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920334\Desktop\working\"/>
    </mc:Choice>
  </mc:AlternateContent>
  <bookViews>
    <workbookView xWindow="0" yWindow="0" windowWidth="28800" windowHeight="12600" activeTab="1"/>
  </bookViews>
  <sheets>
    <sheet name="トレンド" sheetId="6" r:id="rId1"/>
    <sheet name="地方選の有無を取得" sheetId="4" r:id="rId2"/>
    <sheet name="場合分けに使用" sheetId="1" r:id="rId3"/>
    <sheet name="参院選投票率の推移" sheetId="2" r:id="rId4"/>
    <sheet name="同日選か亥年か" sheetId="3" r:id="rId5"/>
    <sheet name="知事選と県議選の日程" sheetId="5" r:id="rId6"/>
  </sheets>
  <definedNames>
    <definedName name="_xlnm._FilterDatabase" localSheetId="2" hidden="1">場合分けに使用!$C$1:$D$49</definedName>
    <definedName name="_xlnm._FilterDatabase" localSheetId="5" hidden="1">知事選と県議選の日程!$C$1:$D$49</definedName>
    <definedName name="選挙疲れ" localSheetId="5">知事選と県議選の日程!$B$2:$E$48</definedName>
    <definedName name="選挙疲れ">場合分けに使用!$B$2:$F$48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3" i="4" l="1"/>
  <c r="AE7" i="4" l="1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D7" i="4"/>
  <c r="AD8" i="4"/>
  <c r="AD9" i="4"/>
  <c r="AD10" i="4"/>
  <c r="AD11" i="4"/>
  <c r="AD12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F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</calcChain>
</file>

<file path=xl/sharedStrings.xml><?xml version="1.0" encoding="utf-8"?>
<sst xmlns="http://schemas.openxmlformats.org/spreadsheetml/2006/main" count="407" uniqueCount="156">
  <si>
    <t>コード</t>
  </si>
  <si>
    <t>都道府県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</si>
  <si>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</si>
  <si>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</si>
  <si>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</si>
  <si>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</si>
  <si>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</si>
  <si>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</si>
  <si>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</si>
  <si>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</si>
  <si>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</si>
  <si>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</si>
  <si>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</si>
  <si>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</si>
  <si>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</si>
  <si>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</si>
  <si>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</si>
  <si>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</si>
  <si>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99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</si>
  <si>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</si>
  <si>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</si>
  <si>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</si>
  <si>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</si>
  <si>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</si>
  <si>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</si>
  <si>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</si>
  <si>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</si>
  <si>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</si>
  <si>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</si>
  <si>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</si>
  <si>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</si>
  <si>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</si>
  <si>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</si>
  <si>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</si>
  <si>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</si>
  <si>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</si>
  <si>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</si>
  <si>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</si>
  <si>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</si>
  <si>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</si>
  <si>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</si>
  <si>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</si>
  <si>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</si>
  <si>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</si>
  <si>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</si>
  <si>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</si>
  <si>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</si>
  <si>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</si>
  <si>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</si>
  <si>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</si>
  <si>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</si>
  <si>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</si>
  <si>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</si>
  <si>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</si>
  <si>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</si>
  <si>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</si>
  <si>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</si>
  <si>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</si>
  <si>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</si>
  <si>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</si>
  <si>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</si>
  <si>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</si>
  <si>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</si>
  <si>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</si>
  <si>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</si>
  <si>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</si>
  <si>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</si>
  <si>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</si>
  <si>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</si>
  <si>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</si>
  <si>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</si>
  <si>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</si>
  <si>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</si>
  <si>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</si>
  <si>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</si>
  <si>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</si>
  <si>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</si>
  <si>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</si>
  <si>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</si>
  <si>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</si>
  <si>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</si>
  <si>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</si>
  <si>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</si>
  <si>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</si>
  <si>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</si>
  <si>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</si>
  <si>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</si>
  <si>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</si>
  <si>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</si>
  <si>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</si>
  <si>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</si>
  <si>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</si>
  <si>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</si>
  <si>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</si>
  <si>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</si>
  <si>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</si>
  <si>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計</t>
  </si>
  <si>
    <t>統一選で県議選あり</t>
    <rPh sb="0" eb="3">
      <t>トウイツセン</t>
    </rPh>
    <phoneticPr fontId="1"/>
  </si>
  <si>
    <t>統一選で知事選あり</t>
    <rPh sb="0" eb="3">
      <t>トウイツセン</t>
    </rPh>
    <phoneticPr fontId="1"/>
  </si>
  <si>
    <t>統一選以外で知事選あり</t>
    <rPh sb="0" eb="3">
      <t>トウイツセン</t>
    </rPh>
    <rPh sb="3" eb="5">
      <t>イガイ</t>
    </rPh>
    <rPh sb="6" eb="9">
      <t>チジセン</t>
    </rPh>
    <phoneticPr fontId="1"/>
  </si>
  <si>
    <t>備考</t>
    <rPh sb="0" eb="2">
      <t>ビコウ</t>
    </rPh>
    <phoneticPr fontId="1"/>
  </si>
  <si>
    <t>参院選の１週間前</t>
    <rPh sb="0" eb="3">
      <t>サンインセン</t>
    </rPh>
    <rPh sb="5" eb="8">
      <t>シュウカンマエ</t>
    </rPh>
    <phoneticPr fontId="1"/>
  </si>
  <si>
    <t>東国原知事</t>
    <rPh sb="0" eb="3">
      <t>ヒガシコクバル</t>
    </rPh>
    <rPh sb="3" eb="5">
      <t>チジ</t>
    </rPh>
    <phoneticPr fontId="1"/>
  </si>
  <si>
    <t>07年は知事選なし（直前の選挙）</t>
    <rPh sb="2" eb="3">
      <t>ネン</t>
    </rPh>
    <rPh sb="4" eb="7">
      <t>チジセン</t>
    </rPh>
    <rPh sb="10" eb="12">
      <t>チョクゼン</t>
    </rPh>
    <rPh sb="13" eb="15">
      <t>センキョ</t>
    </rPh>
    <phoneticPr fontId="1"/>
  </si>
  <si>
    <t>07年は県議選なし</t>
    <rPh sb="2" eb="3">
      <t>ネン</t>
    </rPh>
    <rPh sb="4" eb="7">
      <t>ケンギセン</t>
    </rPh>
    <phoneticPr fontId="1"/>
  </si>
  <si>
    <t>投票日</t>
  </si>
  <si>
    <t>全国</t>
  </si>
  <si>
    <t>NA</t>
  </si>
  <si>
    <t>回</t>
  </si>
  <si>
    <t>曜日</t>
  </si>
  <si>
    <t>衆参同日選</t>
  </si>
  <si>
    <t>亥年</t>
  </si>
  <si>
    <t>日</t>
  </si>
  <si>
    <t>金</t>
  </si>
  <si>
    <t>火</t>
  </si>
  <si>
    <t>通し番号</t>
    <rPh sb="0" eb="1">
      <t>トオ</t>
    </rPh>
    <rPh sb="2" eb="4">
      <t>バンゴウ</t>
    </rPh>
    <phoneticPr fontId="1"/>
  </si>
  <si>
    <t>回数</t>
    <rPh sb="0" eb="2">
      <t>カイスウ</t>
    </rPh>
    <phoneticPr fontId="1"/>
  </si>
  <si>
    <t>同日選</t>
    <rPh sb="0" eb="3">
      <t>ドウジツセン</t>
    </rPh>
    <phoneticPr fontId="1"/>
  </si>
  <si>
    <t>直後に衆院選</t>
    <rPh sb="0" eb="2">
      <t>チョクゴ</t>
    </rPh>
    <rPh sb="3" eb="6">
      <t>シュウインセン</t>
    </rPh>
    <phoneticPr fontId="1"/>
  </si>
  <si>
    <t>直前に衆院選</t>
    <rPh sb="0" eb="2">
      <t>チョクゼン</t>
    </rPh>
    <rPh sb="3" eb="6">
      <t>シュウインセン</t>
    </rPh>
    <phoneticPr fontId="1"/>
  </si>
  <si>
    <t>衆院選</t>
    <rPh sb="0" eb="3">
      <t>シュウインセン</t>
    </rPh>
    <phoneticPr fontId="1"/>
  </si>
  <si>
    <t>亥年</t>
    <rPh sb="0" eb="2">
      <t>イドシ</t>
    </rPh>
    <phoneticPr fontId="1"/>
  </si>
  <si>
    <t>亥年か</t>
    <rPh sb="0" eb="2">
      <t>イドシ</t>
    </rPh>
    <phoneticPr fontId="1"/>
  </si>
  <si>
    <t>都道府県</t>
    <rPh sb="0" eb="4">
      <t>トドウフケン</t>
    </rPh>
    <phoneticPr fontId="1"/>
  </si>
  <si>
    <t>1947</t>
  </si>
  <si>
    <t>1950</t>
  </si>
  <si>
    <t>1953</t>
  </si>
  <si>
    <t>1956</t>
  </si>
  <si>
    <t>1959</t>
  </si>
  <si>
    <t>1962</t>
  </si>
  <si>
    <t>1965</t>
  </si>
  <si>
    <t>1968</t>
  </si>
  <si>
    <t>1971</t>
  </si>
  <si>
    <t>1974</t>
  </si>
  <si>
    <t>1977</t>
  </si>
  <si>
    <t>1980</t>
  </si>
  <si>
    <t>1983</t>
  </si>
  <si>
    <t>1986</t>
  </si>
  <si>
    <t>1989</t>
  </si>
  <si>
    <t>1992</t>
  </si>
  <si>
    <t>1995</t>
  </si>
  <si>
    <t>1998</t>
  </si>
  <si>
    <t>2001</t>
  </si>
  <si>
    <t>2004</t>
  </si>
  <si>
    <t>2007</t>
  </si>
  <si>
    <t>2010</t>
  </si>
  <si>
    <t>2013</t>
  </si>
  <si>
    <t>2016</t>
  </si>
  <si>
    <t>両方あった</t>
    <rPh sb="0" eb="2">
      <t>リョウホウ</t>
    </rPh>
    <phoneticPr fontId="1"/>
  </si>
  <si>
    <t>07年かつ参院選前に知事選</t>
    <rPh sb="2" eb="3">
      <t>ネン</t>
    </rPh>
    <rPh sb="5" eb="8">
      <t>サンインセン</t>
    </rPh>
    <rPh sb="8" eb="9">
      <t>マエ</t>
    </rPh>
    <rPh sb="10" eb="13">
      <t>チジセン</t>
    </rPh>
    <phoneticPr fontId="1"/>
  </si>
  <si>
    <t>県議選TRUE</t>
    <rPh sb="0" eb="3">
      <t>ケンギセン</t>
    </rPh>
    <phoneticPr fontId="1"/>
  </si>
  <si>
    <t>知事選TRUE</t>
    <rPh sb="0" eb="3">
      <t>チジセン</t>
    </rPh>
    <phoneticPr fontId="1"/>
  </si>
  <si>
    <t>県議選のみ</t>
    <rPh sb="0" eb="3">
      <t>ケンギセン</t>
    </rPh>
    <phoneticPr fontId="1"/>
  </si>
  <si>
    <t>知事選のみ</t>
    <rPh sb="0" eb="3">
      <t>チジセン</t>
    </rPh>
    <phoneticPr fontId="1"/>
  </si>
  <si>
    <t>黄色の枠線が、「選挙疲れ」と名前をつけた範囲。VLOOKUPが探しに来る先で、左端のB列が一意のキー</t>
  </si>
  <si>
    <t>←07年参院選の投票日を入れた。これを絶対参照している</t>
    <rPh sb="3" eb="4">
      <t>ネン</t>
    </rPh>
    <rPh sb="4" eb="7">
      <t>サンインセン</t>
    </rPh>
    <rPh sb="8" eb="10">
      <t>トウヒョウ</t>
    </rPh>
    <rPh sb="10" eb="11">
      <t>ヒ</t>
    </rPh>
    <rPh sb="12" eb="13">
      <t>イ</t>
    </rPh>
    <rPh sb="19" eb="21">
      <t>ゼッタイ</t>
    </rPh>
    <rPh sb="21" eb="23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</si>
</sst>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;[Red]\-0.00\ "/>
    <numFmt numFmtId="178" formatCode="0_ ;[Red]\-0\ 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/>
      <diagonal/>
    </border>
    <border>
      <left/>
      <right style="medium">
        <color rgb="FFFFFF00"/>
      </right>
      <top/>
      <bottom/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2" borderId="3" xfId="0" applyNumberFormat="1" applyFill="1" applyBorder="1">
      <alignment vertical="center"/>
    </xf>
    <xf numFmtId="0" fontId="0" fillId="0" borderId="4" xfId="0" applyBorder="1">
      <alignment vertical="center"/>
    </xf>
    <xf numFmtId="0" fontId="0" fillId="2" borderId="5" xfId="0" applyNumberForma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4" fontId="0" fillId="0" borderId="7" xfId="0" applyNumberFormat="1" applyBorder="1">
      <alignment vertical="center"/>
    </xf>
    <xf numFmtId="0" fontId="0" fillId="2" borderId="8" xfId="0" applyNumberFormat="1" applyFill="1" applyBorder="1">
      <alignment vertical="center"/>
    </xf>
    <xf numFmtId="49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4" fontId="3" fillId="3" borderId="9" xfId="0" applyNumberFormat="1" applyFont="1" applyFill="1" applyBorder="1">
      <alignment vertical="center"/>
    </xf>
    <xf numFmtId="14" fontId="3" fillId="3" borderId="10" xfId="0" applyNumberFormat="1" applyFont="1" applyFill="1" applyBorder="1">
      <alignment vertical="center"/>
    </xf>
  </cellXfs>
  <cellStyles count="1">
    <cellStyle name="標準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9" formatCode="yyyy/m/d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参院選の都道府県別投票率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地方選の有無を取得!$B$7</c:f>
              <c:strCache>
                <c:ptCount val="1"/>
                <c:pt idx="0">
                  <c:v>全国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地方選の有無を取得!$C$7:$Z$7</c:f>
              <c:numCache>
                <c:formatCode>0.00_ ;[Red]\-0.00\ </c:formatCode>
                <c:ptCount val="24"/>
                <c:pt idx="0">
                  <c:v>61.1</c:v>
                </c:pt>
                <c:pt idx="1">
                  <c:v>72.2</c:v>
                </c:pt>
                <c:pt idx="2">
                  <c:v>63.18</c:v>
                </c:pt>
                <c:pt idx="3">
                  <c:v>62.11</c:v>
                </c:pt>
                <c:pt idx="4">
                  <c:v>58.75</c:v>
                </c:pt>
                <c:pt idx="5">
                  <c:v>68.22</c:v>
                </c:pt>
                <c:pt idx="6">
                  <c:v>67.02</c:v>
                </c:pt>
                <c:pt idx="7">
                  <c:v>68.94</c:v>
                </c:pt>
                <c:pt idx="8">
                  <c:v>59.24</c:v>
                </c:pt>
                <c:pt idx="9">
                  <c:v>73.2</c:v>
                </c:pt>
                <c:pt idx="10">
                  <c:v>68.489999999999995</c:v>
                </c:pt>
                <c:pt idx="11">
                  <c:v>74.540000000000006</c:v>
                </c:pt>
                <c:pt idx="12">
                  <c:v>57</c:v>
                </c:pt>
                <c:pt idx="13">
                  <c:v>71.36</c:v>
                </c:pt>
                <c:pt idx="14">
                  <c:v>65.02</c:v>
                </c:pt>
                <c:pt idx="15">
                  <c:v>50.72</c:v>
                </c:pt>
                <c:pt idx="16">
                  <c:v>44.52</c:v>
                </c:pt>
                <c:pt idx="17">
                  <c:v>58.84</c:v>
                </c:pt>
                <c:pt idx="18">
                  <c:v>56.44</c:v>
                </c:pt>
                <c:pt idx="19">
                  <c:v>56.57</c:v>
                </c:pt>
                <c:pt idx="20">
                  <c:v>58.64</c:v>
                </c:pt>
                <c:pt idx="21">
                  <c:v>57.92</c:v>
                </c:pt>
                <c:pt idx="22">
                  <c:v>52.61</c:v>
                </c:pt>
                <c:pt idx="23">
                  <c:v>54.7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地方選の有無を取得!$B$8</c:f>
              <c:strCache>
                <c:ptCount val="1"/>
                <c:pt idx="0">
                  <c:v>北海道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地方選の有無を取得!$C$8:$Z$8</c:f>
              <c:numCache>
                <c:formatCode>0.00_ ;[Red]\-0.00\ </c:formatCode>
                <c:ptCount val="24"/>
                <c:pt idx="0">
                  <c:v>50.2</c:v>
                </c:pt>
                <c:pt idx="1">
                  <c:v>70.599999999999994</c:v>
                </c:pt>
                <c:pt idx="2">
                  <c:v>59.71</c:v>
                </c:pt>
                <c:pt idx="3">
                  <c:v>63.12</c:v>
                </c:pt>
                <c:pt idx="4">
                  <c:v>52.26</c:v>
                </c:pt>
                <c:pt idx="5">
                  <c:v>67.17</c:v>
                </c:pt>
                <c:pt idx="6">
                  <c:v>63</c:v>
                </c:pt>
                <c:pt idx="7">
                  <c:v>66.36</c:v>
                </c:pt>
                <c:pt idx="8">
                  <c:v>59.73</c:v>
                </c:pt>
                <c:pt idx="9">
                  <c:v>75.86</c:v>
                </c:pt>
                <c:pt idx="10">
                  <c:v>73.67</c:v>
                </c:pt>
                <c:pt idx="11">
                  <c:v>76.28</c:v>
                </c:pt>
                <c:pt idx="12">
                  <c:v>57.12</c:v>
                </c:pt>
                <c:pt idx="13">
                  <c:v>74.040000000000006</c:v>
                </c:pt>
                <c:pt idx="14">
                  <c:v>70.900000000000006</c:v>
                </c:pt>
                <c:pt idx="15">
                  <c:v>59.04</c:v>
                </c:pt>
                <c:pt idx="16">
                  <c:v>46.92</c:v>
                </c:pt>
                <c:pt idx="17">
                  <c:v>59.9</c:v>
                </c:pt>
                <c:pt idx="18">
                  <c:v>58.47</c:v>
                </c:pt>
                <c:pt idx="19">
                  <c:v>61.74</c:v>
                </c:pt>
                <c:pt idx="20">
                  <c:v>62.4</c:v>
                </c:pt>
                <c:pt idx="21">
                  <c:v>61.89</c:v>
                </c:pt>
                <c:pt idx="22">
                  <c:v>54.41</c:v>
                </c:pt>
                <c:pt idx="23">
                  <c:v>56.78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地方選の有無を取得!$B$9</c:f>
              <c:strCache>
                <c:ptCount val="1"/>
                <c:pt idx="0">
                  <c:v>青森県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地方選の有無を取得!$C$9:$Z$9</c:f>
              <c:numCache>
                <c:formatCode>0.00_ ;[Red]\-0.00\ </c:formatCode>
                <c:ptCount val="24"/>
                <c:pt idx="0">
                  <c:v>58.2</c:v>
                </c:pt>
                <c:pt idx="1">
                  <c:v>61.8</c:v>
                </c:pt>
                <c:pt idx="2">
                  <c:v>61.65</c:v>
                </c:pt>
                <c:pt idx="3">
                  <c:v>56.01</c:v>
                </c:pt>
                <c:pt idx="4">
                  <c:v>50.47</c:v>
                </c:pt>
                <c:pt idx="5">
                  <c:v>58.36</c:v>
                </c:pt>
                <c:pt idx="6">
                  <c:v>61.85</c:v>
                </c:pt>
                <c:pt idx="7">
                  <c:v>64.58</c:v>
                </c:pt>
                <c:pt idx="8">
                  <c:v>53.03</c:v>
                </c:pt>
                <c:pt idx="9">
                  <c:v>64.36</c:v>
                </c:pt>
                <c:pt idx="10">
                  <c:v>66.14</c:v>
                </c:pt>
                <c:pt idx="11">
                  <c:v>73.900000000000006</c:v>
                </c:pt>
                <c:pt idx="12">
                  <c:v>53.98</c:v>
                </c:pt>
                <c:pt idx="13">
                  <c:v>74.319999999999993</c:v>
                </c:pt>
                <c:pt idx="14">
                  <c:v>61.45</c:v>
                </c:pt>
                <c:pt idx="15">
                  <c:v>43.87</c:v>
                </c:pt>
                <c:pt idx="16">
                  <c:v>46.1</c:v>
                </c:pt>
                <c:pt idx="17">
                  <c:v>63.07</c:v>
                </c:pt>
                <c:pt idx="18">
                  <c:v>51</c:v>
                </c:pt>
                <c:pt idx="19">
                  <c:v>53.91</c:v>
                </c:pt>
                <c:pt idx="20">
                  <c:v>53.88</c:v>
                </c:pt>
                <c:pt idx="21">
                  <c:v>54.55</c:v>
                </c:pt>
                <c:pt idx="22">
                  <c:v>46.25</c:v>
                </c:pt>
                <c:pt idx="23">
                  <c:v>55.31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地方選の有無を取得!$B$10</c:f>
              <c:strCache>
                <c:ptCount val="1"/>
                <c:pt idx="0">
                  <c:v>岩手県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地方選の有無を取得!$C$10:$Z$10</c:f>
              <c:numCache>
                <c:formatCode>0.00_ ;[Red]\-0.00\ </c:formatCode>
                <c:ptCount val="24"/>
                <c:pt idx="0">
                  <c:v>61.2</c:v>
                </c:pt>
                <c:pt idx="1">
                  <c:v>72.5</c:v>
                </c:pt>
                <c:pt idx="2">
                  <c:v>67.94</c:v>
                </c:pt>
                <c:pt idx="3">
                  <c:v>65.53</c:v>
                </c:pt>
                <c:pt idx="4">
                  <c:v>57.74</c:v>
                </c:pt>
                <c:pt idx="5">
                  <c:v>69.819999999999993</c:v>
                </c:pt>
                <c:pt idx="6">
                  <c:v>72.989999999999995</c:v>
                </c:pt>
                <c:pt idx="7">
                  <c:v>71.290000000000006</c:v>
                </c:pt>
                <c:pt idx="8">
                  <c:v>61.4</c:v>
                </c:pt>
                <c:pt idx="9">
                  <c:v>74.17</c:v>
                </c:pt>
                <c:pt idx="10">
                  <c:v>71.89</c:v>
                </c:pt>
                <c:pt idx="11">
                  <c:v>75.38</c:v>
                </c:pt>
                <c:pt idx="12">
                  <c:v>57.8</c:v>
                </c:pt>
                <c:pt idx="13">
                  <c:v>76.36</c:v>
                </c:pt>
                <c:pt idx="14">
                  <c:v>70.900000000000006</c:v>
                </c:pt>
                <c:pt idx="15">
                  <c:v>59.31</c:v>
                </c:pt>
                <c:pt idx="16">
                  <c:v>56.4</c:v>
                </c:pt>
                <c:pt idx="17">
                  <c:v>65.12</c:v>
                </c:pt>
                <c:pt idx="18">
                  <c:v>65.98</c:v>
                </c:pt>
                <c:pt idx="19">
                  <c:v>63.33</c:v>
                </c:pt>
                <c:pt idx="20">
                  <c:v>63.4</c:v>
                </c:pt>
                <c:pt idx="21">
                  <c:v>60.36</c:v>
                </c:pt>
                <c:pt idx="22">
                  <c:v>57.53</c:v>
                </c:pt>
                <c:pt idx="23">
                  <c:v>57.78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地方選の有無を取得!$B$11</c:f>
              <c:strCache>
                <c:ptCount val="1"/>
                <c:pt idx="0">
                  <c:v>宮城県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地方選の有無を取得!$C$11:$Z$11</c:f>
              <c:numCache>
                <c:formatCode>0.00_ ;[Red]\-0.00\ </c:formatCode>
                <c:ptCount val="24"/>
                <c:pt idx="0">
                  <c:v>60.3</c:v>
                </c:pt>
                <c:pt idx="1">
                  <c:v>72.7</c:v>
                </c:pt>
                <c:pt idx="2">
                  <c:v>60.71</c:v>
                </c:pt>
                <c:pt idx="3">
                  <c:v>65.099999999999994</c:v>
                </c:pt>
                <c:pt idx="4">
                  <c:v>57</c:v>
                </c:pt>
                <c:pt idx="5">
                  <c:v>69.17</c:v>
                </c:pt>
                <c:pt idx="6">
                  <c:v>66.23</c:v>
                </c:pt>
                <c:pt idx="7">
                  <c:v>69.42</c:v>
                </c:pt>
                <c:pt idx="8">
                  <c:v>60.88</c:v>
                </c:pt>
                <c:pt idx="9">
                  <c:v>72.760000000000005</c:v>
                </c:pt>
                <c:pt idx="10">
                  <c:v>71.36</c:v>
                </c:pt>
                <c:pt idx="11">
                  <c:v>75.23</c:v>
                </c:pt>
                <c:pt idx="12">
                  <c:v>53.86</c:v>
                </c:pt>
                <c:pt idx="13">
                  <c:v>71.69</c:v>
                </c:pt>
                <c:pt idx="14">
                  <c:v>61.19</c:v>
                </c:pt>
                <c:pt idx="15">
                  <c:v>48.48</c:v>
                </c:pt>
                <c:pt idx="16">
                  <c:v>41.06</c:v>
                </c:pt>
                <c:pt idx="17">
                  <c:v>54.27</c:v>
                </c:pt>
                <c:pt idx="18">
                  <c:v>55.55</c:v>
                </c:pt>
                <c:pt idx="19">
                  <c:v>53.92</c:v>
                </c:pt>
                <c:pt idx="20">
                  <c:v>55.79</c:v>
                </c:pt>
                <c:pt idx="21">
                  <c:v>53.34</c:v>
                </c:pt>
                <c:pt idx="22">
                  <c:v>50.75</c:v>
                </c:pt>
                <c:pt idx="23">
                  <c:v>52.39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地方選の有無を取得!$B$12</c:f>
              <c:strCache>
                <c:ptCount val="1"/>
                <c:pt idx="0">
                  <c:v>秋田県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地方選の有無を取得!$C$12:$Z$12</c:f>
              <c:numCache>
                <c:formatCode>0.00_ ;[Red]\-0.00\ </c:formatCode>
                <c:ptCount val="24"/>
                <c:pt idx="0">
                  <c:v>61.3</c:v>
                </c:pt>
                <c:pt idx="1">
                  <c:v>72.2</c:v>
                </c:pt>
                <c:pt idx="2">
                  <c:v>67.42</c:v>
                </c:pt>
                <c:pt idx="3">
                  <c:v>71.709999999999994</c:v>
                </c:pt>
                <c:pt idx="4">
                  <c:v>61.19</c:v>
                </c:pt>
                <c:pt idx="5">
                  <c:v>76.900000000000006</c:v>
                </c:pt>
                <c:pt idx="6">
                  <c:v>76.599999999999994</c:v>
                </c:pt>
                <c:pt idx="7">
                  <c:v>74.69</c:v>
                </c:pt>
                <c:pt idx="8">
                  <c:v>67.650000000000006</c:v>
                </c:pt>
                <c:pt idx="9">
                  <c:v>78</c:v>
                </c:pt>
                <c:pt idx="10">
                  <c:v>77.42</c:v>
                </c:pt>
                <c:pt idx="11">
                  <c:v>80.459999999999994</c:v>
                </c:pt>
                <c:pt idx="12">
                  <c:v>63.72</c:v>
                </c:pt>
                <c:pt idx="13">
                  <c:v>81.23</c:v>
                </c:pt>
                <c:pt idx="14">
                  <c:v>74.489999999999995</c:v>
                </c:pt>
                <c:pt idx="15">
                  <c:v>61.59</c:v>
                </c:pt>
                <c:pt idx="16">
                  <c:v>56.98</c:v>
                </c:pt>
                <c:pt idx="17">
                  <c:v>64.11</c:v>
                </c:pt>
                <c:pt idx="18">
                  <c:v>60.73</c:v>
                </c:pt>
                <c:pt idx="19">
                  <c:v>65.319999999999993</c:v>
                </c:pt>
                <c:pt idx="20">
                  <c:v>67.7</c:v>
                </c:pt>
                <c:pt idx="21">
                  <c:v>65.05</c:v>
                </c:pt>
                <c:pt idx="22">
                  <c:v>56.19</c:v>
                </c:pt>
                <c:pt idx="23">
                  <c:v>60.87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地方選の有無を取得!$B$13</c:f>
              <c:strCache>
                <c:ptCount val="1"/>
                <c:pt idx="0">
                  <c:v>山形県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地方選の有無を取得!$C$13:$Z$13</c:f>
              <c:numCache>
                <c:formatCode>0.00_ ;[Red]\-0.00\ </c:formatCode>
                <c:ptCount val="24"/>
                <c:pt idx="0">
                  <c:v>66.3</c:v>
                </c:pt>
                <c:pt idx="1">
                  <c:v>83</c:v>
                </c:pt>
                <c:pt idx="2">
                  <c:v>79.23</c:v>
                </c:pt>
                <c:pt idx="3">
                  <c:v>78.540000000000006</c:v>
                </c:pt>
                <c:pt idx="4">
                  <c:v>70.849999999999994</c:v>
                </c:pt>
                <c:pt idx="5">
                  <c:v>82.37</c:v>
                </c:pt>
                <c:pt idx="6">
                  <c:v>81.150000000000006</c:v>
                </c:pt>
                <c:pt idx="7">
                  <c:v>79.84</c:v>
                </c:pt>
                <c:pt idx="8">
                  <c:v>70.040000000000006</c:v>
                </c:pt>
                <c:pt idx="9">
                  <c:v>83.46</c:v>
                </c:pt>
                <c:pt idx="10">
                  <c:v>79.930000000000007</c:v>
                </c:pt>
                <c:pt idx="11">
                  <c:v>82.71</c:v>
                </c:pt>
                <c:pt idx="12">
                  <c:v>65.23</c:v>
                </c:pt>
                <c:pt idx="13">
                  <c:v>82.45</c:v>
                </c:pt>
                <c:pt idx="14">
                  <c:v>75.2</c:v>
                </c:pt>
                <c:pt idx="15">
                  <c:v>61.49</c:v>
                </c:pt>
                <c:pt idx="16">
                  <c:v>59.06</c:v>
                </c:pt>
                <c:pt idx="17">
                  <c:v>64.38</c:v>
                </c:pt>
                <c:pt idx="18">
                  <c:v>63.14</c:v>
                </c:pt>
                <c:pt idx="19">
                  <c:v>61.75</c:v>
                </c:pt>
                <c:pt idx="20">
                  <c:v>67.290000000000006</c:v>
                </c:pt>
                <c:pt idx="21">
                  <c:v>63.97</c:v>
                </c:pt>
                <c:pt idx="22">
                  <c:v>60.76</c:v>
                </c:pt>
                <c:pt idx="23">
                  <c:v>62.22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地方選の有無を取得!$B$14</c:f>
              <c:strCache>
                <c:ptCount val="1"/>
                <c:pt idx="0">
                  <c:v>福島県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地方選の有無を取得!$C$14:$Z$14</c:f>
              <c:numCache>
                <c:formatCode>0.00_ ;[Red]\-0.00\ </c:formatCode>
                <c:ptCount val="24"/>
                <c:pt idx="0">
                  <c:v>58.7</c:v>
                </c:pt>
                <c:pt idx="1">
                  <c:v>76.2</c:v>
                </c:pt>
                <c:pt idx="2">
                  <c:v>74.61</c:v>
                </c:pt>
                <c:pt idx="3">
                  <c:v>75.959999999999994</c:v>
                </c:pt>
                <c:pt idx="4">
                  <c:v>65.47</c:v>
                </c:pt>
                <c:pt idx="5">
                  <c:v>82.09</c:v>
                </c:pt>
                <c:pt idx="6">
                  <c:v>79.48</c:v>
                </c:pt>
                <c:pt idx="7">
                  <c:v>80.900000000000006</c:v>
                </c:pt>
                <c:pt idx="8">
                  <c:v>74.03</c:v>
                </c:pt>
                <c:pt idx="9">
                  <c:v>84.04</c:v>
                </c:pt>
                <c:pt idx="10">
                  <c:v>75.209999999999994</c:v>
                </c:pt>
                <c:pt idx="11">
                  <c:v>80.849999999999994</c:v>
                </c:pt>
                <c:pt idx="12">
                  <c:v>68.69</c:v>
                </c:pt>
                <c:pt idx="13">
                  <c:v>78.42</c:v>
                </c:pt>
                <c:pt idx="14">
                  <c:v>71.69</c:v>
                </c:pt>
                <c:pt idx="15">
                  <c:v>59.13</c:v>
                </c:pt>
                <c:pt idx="16">
                  <c:v>51.74</c:v>
                </c:pt>
                <c:pt idx="17">
                  <c:v>65.23</c:v>
                </c:pt>
                <c:pt idx="18">
                  <c:v>60.88</c:v>
                </c:pt>
                <c:pt idx="19">
                  <c:v>60.34</c:v>
                </c:pt>
                <c:pt idx="20">
                  <c:v>61.57</c:v>
                </c:pt>
                <c:pt idx="21">
                  <c:v>61.63</c:v>
                </c:pt>
                <c:pt idx="22">
                  <c:v>54.52</c:v>
                </c:pt>
                <c:pt idx="23">
                  <c:v>57.12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地方選の有無を取得!$B$15</c:f>
              <c:strCache>
                <c:ptCount val="1"/>
                <c:pt idx="0">
                  <c:v>茨城県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地方選の有無を取得!$C$15:$Z$15</c:f>
              <c:numCache>
                <c:formatCode>0.00_ ;[Red]\-0.00\ </c:formatCode>
                <c:ptCount val="24"/>
                <c:pt idx="0">
                  <c:v>50.1</c:v>
                </c:pt>
                <c:pt idx="1">
                  <c:v>59.9</c:v>
                </c:pt>
                <c:pt idx="2">
                  <c:v>63.35</c:v>
                </c:pt>
                <c:pt idx="3">
                  <c:v>55.39</c:v>
                </c:pt>
                <c:pt idx="4">
                  <c:v>56.74</c:v>
                </c:pt>
                <c:pt idx="5">
                  <c:v>63.95</c:v>
                </c:pt>
                <c:pt idx="6">
                  <c:v>63</c:v>
                </c:pt>
                <c:pt idx="7">
                  <c:v>61.21</c:v>
                </c:pt>
                <c:pt idx="8">
                  <c:v>56.46</c:v>
                </c:pt>
                <c:pt idx="9">
                  <c:v>72.22</c:v>
                </c:pt>
                <c:pt idx="10">
                  <c:v>62.52</c:v>
                </c:pt>
                <c:pt idx="11">
                  <c:v>72.959999999999994</c:v>
                </c:pt>
                <c:pt idx="12">
                  <c:v>50.71</c:v>
                </c:pt>
                <c:pt idx="13">
                  <c:v>71.67</c:v>
                </c:pt>
                <c:pt idx="14">
                  <c:v>61.51</c:v>
                </c:pt>
                <c:pt idx="15">
                  <c:v>36.619999999999997</c:v>
                </c:pt>
                <c:pt idx="16">
                  <c:v>36.94</c:v>
                </c:pt>
                <c:pt idx="17">
                  <c:v>50.99</c:v>
                </c:pt>
                <c:pt idx="18">
                  <c:v>50.18</c:v>
                </c:pt>
                <c:pt idx="19">
                  <c:v>50.07</c:v>
                </c:pt>
                <c:pt idx="20">
                  <c:v>54</c:v>
                </c:pt>
                <c:pt idx="21">
                  <c:v>55.11</c:v>
                </c:pt>
                <c:pt idx="22">
                  <c:v>49.66</c:v>
                </c:pt>
                <c:pt idx="23">
                  <c:v>50.77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地方選の有無を取得!$B$16</c:f>
              <c:strCache>
                <c:ptCount val="1"/>
                <c:pt idx="0">
                  <c:v>栃木県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地方選の有無を取得!$C$16:$Z$16</c:f>
              <c:numCache>
                <c:formatCode>0.00_ ;[Red]\-0.00\ </c:formatCode>
                <c:ptCount val="24"/>
                <c:pt idx="0">
                  <c:v>62.1</c:v>
                </c:pt>
                <c:pt idx="1">
                  <c:v>66.900000000000006</c:v>
                </c:pt>
                <c:pt idx="2">
                  <c:v>67.45</c:v>
                </c:pt>
                <c:pt idx="3">
                  <c:v>64.25</c:v>
                </c:pt>
                <c:pt idx="4">
                  <c:v>59.49</c:v>
                </c:pt>
                <c:pt idx="5">
                  <c:v>68.78</c:v>
                </c:pt>
                <c:pt idx="6">
                  <c:v>70.209999999999994</c:v>
                </c:pt>
                <c:pt idx="7">
                  <c:v>73.09</c:v>
                </c:pt>
                <c:pt idx="8">
                  <c:v>62.03</c:v>
                </c:pt>
                <c:pt idx="9">
                  <c:v>76.010000000000005</c:v>
                </c:pt>
                <c:pt idx="10">
                  <c:v>70.16</c:v>
                </c:pt>
                <c:pt idx="11">
                  <c:v>73.88</c:v>
                </c:pt>
                <c:pt idx="12">
                  <c:v>55.31</c:v>
                </c:pt>
                <c:pt idx="13">
                  <c:v>70.72</c:v>
                </c:pt>
                <c:pt idx="14">
                  <c:v>62.14</c:v>
                </c:pt>
                <c:pt idx="15">
                  <c:v>53.79</c:v>
                </c:pt>
                <c:pt idx="16">
                  <c:v>35.94</c:v>
                </c:pt>
                <c:pt idx="17">
                  <c:v>56.76</c:v>
                </c:pt>
                <c:pt idx="18">
                  <c:v>53.85</c:v>
                </c:pt>
                <c:pt idx="19">
                  <c:v>50.99</c:v>
                </c:pt>
                <c:pt idx="20">
                  <c:v>56.66</c:v>
                </c:pt>
                <c:pt idx="21">
                  <c:v>56.59</c:v>
                </c:pt>
                <c:pt idx="22">
                  <c:v>49.69</c:v>
                </c:pt>
                <c:pt idx="23">
                  <c:v>51.38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地方選の有無を取得!$B$17</c:f>
              <c:strCache>
                <c:ptCount val="1"/>
                <c:pt idx="0">
                  <c:v>群馬県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地方選の有無を取得!$C$17:$Z$17</c:f>
              <c:numCache>
                <c:formatCode>0.00_ ;[Red]\-0.00\ </c:formatCode>
                <c:ptCount val="24"/>
                <c:pt idx="0">
                  <c:v>68.900000000000006</c:v>
                </c:pt>
                <c:pt idx="1">
                  <c:v>84.9</c:v>
                </c:pt>
                <c:pt idx="2">
                  <c:v>78.64</c:v>
                </c:pt>
                <c:pt idx="3">
                  <c:v>74.37</c:v>
                </c:pt>
                <c:pt idx="4">
                  <c:v>70.73</c:v>
                </c:pt>
                <c:pt idx="5">
                  <c:v>72.760000000000005</c:v>
                </c:pt>
                <c:pt idx="6">
                  <c:v>72.69</c:v>
                </c:pt>
                <c:pt idx="7">
                  <c:v>82.25</c:v>
                </c:pt>
                <c:pt idx="8">
                  <c:v>69.739999999999995</c:v>
                </c:pt>
                <c:pt idx="9">
                  <c:v>81.61</c:v>
                </c:pt>
                <c:pt idx="10">
                  <c:v>73.83</c:v>
                </c:pt>
                <c:pt idx="11">
                  <c:v>80.87</c:v>
                </c:pt>
                <c:pt idx="12">
                  <c:v>67.66</c:v>
                </c:pt>
                <c:pt idx="13">
                  <c:v>80.34</c:v>
                </c:pt>
                <c:pt idx="14">
                  <c:v>71.23</c:v>
                </c:pt>
                <c:pt idx="15">
                  <c:v>56.69</c:v>
                </c:pt>
                <c:pt idx="16">
                  <c:v>53.12</c:v>
                </c:pt>
                <c:pt idx="17">
                  <c:v>60.7</c:v>
                </c:pt>
                <c:pt idx="18">
                  <c:v>58.74</c:v>
                </c:pt>
                <c:pt idx="19">
                  <c:v>58</c:v>
                </c:pt>
                <c:pt idx="20">
                  <c:v>54.6</c:v>
                </c:pt>
                <c:pt idx="21">
                  <c:v>58.55</c:v>
                </c:pt>
                <c:pt idx="22">
                  <c:v>51.75</c:v>
                </c:pt>
                <c:pt idx="23">
                  <c:v>50.51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地方選の有無を取得!$B$18</c:f>
              <c:strCache>
                <c:ptCount val="1"/>
                <c:pt idx="0">
                  <c:v>埼玉県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地方選の有無を取得!$C$18:$Z$18</c:f>
              <c:numCache>
                <c:formatCode>0.00_ ;[Red]\-0.00\ </c:formatCode>
                <c:ptCount val="24"/>
                <c:pt idx="0">
                  <c:v>62.7</c:v>
                </c:pt>
                <c:pt idx="1">
                  <c:v>73.5</c:v>
                </c:pt>
                <c:pt idx="2">
                  <c:v>64.16</c:v>
                </c:pt>
                <c:pt idx="3">
                  <c:v>63.18</c:v>
                </c:pt>
                <c:pt idx="4">
                  <c:v>55.39</c:v>
                </c:pt>
                <c:pt idx="5">
                  <c:v>65.739999999999995</c:v>
                </c:pt>
                <c:pt idx="6">
                  <c:v>62.26</c:v>
                </c:pt>
                <c:pt idx="7">
                  <c:v>60.35</c:v>
                </c:pt>
                <c:pt idx="8">
                  <c:v>51.56</c:v>
                </c:pt>
                <c:pt idx="9">
                  <c:v>70.02</c:v>
                </c:pt>
                <c:pt idx="10">
                  <c:v>63.53</c:v>
                </c:pt>
                <c:pt idx="11">
                  <c:v>70.25</c:v>
                </c:pt>
                <c:pt idx="12">
                  <c:v>50.6</c:v>
                </c:pt>
                <c:pt idx="13">
                  <c:v>65.11</c:v>
                </c:pt>
                <c:pt idx="14">
                  <c:v>59.45</c:v>
                </c:pt>
                <c:pt idx="15">
                  <c:v>37.94</c:v>
                </c:pt>
                <c:pt idx="16">
                  <c:v>38.92</c:v>
                </c:pt>
                <c:pt idx="17">
                  <c:v>54.95</c:v>
                </c:pt>
                <c:pt idx="18">
                  <c:v>52.61</c:v>
                </c:pt>
                <c:pt idx="19">
                  <c:v>52.6</c:v>
                </c:pt>
                <c:pt idx="20">
                  <c:v>56.35</c:v>
                </c:pt>
                <c:pt idx="21">
                  <c:v>55.83</c:v>
                </c:pt>
                <c:pt idx="22">
                  <c:v>51.21</c:v>
                </c:pt>
                <c:pt idx="23">
                  <c:v>51.94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地方選の有無を取得!$B$19</c:f>
              <c:strCache>
                <c:ptCount val="1"/>
                <c:pt idx="0">
                  <c:v>千葉県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地方選の有無を取得!$C$19:$Z$19</c:f>
              <c:numCache>
                <c:formatCode>0.00_ ;[Red]\-0.00\ </c:formatCode>
                <c:ptCount val="24"/>
                <c:pt idx="0">
                  <c:v>47.6</c:v>
                </c:pt>
                <c:pt idx="1">
                  <c:v>61.7</c:v>
                </c:pt>
                <c:pt idx="2">
                  <c:v>53.96</c:v>
                </c:pt>
                <c:pt idx="3">
                  <c:v>53.1</c:v>
                </c:pt>
                <c:pt idx="4">
                  <c:v>54.59</c:v>
                </c:pt>
                <c:pt idx="5">
                  <c:v>63.06</c:v>
                </c:pt>
                <c:pt idx="6">
                  <c:v>58.7</c:v>
                </c:pt>
                <c:pt idx="7">
                  <c:v>60.4</c:v>
                </c:pt>
                <c:pt idx="8">
                  <c:v>50.6</c:v>
                </c:pt>
                <c:pt idx="9">
                  <c:v>70.760000000000005</c:v>
                </c:pt>
                <c:pt idx="10">
                  <c:v>60.91</c:v>
                </c:pt>
                <c:pt idx="11">
                  <c:v>69.430000000000007</c:v>
                </c:pt>
                <c:pt idx="12">
                  <c:v>49.19</c:v>
                </c:pt>
                <c:pt idx="13">
                  <c:v>64.19</c:v>
                </c:pt>
                <c:pt idx="14">
                  <c:v>56.37</c:v>
                </c:pt>
                <c:pt idx="15">
                  <c:v>40.770000000000003</c:v>
                </c:pt>
                <c:pt idx="16">
                  <c:v>37.880000000000003</c:v>
                </c:pt>
                <c:pt idx="17">
                  <c:v>53.38</c:v>
                </c:pt>
                <c:pt idx="18">
                  <c:v>50.87</c:v>
                </c:pt>
                <c:pt idx="19">
                  <c:v>51.87</c:v>
                </c:pt>
                <c:pt idx="20">
                  <c:v>55.14</c:v>
                </c:pt>
                <c:pt idx="21">
                  <c:v>54.85</c:v>
                </c:pt>
                <c:pt idx="22">
                  <c:v>49.22</c:v>
                </c:pt>
                <c:pt idx="23">
                  <c:v>52.02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地方選の有無を取得!$B$20</c:f>
              <c:strCache>
                <c:ptCount val="1"/>
                <c:pt idx="0">
                  <c:v>東京都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地方選の有無を取得!$C$20:$Z$20</c:f>
              <c:numCache>
                <c:formatCode>0.00_ ;[Red]\-0.00\ </c:formatCode>
                <c:ptCount val="24"/>
                <c:pt idx="0">
                  <c:v>52.6</c:v>
                </c:pt>
                <c:pt idx="1">
                  <c:v>54.6</c:v>
                </c:pt>
                <c:pt idx="2">
                  <c:v>44.82</c:v>
                </c:pt>
                <c:pt idx="3">
                  <c:v>48.96</c:v>
                </c:pt>
                <c:pt idx="4">
                  <c:v>49.39</c:v>
                </c:pt>
                <c:pt idx="5">
                  <c:v>61.96</c:v>
                </c:pt>
                <c:pt idx="6">
                  <c:v>61.06</c:v>
                </c:pt>
                <c:pt idx="7">
                  <c:v>62.64</c:v>
                </c:pt>
                <c:pt idx="8">
                  <c:v>56.48</c:v>
                </c:pt>
                <c:pt idx="9">
                  <c:v>68.58</c:v>
                </c:pt>
                <c:pt idx="10">
                  <c:v>64.02</c:v>
                </c:pt>
                <c:pt idx="11">
                  <c:v>67.47</c:v>
                </c:pt>
                <c:pt idx="12">
                  <c:v>51.86</c:v>
                </c:pt>
                <c:pt idx="13">
                  <c:v>61.07</c:v>
                </c:pt>
                <c:pt idx="14">
                  <c:v>57.95</c:v>
                </c:pt>
                <c:pt idx="15">
                  <c:v>46.58</c:v>
                </c:pt>
                <c:pt idx="16">
                  <c:v>42.34</c:v>
                </c:pt>
                <c:pt idx="17">
                  <c:v>57.85</c:v>
                </c:pt>
                <c:pt idx="18">
                  <c:v>53.27</c:v>
                </c:pt>
                <c:pt idx="19">
                  <c:v>56.08</c:v>
                </c:pt>
                <c:pt idx="20">
                  <c:v>57.87</c:v>
                </c:pt>
                <c:pt idx="21">
                  <c:v>58.7</c:v>
                </c:pt>
                <c:pt idx="22">
                  <c:v>53.51</c:v>
                </c:pt>
                <c:pt idx="23">
                  <c:v>57.5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地方選の有無を取得!$B$21</c:f>
              <c:strCache>
                <c:ptCount val="1"/>
                <c:pt idx="0">
                  <c:v>神奈川県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地方選の有無を取得!$C$21:$Z$21</c:f>
              <c:numCache>
                <c:formatCode>0.00_ ;[Red]\-0.00\ </c:formatCode>
                <c:ptCount val="24"/>
                <c:pt idx="0">
                  <c:v>55.7</c:v>
                </c:pt>
                <c:pt idx="1">
                  <c:v>63.8</c:v>
                </c:pt>
                <c:pt idx="2">
                  <c:v>52.71</c:v>
                </c:pt>
                <c:pt idx="3">
                  <c:v>50.6</c:v>
                </c:pt>
                <c:pt idx="4">
                  <c:v>50.31</c:v>
                </c:pt>
                <c:pt idx="5">
                  <c:v>61.22</c:v>
                </c:pt>
                <c:pt idx="6">
                  <c:v>57.02</c:v>
                </c:pt>
                <c:pt idx="7">
                  <c:v>61.04</c:v>
                </c:pt>
                <c:pt idx="8">
                  <c:v>51.46</c:v>
                </c:pt>
                <c:pt idx="9">
                  <c:v>69.12</c:v>
                </c:pt>
                <c:pt idx="10">
                  <c:v>60.74</c:v>
                </c:pt>
                <c:pt idx="11">
                  <c:v>69.95</c:v>
                </c:pt>
                <c:pt idx="12">
                  <c:v>53.35</c:v>
                </c:pt>
                <c:pt idx="13">
                  <c:v>62.11</c:v>
                </c:pt>
                <c:pt idx="14">
                  <c:v>58.84</c:v>
                </c:pt>
                <c:pt idx="15">
                  <c:v>43.06</c:v>
                </c:pt>
                <c:pt idx="16">
                  <c:v>40.880000000000003</c:v>
                </c:pt>
                <c:pt idx="17">
                  <c:v>55.7</c:v>
                </c:pt>
                <c:pt idx="18">
                  <c:v>55.45</c:v>
                </c:pt>
                <c:pt idx="19">
                  <c:v>54.48</c:v>
                </c:pt>
                <c:pt idx="20">
                  <c:v>56.32</c:v>
                </c:pt>
                <c:pt idx="21">
                  <c:v>55.56</c:v>
                </c:pt>
                <c:pt idx="22">
                  <c:v>54.47</c:v>
                </c:pt>
                <c:pt idx="23">
                  <c:v>55.46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地方選の有無を取得!$B$22</c:f>
              <c:strCache>
                <c:ptCount val="1"/>
                <c:pt idx="0">
                  <c:v>新潟県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地方選の有無を取得!$C$22:$Z$22</c:f>
              <c:numCache>
                <c:formatCode>0.00_ ;[Red]\-0.00\ </c:formatCode>
                <c:ptCount val="24"/>
                <c:pt idx="0">
                  <c:v>55.2</c:v>
                </c:pt>
                <c:pt idx="1">
                  <c:v>75.400000000000006</c:v>
                </c:pt>
                <c:pt idx="2">
                  <c:v>72.040000000000006</c:v>
                </c:pt>
                <c:pt idx="3">
                  <c:v>65.75</c:v>
                </c:pt>
                <c:pt idx="4">
                  <c:v>61.58</c:v>
                </c:pt>
                <c:pt idx="5">
                  <c:v>70.38</c:v>
                </c:pt>
                <c:pt idx="6">
                  <c:v>73.52</c:v>
                </c:pt>
                <c:pt idx="7">
                  <c:v>80.25</c:v>
                </c:pt>
                <c:pt idx="8">
                  <c:v>64.59</c:v>
                </c:pt>
                <c:pt idx="9">
                  <c:v>81.96</c:v>
                </c:pt>
                <c:pt idx="10">
                  <c:v>69.430000000000007</c:v>
                </c:pt>
                <c:pt idx="11">
                  <c:v>83.73</c:v>
                </c:pt>
                <c:pt idx="12">
                  <c:v>63.12</c:v>
                </c:pt>
                <c:pt idx="13">
                  <c:v>79.290000000000006</c:v>
                </c:pt>
                <c:pt idx="14">
                  <c:v>63.48</c:v>
                </c:pt>
                <c:pt idx="15">
                  <c:v>55.02</c:v>
                </c:pt>
                <c:pt idx="16">
                  <c:v>49.61</c:v>
                </c:pt>
                <c:pt idx="17">
                  <c:v>67.28</c:v>
                </c:pt>
                <c:pt idx="18">
                  <c:v>61.78</c:v>
                </c:pt>
                <c:pt idx="19">
                  <c:v>63.25</c:v>
                </c:pt>
                <c:pt idx="20">
                  <c:v>64.58</c:v>
                </c:pt>
                <c:pt idx="21">
                  <c:v>60.99</c:v>
                </c:pt>
                <c:pt idx="22">
                  <c:v>55.82</c:v>
                </c:pt>
                <c:pt idx="23">
                  <c:v>59.77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地方選の有無を取得!$B$23</c:f>
              <c:strCache>
                <c:ptCount val="1"/>
                <c:pt idx="0">
                  <c:v>富山県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地方選の有無を取得!$C$23:$Z$23</c:f>
              <c:numCache>
                <c:formatCode>0.00_ ;[Red]\-0.00\ </c:formatCode>
                <c:ptCount val="24"/>
                <c:pt idx="0">
                  <c:v>68.5</c:v>
                </c:pt>
                <c:pt idx="1">
                  <c:v>83.4</c:v>
                </c:pt>
                <c:pt idx="2">
                  <c:v>70.67</c:v>
                </c:pt>
                <c:pt idx="3">
                  <c:v>68.44</c:v>
                </c:pt>
                <c:pt idx="4">
                  <c:v>64.099999999999994</c:v>
                </c:pt>
                <c:pt idx="5">
                  <c:v>71.349999999999994</c:v>
                </c:pt>
                <c:pt idx="6">
                  <c:v>72.37</c:v>
                </c:pt>
                <c:pt idx="7">
                  <c:v>77.28</c:v>
                </c:pt>
                <c:pt idx="8">
                  <c:v>65.72</c:v>
                </c:pt>
                <c:pt idx="9">
                  <c:v>81.34</c:v>
                </c:pt>
                <c:pt idx="10">
                  <c:v>76.400000000000006</c:v>
                </c:pt>
                <c:pt idx="11">
                  <c:v>82.32</c:v>
                </c:pt>
                <c:pt idx="12">
                  <c:v>58.24</c:v>
                </c:pt>
                <c:pt idx="13">
                  <c:v>81.92</c:v>
                </c:pt>
                <c:pt idx="14">
                  <c:v>72.62</c:v>
                </c:pt>
                <c:pt idx="15">
                  <c:v>55.91</c:v>
                </c:pt>
                <c:pt idx="16">
                  <c:v>47.26</c:v>
                </c:pt>
                <c:pt idx="17">
                  <c:v>59.9</c:v>
                </c:pt>
                <c:pt idx="18">
                  <c:v>58.78</c:v>
                </c:pt>
                <c:pt idx="19">
                  <c:v>57.62</c:v>
                </c:pt>
                <c:pt idx="20">
                  <c:v>64.959999999999994</c:v>
                </c:pt>
                <c:pt idx="21">
                  <c:v>64.86</c:v>
                </c:pt>
                <c:pt idx="22">
                  <c:v>50.23</c:v>
                </c:pt>
                <c:pt idx="23">
                  <c:v>55.61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地方選の有無を取得!$B$24</c:f>
              <c:strCache>
                <c:ptCount val="1"/>
                <c:pt idx="0">
                  <c:v>石川県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地方選の有無を取得!$C$24:$Z$24</c:f>
              <c:numCache>
                <c:formatCode>0.00_ ;[Red]\-0.00\ </c:formatCode>
                <c:ptCount val="24"/>
                <c:pt idx="0">
                  <c:v>58.1</c:v>
                </c:pt>
                <c:pt idx="1">
                  <c:v>72.900000000000006</c:v>
                </c:pt>
                <c:pt idx="2">
                  <c:v>78.88</c:v>
                </c:pt>
                <c:pt idx="3">
                  <c:v>72.47</c:v>
                </c:pt>
                <c:pt idx="4">
                  <c:v>74.42</c:v>
                </c:pt>
                <c:pt idx="5">
                  <c:v>70.16</c:v>
                </c:pt>
                <c:pt idx="6">
                  <c:v>69.069999999999993</c:v>
                </c:pt>
                <c:pt idx="7">
                  <c:v>81.87</c:v>
                </c:pt>
                <c:pt idx="8">
                  <c:v>61.66</c:v>
                </c:pt>
                <c:pt idx="9">
                  <c:v>75.489999999999995</c:v>
                </c:pt>
                <c:pt idx="10">
                  <c:v>69.86</c:v>
                </c:pt>
                <c:pt idx="11">
                  <c:v>78.37</c:v>
                </c:pt>
                <c:pt idx="12">
                  <c:v>54.51</c:v>
                </c:pt>
                <c:pt idx="13">
                  <c:v>73.180000000000007</c:v>
                </c:pt>
                <c:pt idx="14">
                  <c:v>72.39</c:v>
                </c:pt>
                <c:pt idx="15">
                  <c:v>55.6</c:v>
                </c:pt>
                <c:pt idx="16">
                  <c:v>54.43</c:v>
                </c:pt>
                <c:pt idx="17">
                  <c:v>63.19</c:v>
                </c:pt>
                <c:pt idx="18">
                  <c:v>59.54</c:v>
                </c:pt>
                <c:pt idx="19">
                  <c:v>56.81</c:v>
                </c:pt>
                <c:pt idx="20">
                  <c:v>62.9</c:v>
                </c:pt>
                <c:pt idx="21">
                  <c:v>59.86</c:v>
                </c:pt>
                <c:pt idx="22">
                  <c:v>54.98</c:v>
                </c:pt>
                <c:pt idx="23">
                  <c:v>56.88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地方選の有無を取得!$B$25</c:f>
              <c:strCache>
                <c:ptCount val="1"/>
                <c:pt idx="0">
                  <c:v>福井県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地方選の有無を取得!$C$25:$Z$25</c:f>
              <c:numCache>
                <c:formatCode>0.00_ ;[Red]\-0.00\ </c:formatCode>
                <c:ptCount val="24"/>
                <c:pt idx="0">
                  <c:v>68.099999999999994</c:v>
                </c:pt>
                <c:pt idx="1">
                  <c:v>81.7</c:v>
                </c:pt>
                <c:pt idx="2">
                  <c:v>73.59</c:v>
                </c:pt>
                <c:pt idx="3">
                  <c:v>76.12</c:v>
                </c:pt>
                <c:pt idx="4">
                  <c:v>70.2</c:v>
                </c:pt>
                <c:pt idx="5">
                  <c:v>84.13</c:v>
                </c:pt>
                <c:pt idx="6">
                  <c:v>82.01</c:v>
                </c:pt>
                <c:pt idx="7">
                  <c:v>79.709999999999994</c:v>
                </c:pt>
                <c:pt idx="8">
                  <c:v>68.099999999999994</c:v>
                </c:pt>
                <c:pt idx="9">
                  <c:v>80.010000000000005</c:v>
                </c:pt>
                <c:pt idx="10">
                  <c:v>82.03</c:v>
                </c:pt>
                <c:pt idx="11">
                  <c:v>85.39</c:v>
                </c:pt>
                <c:pt idx="12">
                  <c:v>61.26</c:v>
                </c:pt>
                <c:pt idx="13">
                  <c:v>80.88</c:v>
                </c:pt>
                <c:pt idx="14">
                  <c:v>74.89</c:v>
                </c:pt>
                <c:pt idx="15">
                  <c:v>60.95</c:v>
                </c:pt>
                <c:pt idx="16">
                  <c:v>53.02</c:v>
                </c:pt>
                <c:pt idx="17">
                  <c:v>63.95</c:v>
                </c:pt>
                <c:pt idx="18">
                  <c:v>60.95</c:v>
                </c:pt>
                <c:pt idx="19">
                  <c:v>61.02</c:v>
                </c:pt>
                <c:pt idx="20">
                  <c:v>63.25</c:v>
                </c:pt>
                <c:pt idx="21">
                  <c:v>65.260000000000005</c:v>
                </c:pt>
                <c:pt idx="22">
                  <c:v>53.78</c:v>
                </c:pt>
                <c:pt idx="23">
                  <c:v>56.5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地方選の有無を取得!$B$26</c:f>
              <c:strCache>
                <c:ptCount val="1"/>
                <c:pt idx="0">
                  <c:v>山梨県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地方選の有無を取得!$C$26:$Z$26</c:f>
              <c:numCache>
                <c:formatCode>0.00_ ;[Red]\-0.00\ </c:formatCode>
                <c:ptCount val="24"/>
                <c:pt idx="0">
                  <c:v>66.599999999999994</c:v>
                </c:pt>
                <c:pt idx="1">
                  <c:v>76.5</c:v>
                </c:pt>
                <c:pt idx="2">
                  <c:v>72.540000000000006</c:v>
                </c:pt>
                <c:pt idx="3">
                  <c:v>71.790000000000006</c:v>
                </c:pt>
                <c:pt idx="4">
                  <c:v>70.64</c:v>
                </c:pt>
                <c:pt idx="5">
                  <c:v>77.39</c:v>
                </c:pt>
                <c:pt idx="6">
                  <c:v>79.040000000000006</c:v>
                </c:pt>
                <c:pt idx="7">
                  <c:v>77.17</c:v>
                </c:pt>
                <c:pt idx="8">
                  <c:v>66.62</c:v>
                </c:pt>
                <c:pt idx="9">
                  <c:v>79.87</c:v>
                </c:pt>
                <c:pt idx="10">
                  <c:v>79.66</c:v>
                </c:pt>
                <c:pt idx="11">
                  <c:v>84.52</c:v>
                </c:pt>
                <c:pt idx="12">
                  <c:v>68.400000000000006</c:v>
                </c:pt>
                <c:pt idx="13">
                  <c:v>83.06</c:v>
                </c:pt>
                <c:pt idx="14">
                  <c:v>75.37</c:v>
                </c:pt>
                <c:pt idx="15">
                  <c:v>71.180000000000007</c:v>
                </c:pt>
                <c:pt idx="16">
                  <c:v>52.26</c:v>
                </c:pt>
                <c:pt idx="17">
                  <c:v>64.180000000000007</c:v>
                </c:pt>
                <c:pt idx="18">
                  <c:v>63.05</c:v>
                </c:pt>
                <c:pt idx="19">
                  <c:v>61.81</c:v>
                </c:pt>
                <c:pt idx="20">
                  <c:v>63.65</c:v>
                </c:pt>
                <c:pt idx="21">
                  <c:v>64.040000000000006</c:v>
                </c:pt>
                <c:pt idx="22">
                  <c:v>56.65</c:v>
                </c:pt>
                <c:pt idx="23">
                  <c:v>58.83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地方選の有無を取得!$B$27</c:f>
              <c:strCache>
                <c:ptCount val="1"/>
                <c:pt idx="0">
                  <c:v>長野県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地方選の有無を取得!$C$27:$Z$27</c:f>
              <c:numCache>
                <c:formatCode>0.00_ ;[Red]\-0.00\ </c:formatCode>
                <c:ptCount val="24"/>
                <c:pt idx="0">
                  <c:v>62.5</c:v>
                </c:pt>
                <c:pt idx="1">
                  <c:v>76.5</c:v>
                </c:pt>
                <c:pt idx="2">
                  <c:v>74.540000000000006</c:v>
                </c:pt>
                <c:pt idx="3">
                  <c:v>73.62</c:v>
                </c:pt>
                <c:pt idx="4">
                  <c:v>67.650000000000006</c:v>
                </c:pt>
                <c:pt idx="5">
                  <c:v>80.09</c:v>
                </c:pt>
                <c:pt idx="6">
                  <c:v>75.27</c:v>
                </c:pt>
                <c:pt idx="7">
                  <c:v>78.709999999999994</c:v>
                </c:pt>
                <c:pt idx="8">
                  <c:v>66.41</c:v>
                </c:pt>
                <c:pt idx="9">
                  <c:v>82.76</c:v>
                </c:pt>
                <c:pt idx="10">
                  <c:v>77.33</c:v>
                </c:pt>
                <c:pt idx="11">
                  <c:v>80.02</c:v>
                </c:pt>
                <c:pt idx="12">
                  <c:v>63.81</c:v>
                </c:pt>
                <c:pt idx="13">
                  <c:v>80.959999999999994</c:v>
                </c:pt>
                <c:pt idx="14">
                  <c:v>71.78</c:v>
                </c:pt>
                <c:pt idx="15">
                  <c:v>59.27</c:v>
                </c:pt>
                <c:pt idx="16">
                  <c:v>54.5</c:v>
                </c:pt>
                <c:pt idx="17">
                  <c:v>65.7</c:v>
                </c:pt>
                <c:pt idx="18">
                  <c:v>62</c:v>
                </c:pt>
                <c:pt idx="19">
                  <c:v>61.5</c:v>
                </c:pt>
                <c:pt idx="20">
                  <c:v>65.040000000000006</c:v>
                </c:pt>
                <c:pt idx="21">
                  <c:v>64.72</c:v>
                </c:pt>
                <c:pt idx="22">
                  <c:v>57.72</c:v>
                </c:pt>
                <c:pt idx="23">
                  <c:v>62.86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地方選の有無を取得!$B$28</c:f>
              <c:strCache>
                <c:ptCount val="1"/>
                <c:pt idx="0">
                  <c:v>岐阜県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地方選の有無を取得!$C$28:$Z$28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72.8</c:v>
                </c:pt>
                <c:pt idx="2">
                  <c:v>60.52</c:v>
                </c:pt>
                <c:pt idx="3">
                  <c:v>61.46</c:v>
                </c:pt>
                <c:pt idx="4">
                  <c:v>59.05</c:v>
                </c:pt>
                <c:pt idx="5">
                  <c:v>72.709999999999994</c:v>
                </c:pt>
                <c:pt idx="6">
                  <c:v>74.17</c:v>
                </c:pt>
                <c:pt idx="7">
                  <c:v>74.069999999999993</c:v>
                </c:pt>
                <c:pt idx="8">
                  <c:v>65.39</c:v>
                </c:pt>
                <c:pt idx="9">
                  <c:v>76.12</c:v>
                </c:pt>
                <c:pt idx="10">
                  <c:v>70.150000000000006</c:v>
                </c:pt>
                <c:pt idx="11">
                  <c:v>80.290000000000006</c:v>
                </c:pt>
                <c:pt idx="12">
                  <c:v>58.6</c:v>
                </c:pt>
                <c:pt idx="13">
                  <c:v>78.760000000000005</c:v>
                </c:pt>
                <c:pt idx="14">
                  <c:v>68.81</c:v>
                </c:pt>
                <c:pt idx="15">
                  <c:v>55.5</c:v>
                </c:pt>
                <c:pt idx="16">
                  <c:v>53.99</c:v>
                </c:pt>
                <c:pt idx="17">
                  <c:v>64.33</c:v>
                </c:pt>
                <c:pt idx="18">
                  <c:v>58.88</c:v>
                </c:pt>
                <c:pt idx="19">
                  <c:v>59.36</c:v>
                </c:pt>
                <c:pt idx="20">
                  <c:v>61.47</c:v>
                </c:pt>
                <c:pt idx="21">
                  <c:v>59.75</c:v>
                </c:pt>
                <c:pt idx="22">
                  <c:v>52.97</c:v>
                </c:pt>
                <c:pt idx="23">
                  <c:v>57.74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地方選の有無を取得!$B$29</c:f>
              <c:strCache>
                <c:ptCount val="1"/>
                <c:pt idx="0">
                  <c:v>静岡県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地方選の有無を取得!$C$29:$Z$29</c:f>
              <c:numCache>
                <c:formatCode>0.00_ ;[Red]\-0.00\ </c:formatCode>
                <c:ptCount val="24"/>
                <c:pt idx="0">
                  <c:v>69.2</c:v>
                </c:pt>
                <c:pt idx="1">
                  <c:v>80.599999999999994</c:v>
                </c:pt>
                <c:pt idx="2">
                  <c:v>65.25</c:v>
                </c:pt>
                <c:pt idx="3">
                  <c:v>68.69</c:v>
                </c:pt>
                <c:pt idx="4">
                  <c:v>67.3</c:v>
                </c:pt>
                <c:pt idx="5">
                  <c:v>78.45</c:v>
                </c:pt>
                <c:pt idx="6">
                  <c:v>71.94</c:v>
                </c:pt>
                <c:pt idx="7">
                  <c:v>77.180000000000007</c:v>
                </c:pt>
                <c:pt idx="8">
                  <c:v>67.98</c:v>
                </c:pt>
                <c:pt idx="9">
                  <c:v>79.94</c:v>
                </c:pt>
                <c:pt idx="10">
                  <c:v>73.77</c:v>
                </c:pt>
                <c:pt idx="11">
                  <c:v>79.760000000000005</c:v>
                </c:pt>
                <c:pt idx="12">
                  <c:v>61.11</c:v>
                </c:pt>
                <c:pt idx="13">
                  <c:v>74.69</c:v>
                </c:pt>
                <c:pt idx="14">
                  <c:v>67.53</c:v>
                </c:pt>
                <c:pt idx="15">
                  <c:v>47.16</c:v>
                </c:pt>
                <c:pt idx="16">
                  <c:v>44.77</c:v>
                </c:pt>
                <c:pt idx="17">
                  <c:v>57.47</c:v>
                </c:pt>
                <c:pt idx="18">
                  <c:v>61.64</c:v>
                </c:pt>
                <c:pt idx="19">
                  <c:v>57.94</c:v>
                </c:pt>
                <c:pt idx="20">
                  <c:v>58.41</c:v>
                </c:pt>
                <c:pt idx="21">
                  <c:v>57.37</c:v>
                </c:pt>
                <c:pt idx="22">
                  <c:v>51.09</c:v>
                </c:pt>
                <c:pt idx="23">
                  <c:v>55.76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地方選の有無を取得!$B$30</c:f>
              <c:strCache>
                <c:ptCount val="1"/>
                <c:pt idx="0">
                  <c:v>愛知県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地方選の有無を取得!$C$30:$Z$30</c:f>
              <c:numCache>
                <c:formatCode>0.00_ ;[Red]\-0.00\ </c:formatCode>
                <c:ptCount val="24"/>
                <c:pt idx="0">
                  <c:v>70.7</c:v>
                </c:pt>
                <c:pt idx="1">
                  <c:v>77.2</c:v>
                </c:pt>
                <c:pt idx="2">
                  <c:v>60.1</c:v>
                </c:pt>
                <c:pt idx="3">
                  <c:v>59</c:v>
                </c:pt>
                <c:pt idx="4">
                  <c:v>54.94</c:v>
                </c:pt>
                <c:pt idx="5">
                  <c:v>65.94</c:v>
                </c:pt>
                <c:pt idx="6">
                  <c:v>64.180000000000007</c:v>
                </c:pt>
                <c:pt idx="7">
                  <c:v>64.95</c:v>
                </c:pt>
                <c:pt idx="8">
                  <c:v>51.45</c:v>
                </c:pt>
                <c:pt idx="9">
                  <c:v>67.84</c:v>
                </c:pt>
                <c:pt idx="10">
                  <c:v>65.5</c:v>
                </c:pt>
                <c:pt idx="11">
                  <c:v>72.989999999999995</c:v>
                </c:pt>
                <c:pt idx="12">
                  <c:v>54.17</c:v>
                </c:pt>
                <c:pt idx="13">
                  <c:v>67.59</c:v>
                </c:pt>
                <c:pt idx="14">
                  <c:v>62.75</c:v>
                </c:pt>
                <c:pt idx="15">
                  <c:v>46.99</c:v>
                </c:pt>
                <c:pt idx="16">
                  <c:v>39.08</c:v>
                </c:pt>
                <c:pt idx="17">
                  <c:v>56.38</c:v>
                </c:pt>
                <c:pt idx="18">
                  <c:v>54.27</c:v>
                </c:pt>
                <c:pt idx="19">
                  <c:v>54.55</c:v>
                </c:pt>
                <c:pt idx="20">
                  <c:v>59.12</c:v>
                </c:pt>
                <c:pt idx="21">
                  <c:v>57.46</c:v>
                </c:pt>
                <c:pt idx="22">
                  <c:v>52.65</c:v>
                </c:pt>
                <c:pt idx="23">
                  <c:v>55.41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地方選の有無を取得!$B$31</c:f>
              <c:strCache>
                <c:ptCount val="1"/>
                <c:pt idx="0">
                  <c:v>三重県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地方選の有無を取得!$C$31:$Z$31</c:f>
              <c:numCache>
                <c:formatCode>0.00_ ;[Red]\-0.00\ </c:formatCode>
                <c:ptCount val="24"/>
                <c:pt idx="0">
                  <c:v>63.3</c:v>
                </c:pt>
                <c:pt idx="1">
                  <c:v>75.2</c:v>
                </c:pt>
                <c:pt idx="2">
                  <c:v>67.88</c:v>
                </c:pt>
                <c:pt idx="3">
                  <c:v>65.08</c:v>
                </c:pt>
                <c:pt idx="4">
                  <c:v>60.51</c:v>
                </c:pt>
                <c:pt idx="5">
                  <c:v>70.67</c:v>
                </c:pt>
                <c:pt idx="6">
                  <c:v>69.010000000000005</c:v>
                </c:pt>
                <c:pt idx="7">
                  <c:v>71.930000000000007</c:v>
                </c:pt>
                <c:pt idx="8">
                  <c:v>61.26</c:v>
                </c:pt>
                <c:pt idx="9">
                  <c:v>70.81</c:v>
                </c:pt>
                <c:pt idx="10">
                  <c:v>72.86</c:v>
                </c:pt>
                <c:pt idx="11">
                  <c:v>79.44</c:v>
                </c:pt>
                <c:pt idx="12">
                  <c:v>60.71</c:v>
                </c:pt>
                <c:pt idx="13">
                  <c:v>77.67</c:v>
                </c:pt>
                <c:pt idx="14">
                  <c:v>67.319999999999993</c:v>
                </c:pt>
                <c:pt idx="15">
                  <c:v>53.49</c:v>
                </c:pt>
                <c:pt idx="16">
                  <c:v>47.07</c:v>
                </c:pt>
                <c:pt idx="17">
                  <c:v>61.52</c:v>
                </c:pt>
                <c:pt idx="18">
                  <c:v>60.59</c:v>
                </c:pt>
                <c:pt idx="19">
                  <c:v>62.28</c:v>
                </c:pt>
                <c:pt idx="20">
                  <c:v>60.58</c:v>
                </c:pt>
                <c:pt idx="21">
                  <c:v>60.85</c:v>
                </c:pt>
                <c:pt idx="22">
                  <c:v>57.82</c:v>
                </c:pt>
                <c:pt idx="23">
                  <c:v>59.75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地方選の有無を取得!$B$32</c:f>
              <c:strCache>
                <c:ptCount val="1"/>
                <c:pt idx="0">
                  <c:v>滋賀県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地方選の有無を取得!$C$32:$Z$32</c:f>
              <c:numCache>
                <c:formatCode>0.00_ ;[Red]\-0.00\ </c:formatCode>
                <c:ptCount val="24"/>
                <c:pt idx="0">
                  <c:v>70.400000000000006</c:v>
                </c:pt>
                <c:pt idx="1">
                  <c:v>78.5</c:v>
                </c:pt>
                <c:pt idx="2">
                  <c:v>69.64</c:v>
                </c:pt>
                <c:pt idx="3">
                  <c:v>66.86</c:v>
                </c:pt>
                <c:pt idx="4">
                  <c:v>58.94</c:v>
                </c:pt>
                <c:pt idx="5">
                  <c:v>69.03</c:v>
                </c:pt>
                <c:pt idx="6">
                  <c:v>68.17</c:v>
                </c:pt>
                <c:pt idx="7">
                  <c:v>74.010000000000005</c:v>
                </c:pt>
                <c:pt idx="8">
                  <c:v>66.569999999999993</c:v>
                </c:pt>
                <c:pt idx="9">
                  <c:v>76.27</c:v>
                </c:pt>
                <c:pt idx="10">
                  <c:v>74.569999999999993</c:v>
                </c:pt>
                <c:pt idx="11">
                  <c:v>76.83</c:v>
                </c:pt>
                <c:pt idx="12">
                  <c:v>63.43</c:v>
                </c:pt>
                <c:pt idx="13">
                  <c:v>77.989999999999995</c:v>
                </c:pt>
                <c:pt idx="14">
                  <c:v>74.28</c:v>
                </c:pt>
                <c:pt idx="15">
                  <c:v>61.32</c:v>
                </c:pt>
                <c:pt idx="16">
                  <c:v>48.34</c:v>
                </c:pt>
                <c:pt idx="17">
                  <c:v>65.02</c:v>
                </c:pt>
                <c:pt idx="18">
                  <c:v>58.16</c:v>
                </c:pt>
                <c:pt idx="19">
                  <c:v>58</c:v>
                </c:pt>
                <c:pt idx="20">
                  <c:v>60.32</c:v>
                </c:pt>
                <c:pt idx="21">
                  <c:v>60.82</c:v>
                </c:pt>
                <c:pt idx="22">
                  <c:v>52.96</c:v>
                </c:pt>
                <c:pt idx="23">
                  <c:v>56.52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地方選の有無を取得!$B$33</c:f>
              <c:strCache>
                <c:ptCount val="1"/>
                <c:pt idx="0">
                  <c:v>京都府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地方選の有無を取得!$C$33:$Z$33</c:f>
              <c:numCache>
                <c:formatCode>0.00_ ;[Red]\-0.00\ </c:formatCode>
                <c:ptCount val="24"/>
                <c:pt idx="0">
                  <c:v>57.5</c:v>
                </c:pt>
                <c:pt idx="1">
                  <c:v>70.3</c:v>
                </c:pt>
                <c:pt idx="2">
                  <c:v>51.12</c:v>
                </c:pt>
                <c:pt idx="3">
                  <c:v>49.55</c:v>
                </c:pt>
                <c:pt idx="4">
                  <c:v>51.11</c:v>
                </c:pt>
                <c:pt idx="5">
                  <c:v>59.19</c:v>
                </c:pt>
                <c:pt idx="6">
                  <c:v>60.3</c:v>
                </c:pt>
                <c:pt idx="7">
                  <c:v>64.3</c:v>
                </c:pt>
                <c:pt idx="8">
                  <c:v>55.65</c:v>
                </c:pt>
                <c:pt idx="9">
                  <c:v>63.14</c:v>
                </c:pt>
                <c:pt idx="10">
                  <c:v>61.76</c:v>
                </c:pt>
                <c:pt idx="11">
                  <c:v>67.86</c:v>
                </c:pt>
                <c:pt idx="12">
                  <c:v>52.02</c:v>
                </c:pt>
                <c:pt idx="13">
                  <c:v>62.44</c:v>
                </c:pt>
                <c:pt idx="14">
                  <c:v>63.62</c:v>
                </c:pt>
                <c:pt idx="15">
                  <c:v>49.64</c:v>
                </c:pt>
                <c:pt idx="16">
                  <c:v>40.71</c:v>
                </c:pt>
                <c:pt idx="17">
                  <c:v>56.69</c:v>
                </c:pt>
                <c:pt idx="18">
                  <c:v>55.55</c:v>
                </c:pt>
                <c:pt idx="19">
                  <c:v>54.6</c:v>
                </c:pt>
                <c:pt idx="20">
                  <c:v>56.37</c:v>
                </c:pt>
                <c:pt idx="21">
                  <c:v>53.71</c:v>
                </c:pt>
                <c:pt idx="22">
                  <c:v>52.05</c:v>
                </c:pt>
                <c:pt idx="23">
                  <c:v>51.16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地方選の有無を取得!$B$34</c:f>
              <c:strCache>
                <c:ptCount val="1"/>
                <c:pt idx="0">
                  <c:v>大阪府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地方選の有無を取得!$C$34:$Z$34</c:f>
              <c:numCache>
                <c:formatCode>0.00_ ;[Red]\-0.00\ </c:formatCode>
                <c:ptCount val="24"/>
                <c:pt idx="0">
                  <c:v>59.3</c:v>
                </c:pt>
                <c:pt idx="1">
                  <c:v>71.599999999999994</c:v>
                </c:pt>
                <c:pt idx="2">
                  <c:v>51.27</c:v>
                </c:pt>
                <c:pt idx="3">
                  <c:v>52.46</c:v>
                </c:pt>
                <c:pt idx="4">
                  <c:v>48.11</c:v>
                </c:pt>
                <c:pt idx="5">
                  <c:v>61.33</c:v>
                </c:pt>
                <c:pt idx="6">
                  <c:v>64.56</c:v>
                </c:pt>
                <c:pt idx="7">
                  <c:v>62.58</c:v>
                </c:pt>
                <c:pt idx="8">
                  <c:v>54.01</c:v>
                </c:pt>
                <c:pt idx="9">
                  <c:v>65.69</c:v>
                </c:pt>
                <c:pt idx="10">
                  <c:v>62.56</c:v>
                </c:pt>
                <c:pt idx="11">
                  <c:v>67.38</c:v>
                </c:pt>
                <c:pt idx="12">
                  <c:v>56.99</c:v>
                </c:pt>
                <c:pt idx="13">
                  <c:v>66.459999999999994</c:v>
                </c:pt>
                <c:pt idx="14">
                  <c:v>62.47</c:v>
                </c:pt>
                <c:pt idx="15">
                  <c:v>49.96</c:v>
                </c:pt>
                <c:pt idx="16">
                  <c:v>38.26</c:v>
                </c:pt>
                <c:pt idx="17">
                  <c:v>59.53</c:v>
                </c:pt>
                <c:pt idx="18">
                  <c:v>53.33</c:v>
                </c:pt>
                <c:pt idx="19">
                  <c:v>53.18</c:v>
                </c:pt>
                <c:pt idx="20">
                  <c:v>55.81</c:v>
                </c:pt>
                <c:pt idx="21">
                  <c:v>56.35</c:v>
                </c:pt>
                <c:pt idx="22">
                  <c:v>52.72</c:v>
                </c:pt>
                <c:pt idx="23">
                  <c:v>52.23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地方選の有無を取得!$B$35</c:f>
              <c:strCache>
                <c:ptCount val="1"/>
                <c:pt idx="0">
                  <c:v>兵庫県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地方選の有無を取得!$C$35:$Z$35</c:f>
              <c:numCache>
                <c:formatCode>0.00_ ;[Red]\-0.00\ </c:formatCode>
                <c:ptCount val="24"/>
                <c:pt idx="0">
                  <c:v>63.8</c:v>
                </c:pt>
                <c:pt idx="1">
                  <c:v>74.2</c:v>
                </c:pt>
                <c:pt idx="2">
                  <c:v>59.77</c:v>
                </c:pt>
                <c:pt idx="3">
                  <c:v>54.88</c:v>
                </c:pt>
                <c:pt idx="4">
                  <c:v>51.62</c:v>
                </c:pt>
                <c:pt idx="5">
                  <c:v>61.64</c:v>
                </c:pt>
                <c:pt idx="6">
                  <c:v>62.71</c:v>
                </c:pt>
                <c:pt idx="7">
                  <c:v>65.959999999999994</c:v>
                </c:pt>
                <c:pt idx="8">
                  <c:v>54.68</c:v>
                </c:pt>
                <c:pt idx="9">
                  <c:v>69.27</c:v>
                </c:pt>
                <c:pt idx="10">
                  <c:v>65.56</c:v>
                </c:pt>
                <c:pt idx="11">
                  <c:v>71.63</c:v>
                </c:pt>
                <c:pt idx="12">
                  <c:v>55.72</c:v>
                </c:pt>
                <c:pt idx="13">
                  <c:v>69.16</c:v>
                </c:pt>
                <c:pt idx="14">
                  <c:v>65.010000000000005</c:v>
                </c:pt>
                <c:pt idx="15">
                  <c:v>50.83</c:v>
                </c:pt>
                <c:pt idx="16">
                  <c:v>38.29</c:v>
                </c:pt>
                <c:pt idx="17">
                  <c:v>56.95</c:v>
                </c:pt>
                <c:pt idx="18">
                  <c:v>55.63</c:v>
                </c:pt>
                <c:pt idx="19">
                  <c:v>55.11</c:v>
                </c:pt>
                <c:pt idx="20">
                  <c:v>56.61</c:v>
                </c:pt>
                <c:pt idx="21">
                  <c:v>54.41</c:v>
                </c:pt>
                <c:pt idx="22">
                  <c:v>53.02</c:v>
                </c:pt>
                <c:pt idx="23">
                  <c:v>53.74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地方選の有無を取得!$B$36</c:f>
              <c:strCache>
                <c:ptCount val="1"/>
                <c:pt idx="0">
                  <c:v>奈良県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地方選の有無を取得!$C$36:$Z$36</c:f>
              <c:numCache>
                <c:formatCode>0.00_ ;[Red]\-0.00\ </c:formatCode>
                <c:ptCount val="24"/>
                <c:pt idx="0">
                  <c:v>71.3</c:v>
                </c:pt>
                <c:pt idx="1">
                  <c:v>74.5</c:v>
                </c:pt>
                <c:pt idx="2">
                  <c:v>69.709999999999994</c:v>
                </c:pt>
                <c:pt idx="3">
                  <c:v>61.18</c:v>
                </c:pt>
                <c:pt idx="4">
                  <c:v>57.92</c:v>
                </c:pt>
                <c:pt idx="5">
                  <c:v>66.709999999999994</c:v>
                </c:pt>
                <c:pt idx="6">
                  <c:v>66.39</c:v>
                </c:pt>
                <c:pt idx="7">
                  <c:v>70.739999999999995</c:v>
                </c:pt>
                <c:pt idx="8">
                  <c:v>61.95</c:v>
                </c:pt>
                <c:pt idx="9">
                  <c:v>73.569999999999993</c:v>
                </c:pt>
                <c:pt idx="10">
                  <c:v>65.25</c:v>
                </c:pt>
                <c:pt idx="11">
                  <c:v>74.180000000000007</c:v>
                </c:pt>
                <c:pt idx="12">
                  <c:v>55.04</c:v>
                </c:pt>
                <c:pt idx="13">
                  <c:v>73.38</c:v>
                </c:pt>
                <c:pt idx="14">
                  <c:v>64.47</c:v>
                </c:pt>
                <c:pt idx="15">
                  <c:v>53.15</c:v>
                </c:pt>
                <c:pt idx="16">
                  <c:v>44.62</c:v>
                </c:pt>
                <c:pt idx="17">
                  <c:v>60.8</c:v>
                </c:pt>
                <c:pt idx="18">
                  <c:v>59.04</c:v>
                </c:pt>
                <c:pt idx="19">
                  <c:v>57.75</c:v>
                </c:pt>
                <c:pt idx="20">
                  <c:v>60.77</c:v>
                </c:pt>
                <c:pt idx="21">
                  <c:v>59.11</c:v>
                </c:pt>
                <c:pt idx="22">
                  <c:v>55.54</c:v>
                </c:pt>
                <c:pt idx="23">
                  <c:v>56.89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地方選の有無を取得!$B$37</c:f>
              <c:strCache>
                <c:ptCount val="1"/>
                <c:pt idx="0">
                  <c:v>和歌山県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地方選の有無を取得!$C$37:$Z$37</c:f>
              <c:numCache>
                <c:formatCode>0.00_ ;[Red]\-0.00\ </c:formatCode>
                <c:ptCount val="24"/>
                <c:pt idx="0">
                  <c:v>57.6</c:v>
                </c:pt>
                <c:pt idx="1">
                  <c:v>71.3</c:v>
                </c:pt>
                <c:pt idx="2">
                  <c:v>56.36</c:v>
                </c:pt>
                <c:pt idx="3">
                  <c:v>65.819999999999993</c:v>
                </c:pt>
                <c:pt idx="4">
                  <c:v>58.6</c:v>
                </c:pt>
                <c:pt idx="5">
                  <c:v>70.08</c:v>
                </c:pt>
                <c:pt idx="6">
                  <c:v>67.849999999999994</c:v>
                </c:pt>
                <c:pt idx="7">
                  <c:v>70.55</c:v>
                </c:pt>
                <c:pt idx="8">
                  <c:v>61.74</c:v>
                </c:pt>
                <c:pt idx="9">
                  <c:v>71.44</c:v>
                </c:pt>
                <c:pt idx="10">
                  <c:v>68.87</c:v>
                </c:pt>
                <c:pt idx="11">
                  <c:v>74.47</c:v>
                </c:pt>
                <c:pt idx="12">
                  <c:v>58.01</c:v>
                </c:pt>
                <c:pt idx="13">
                  <c:v>78.14</c:v>
                </c:pt>
                <c:pt idx="14">
                  <c:v>70.22</c:v>
                </c:pt>
                <c:pt idx="15">
                  <c:v>53.13</c:v>
                </c:pt>
                <c:pt idx="16">
                  <c:v>50.03</c:v>
                </c:pt>
                <c:pt idx="17">
                  <c:v>63.47</c:v>
                </c:pt>
                <c:pt idx="18">
                  <c:v>58.93</c:v>
                </c:pt>
                <c:pt idx="19">
                  <c:v>58.43</c:v>
                </c:pt>
                <c:pt idx="20">
                  <c:v>59.34</c:v>
                </c:pt>
                <c:pt idx="21">
                  <c:v>59.38</c:v>
                </c:pt>
                <c:pt idx="22">
                  <c:v>54.94</c:v>
                </c:pt>
                <c:pt idx="23">
                  <c:v>55.29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地方選の有無を取得!$B$38</c:f>
              <c:strCache>
                <c:ptCount val="1"/>
                <c:pt idx="0">
                  <c:v>鳥取県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地方選の有無を取得!$C$38:$Z$38</c:f>
              <c:numCache>
                <c:formatCode>0.00_ ;[Red]\-0.00\ </c:formatCode>
                <c:ptCount val="24"/>
                <c:pt idx="0">
                  <c:v>69.5</c:v>
                </c:pt>
                <c:pt idx="1">
                  <c:v>82.5</c:v>
                </c:pt>
                <c:pt idx="2">
                  <c:v>79.03</c:v>
                </c:pt>
                <c:pt idx="3">
                  <c:v>74.12</c:v>
                </c:pt>
                <c:pt idx="4">
                  <c:v>73.62</c:v>
                </c:pt>
                <c:pt idx="5">
                  <c:v>80.849999999999994</c:v>
                </c:pt>
                <c:pt idx="6">
                  <c:v>81.239999999999995</c:v>
                </c:pt>
                <c:pt idx="7">
                  <c:v>83.7</c:v>
                </c:pt>
                <c:pt idx="8">
                  <c:v>77.040000000000006</c:v>
                </c:pt>
                <c:pt idx="9">
                  <c:v>84.83</c:v>
                </c:pt>
                <c:pt idx="10">
                  <c:v>83.37</c:v>
                </c:pt>
                <c:pt idx="11">
                  <c:v>84.86</c:v>
                </c:pt>
                <c:pt idx="12">
                  <c:v>74.790000000000006</c:v>
                </c:pt>
                <c:pt idx="13">
                  <c:v>85.82</c:v>
                </c:pt>
                <c:pt idx="14">
                  <c:v>78.709999999999994</c:v>
                </c:pt>
                <c:pt idx="15">
                  <c:v>67.290000000000006</c:v>
                </c:pt>
                <c:pt idx="16">
                  <c:v>67.569999999999993</c:v>
                </c:pt>
                <c:pt idx="17">
                  <c:v>70.040000000000006</c:v>
                </c:pt>
                <c:pt idx="18">
                  <c:v>66.680000000000007</c:v>
                </c:pt>
                <c:pt idx="19">
                  <c:v>64.17</c:v>
                </c:pt>
                <c:pt idx="20">
                  <c:v>67.67</c:v>
                </c:pt>
                <c:pt idx="21">
                  <c:v>65.77</c:v>
                </c:pt>
                <c:pt idx="22">
                  <c:v>58.88</c:v>
                </c:pt>
                <c:pt idx="23">
                  <c:v>56.28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地方選の有無を取得!$B$39</c:f>
              <c:strCache>
                <c:ptCount val="1"/>
                <c:pt idx="0">
                  <c:v>島根県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地方選の有無を取得!$C$39:$Z$39</c:f>
              <c:numCache>
                <c:formatCode>0.00_ ;[Red]\-0.00\ </c:formatCode>
                <c:ptCount val="24"/>
                <c:pt idx="0">
                  <c:v>73</c:v>
                </c:pt>
                <c:pt idx="1">
                  <c:v>91.9</c:v>
                </c:pt>
                <c:pt idx="2">
                  <c:v>83.71</c:v>
                </c:pt>
                <c:pt idx="3">
                  <c:v>78.819999999999993</c:v>
                </c:pt>
                <c:pt idx="4">
                  <c:v>70.790000000000006</c:v>
                </c:pt>
                <c:pt idx="5">
                  <c:v>85.77</c:v>
                </c:pt>
                <c:pt idx="6">
                  <c:v>83.49</c:v>
                </c:pt>
                <c:pt idx="7">
                  <c:v>84.78</c:v>
                </c:pt>
                <c:pt idx="8">
                  <c:v>78.14</c:v>
                </c:pt>
                <c:pt idx="9">
                  <c:v>86.92</c:v>
                </c:pt>
                <c:pt idx="10">
                  <c:v>85.16</c:v>
                </c:pt>
                <c:pt idx="11">
                  <c:v>87.59</c:v>
                </c:pt>
                <c:pt idx="12">
                  <c:v>75.37</c:v>
                </c:pt>
                <c:pt idx="13">
                  <c:v>86.89</c:v>
                </c:pt>
                <c:pt idx="14">
                  <c:v>82.32</c:v>
                </c:pt>
                <c:pt idx="15">
                  <c:v>73.790000000000006</c:v>
                </c:pt>
                <c:pt idx="16">
                  <c:v>67.09</c:v>
                </c:pt>
                <c:pt idx="17">
                  <c:v>73.27</c:v>
                </c:pt>
                <c:pt idx="18">
                  <c:v>68.61</c:v>
                </c:pt>
                <c:pt idx="19">
                  <c:v>68.87</c:v>
                </c:pt>
                <c:pt idx="20">
                  <c:v>71.81</c:v>
                </c:pt>
                <c:pt idx="21">
                  <c:v>71.7</c:v>
                </c:pt>
                <c:pt idx="22">
                  <c:v>60.89</c:v>
                </c:pt>
                <c:pt idx="23">
                  <c:v>62.2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地方選の有無を取得!$B$40</c:f>
              <c:strCache>
                <c:ptCount val="1"/>
                <c:pt idx="0">
                  <c:v>岡山県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地方選の有無を取得!$C$40:$Z$40</c:f>
              <c:numCache>
                <c:formatCode>0.00_ ;[Red]\-0.00\ </c:formatCode>
                <c:ptCount val="24"/>
                <c:pt idx="0">
                  <c:v>56.2</c:v>
                </c:pt>
                <c:pt idx="1">
                  <c:v>77.099999999999994</c:v>
                </c:pt>
                <c:pt idx="2">
                  <c:v>67.38</c:v>
                </c:pt>
                <c:pt idx="3">
                  <c:v>66.569999999999993</c:v>
                </c:pt>
                <c:pt idx="4">
                  <c:v>65.45</c:v>
                </c:pt>
                <c:pt idx="5">
                  <c:v>70.819999999999993</c:v>
                </c:pt>
                <c:pt idx="6">
                  <c:v>68.88</c:v>
                </c:pt>
                <c:pt idx="7">
                  <c:v>74.73</c:v>
                </c:pt>
                <c:pt idx="8">
                  <c:v>59.92</c:v>
                </c:pt>
                <c:pt idx="9">
                  <c:v>79.12</c:v>
                </c:pt>
                <c:pt idx="10">
                  <c:v>67.84</c:v>
                </c:pt>
                <c:pt idx="11">
                  <c:v>78.010000000000005</c:v>
                </c:pt>
                <c:pt idx="12">
                  <c:v>55.06</c:v>
                </c:pt>
                <c:pt idx="13">
                  <c:v>74.099999999999994</c:v>
                </c:pt>
                <c:pt idx="14">
                  <c:v>67.38</c:v>
                </c:pt>
                <c:pt idx="15">
                  <c:v>47.94</c:v>
                </c:pt>
                <c:pt idx="16">
                  <c:v>47.35</c:v>
                </c:pt>
                <c:pt idx="17">
                  <c:v>62.29</c:v>
                </c:pt>
                <c:pt idx="18">
                  <c:v>55.51</c:v>
                </c:pt>
                <c:pt idx="19">
                  <c:v>58.61</c:v>
                </c:pt>
                <c:pt idx="20">
                  <c:v>59.17</c:v>
                </c:pt>
                <c:pt idx="21">
                  <c:v>56.97</c:v>
                </c:pt>
                <c:pt idx="22">
                  <c:v>48.88</c:v>
                </c:pt>
                <c:pt idx="23">
                  <c:v>50.86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地方選の有無を取得!$B$41</c:f>
              <c:strCache>
                <c:ptCount val="1"/>
                <c:pt idx="0">
                  <c:v>広島県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地方選の有無を取得!$C$41:$Z$41</c:f>
              <c:numCache>
                <c:formatCode>0.00_ ;[Red]\-0.00\ </c:formatCode>
                <c:ptCount val="24"/>
                <c:pt idx="0">
                  <c:v>66</c:v>
                </c:pt>
                <c:pt idx="1">
                  <c:v>76.900000000000006</c:v>
                </c:pt>
                <c:pt idx="2">
                  <c:v>68.61</c:v>
                </c:pt>
                <c:pt idx="3">
                  <c:v>62.56</c:v>
                </c:pt>
                <c:pt idx="4">
                  <c:v>63.44</c:v>
                </c:pt>
                <c:pt idx="5">
                  <c:v>69.680000000000007</c:v>
                </c:pt>
                <c:pt idx="6">
                  <c:v>68.75</c:v>
                </c:pt>
                <c:pt idx="7">
                  <c:v>68.19</c:v>
                </c:pt>
                <c:pt idx="8">
                  <c:v>59.32</c:v>
                </c:pt>
                <c:pt idx="9">
                  <c:v>73.77</c:v>
                </c:pt>
                <c:pt idx="10">
                  <c:v>69.89</c:v>
                </c:pt>
                <c:pt idx="11">
                  <c:v>75.94</c:v>
                </c:pt>
                <c:pt idx="12">
                  <c:v>53.53</c:v>
                </c:pt>
                <c:pt idx="13">
                  <c:v>74.459999999999994</c:v>
                </c:pt>
                <c:pt idx="14">
                  <c:v>64.930000000000007</c:v>
                </c:pt>
                <c:pt idx="15">
                  <c:v>49.83</c:v>
                </c:pt>
                <c:pt idx="16">
                  <c:v>41.87</c:v>
                </c:pt>
                <c:pt idx="17">
                  <c:v>58.36</c:v>
                </c:pt>
                <c:pt idx="18">
                  <c:v>57.78</c:v>
                </c:pt>
                <c:pt idx="19">
                  <c:v>53.69</c:v>
                </c:pt>
                <c:pt idx="20">
                  <c:v>56.91</c:v>
                </c:pt>
                <c:pt idx="21">
                  <c:v>53.51</c:v>
                </c:pt>
                <c:pt idx="22">
                  <c:v>49.99</c:v>
                </c:pt>
                <c:pt idx="23">
                  <c:v>49.58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地方選の有無を取得!$B$42</c:f>
              <c:strCache>
                <c:ptCount val="1"/>
                <c:pt idx="0">
                  <c:v>山口県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地方選の有無を取得!$C$42:$Z$42</c:f>
              <c:numCache>
                <c:formatCode>0.00_ ;[Red]\-0.00\ </c:formatCode>
                <c:ptCount val="24"/>
                <c:pt idx="0">
                  <c:v>58.8</c:v>
                </c:pt>
                <c:pt idx="1">
                  <c:v>76.5</c:v>
                </c:pt>
                <c:pt idx="2">
                  <c:v>68.72</c:v>
                </c:pt>
                <c:pt idx="3">
                  <c:v>66.790000000000006</c:v>
                </c:pt>
                <c:pt idx="4">
                  <c:v>64.62</c:v>
                </c:pt>
                <c:pt idx="5">
                  <c:v>71.77</c:v>
                </c:pt>
                <c:pt idx="6">
                  <c:v>69.260000000000005</c:v>
                </c:pt>
                <c:pt idx="7">
                  <c:v>71.72</c:v>
                </c:pt>
                <c:pt idx="8">
                  <c:v>62.32</c:v>
                </c:pt>
                <c:pt idx="9">
                  <c:v>74.59</c:v>
                </c:pt>
                <c:pt idx="10">
                  <c:v>71.48</c:v>
                </c:pt>
                <c:pt idx="11">
                  <c:v>77.709999999999994</c:v>
                </c:pt>
                <c:pt idx="12">
                  <c:v>58.05</c:v>
                </c:pt>
                <c:pt idx="13">
                  <c:v>76.78</c:v>
                </c:pt>
                <c:pt idx="14">
                  <c:v>70.27</c:v>
                </c:pt>
                <c:pt idx="15">
                  <c:v>64.86</c:v>
                </c:pt>
                <c:pt idx="16">
                  <c:v>52.99</c:v>
                </c:pt>
                <c:pt idx="17">
                  <c:v>63.24</c:v>
                </c:pt>
                <c:pt idx="18">
                  <c:v>59.86</c:v>
                </c:pt>
                <c:pt idx="19">
                  <c:v>62.31</c:v>
                </c:pt>
                <c:pt idx="20">
                  <c:v>62.02</c:v>
                </c:pt>
                <c:pt idx="21">
                  <c:v>61.91</c:v>
                </c:pt>
                <c:pt idx="22">
                  <c:v>50.35</c:v>
                </c:pt>
                <c:pt idx="23">
                  <c:v>53.35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地方選の有無を取得!$B$43</c:f>
              <c:strCache>
                <c:ptCount val="1"/>
                <c:pt idx="0">
                  <c:v>徳島県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地方選の有無を取得!$C$43:$Z$43</c:f>
              <c:numCache>
                <c:formatCode>0.00_ ;[Red]\-0.00\ </c:formatCode>
                <c:ptCount val="24"/>
                <c:pt idx="0">
                  <c:v>49.2</c:v>
                </c:pt>
                <c:pt idx="1">
                  <c:v>69.8</c:v>
                </c:pt>
                <c:pt idx="2">
                  <c:v>55.37</c:v>
                </c:pt>
                <c:pt idx="3">
                  <c:v>52.39</c:v>
                </c:pt>
                <c:pt idx="4">
                  <c:v>57.81</c:v>
                </c:pt>
                <c:pt idx="5">
                  <c:v>68.52</c:v>
                </c:pt>
                <c:pt idx="6">
                  <c:v>69.39</c:v>
                </c:pt>
                <c:pt idx="7">
                  <c:v>69.88</c:v>
                </c:pt>
                <c:pt idx="8">
                  <c:v>63.67</c:v>
                </c:pt>
                <c:pt idx="9">
                  <c:v>78.459999999999994</c:v>
                </c:pt>
                <c:pt idx="10">
                  <c:v>63.41</c:v>
                </c:pt>
                <c:pt idx="11">
                  <c:v>77.05</c:v>
                </c:pt>
                <c:pt idx="12">
                  <c:v>49.81</c:v>
                </c:pt>
                <c:pt idx="13">
                  <c:v>70.27</c:v>
                </c:pt>
                <c:pt idx="14">
                  <c:v>65.59</c:v>
                </c:pt>
                <c:pt idx="15">
                  <c:v>48.42</c:v>
                </c:pt>
                <c:pt idx="16">
                  <c:v>47.14</c:v>
                </c:pt>
                <c:pt idx="17">
                  <c:v>56.91</c:v>
                </c:pt>
                <c:pt idx="18">
                  <c:v>57.24</c:v>
                </c:pt>
                <c:pt idx="19">
                  <c:v>54.6</c:v>
                </c:pt>
                <c:pt idx="20">
                  <c:v>58.47</c:v>
                </c:pt>
                <c:pt idx="21">
                  <c:v>58.24</c:v>
                </c:pt>
                <c:pt idx="22">
                  <c:v>49.29</c:v>
                </c:pt>
                <c:pt idx="23">
                  <c:v>46.98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地方選の有無を取得!$B$44</c:f>
              <c:strCache>
                <c:ptCount val="1"/>
                <c:pt idx="0">
                  <c:v>香川県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地方選の有無を取得!$C$44:$Z$44</c:f>
              <c:numCache>
                <c:formatCode>0.00_ ;[Red]\-0.00\ </c:formatCode>
                <c:ptCount val="24"/>
                <c:pt idx="0">
                  <c:v>65.5</c:v>
                </c:pt>
                <c:pt idx="1">
                  <c:v>82.4</c:v>
                </c:pt>
                <c:pt idx="2">
                  <c:v>72.459999999999994</c:v>
                </c:pt>
                <c:pt idx="3">
                  <c:v>70.83</c:v>
                </c:pt>
                <c:pt idx="4">
                  <c:v>67.2</c:v>
                </c:pt>
                <c:pt idx="5">
                  <c:v>75.709999999999994</c:v>
                </c:pt>
                <c:pt idx="6">
                  <c:v>72.36</c:v>
                </c:pt>
                <c:pt idx="7">
                  <c:v>75.89</c:v>
                </c:pt>
                <c:pt idx="8">
                  <c:v>61.38</c:v>
                </c:pt>
                <c:pt idx="9">
                  <c:v>73.13</c:v>
                </c:pt>
                <c:pt idx="10">
                  <c:v>75.680000000000007</c:v>
                </c:pt>
                <c:pt idx="11">
                  <c:v>78.77</c:v>
                </c:pt>
                <c:pt idx="12">
                  <c:v>55.75</c:v>
                </c:pt>
                <c:pt idx="13">
                  <c:v>77</c:v>
                </c:pt>
                <c:pt idx="14">
                  <c:v>68.150000000000006</c:v>
                </c:pt>
                <c:pt idx="15">
                  <c:v>53.8</c:v>
                </c:pt>
                <c:pt idx="16">
                  <c:v>46.79</c:v>
                </c:pt>
                <c:pt idx="17">
                  <c:v>54.51</c:v>
                </c:pt>
                <c:pt idx="18">
                  <c:v>54</c:v>
                </c:pt>
                <c:pt idx="19">
                  <c:v>55.2</c:v>
                </c:pt>
                <c:pt idx="20">
                  <c:v>58.84</c:v>
                </c:pt>
                <c:pt idx="21">
                  <c:v>57.71</c:v>
                </c:pt>
                <c:pt idx="22">
                  <c:v>52.08</c:v>
                </c:pt>
                <c:pt idx="23">
                  <c:v>50.04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地方選の有無を取得!$B$45</c:f>
              <c:strCache>
                <c:ptCount val="1"/>
                <c:pt idx="0">
                  <c:v>愛媛県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地方選の有無を取得!$C$45:$Z$45</c:f>
              <c:numCache>
                <c:formatCode>0.00_ ;[Red]\-0.00\ </c:formatCode>
                <c:ptCount val="24"/>
                <c:pt idx="0">
                  <c:v>61.5</c:v>
                </c:pt>
                <c:pt idx="1">
                  <c:v>67.900000000000006</c:v>
                </c:pt>
                <c:pt idx="2">
                  <c:v>63.85</c:v>
                </c:pt>
                <c:pt idx="3">
                  <c:v>64.709999999999994</c:v>
                </c:pt>
                <c:pt idx="4">
                  <c:v>65.59</c:v>
                </c:pt>
                <c:pt idx="5">
                  <c:v>72.19</c:v>
                </c:pt>
                <c:pt idx="6">
                  <c:v>73.989999999999995</c:v>
                </c:pt>
                <c:pt idx="7">
                  <c:v>74.22</c:v>
                </c:pt>
                <c:pt idx="8">
                  <c:v>63.69</c:v>
                </c:pt>
                <c:pt idx="9">
                  <c:v>75.11</c:v>
                </c:pt>
                <c:pt idx="10">
                  <c:v>69.5</c:v>
                </c:pt>
                <c:pt idx="11">
                  <c:v>77.62</c:v>
                </c:pt>
                <c:pt idx="12">
                  <c:v>57.93</c:v>
                </c:pt>
                <c:pt idx="13">
                  <c:v>75.77</c:v>
                </c:pt>
                <c:pt idx="14">
                  <c:v>68.17</c:v>
                </c:pt>
                <c:pt idx="15">
                  <c:v>54.31</c:v>
                </c:pt>
                <c:pt idx="16">
                  <c:v>49.8</c:v>
                </c:pt>
                <c:pt idx="17">
                  <c:v>57.22</c:v>
                </c:pt>
                <c:pt idx="18">
                  <c:v>58.32</c:v>
                </c:pt>
                <c:pt idx="19">
                  <c:v>56.37</c:v>
                </c:pt>
                <c:pt idx="20">
                  <c:v>61.91</c:v>
                </c:pt>
                <c:pt idx="21">
                  <c:v>57.56</c:v>
                </c:pt>
                <c:pt idx="22">
                  <c:v>49.4</c:v>
                </c:pt>
                <c:pt idx="23">
                  <c:v>56.36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地方選の有無を取得!$B$46</c:f>
              <c:strCache>
                <c:ptCount val="1"/>
                <c:pt idx="0">
                  <c:v>高知県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地方選の有無を取得!$C$46:$Z$46</c:f>
              <c:numCache>
                <c:formatCode>0.00_ ;[Red]\-0.00\ </c:formatCode>
                <c:ptCount val="24"/>
                <c:pt idx="0">
                  <c:v>63.9</c:v>
                </c:pt>
                <c:pt idx="1">
                  <c:v>76.599999999999994</c:v>
                </c:pt>
                <c:pt idx="2">
                  <c:v>69.13</c:v>
                </c:pt>
                <c:pt idx="3">
                  <c:v>65.44</c:v>
                </c:pt>
                <c:pt idx="4">
                  <c:v>70.75</c:v>
                </c:pt>
                <c:pt idx="5">
                  <c:v>77.239999999999995</c:v>
                </c:pt>
                <c:pt idx="6">
                  <c:v>74.64</c:v>
                </c:pt>
                <c:pt idx="7">
                  <c:v>75.69</c:v>
                </c:pt>
                <c:pt idx="8">
                  <c:v>71.38</c:v>
                </c:pt>
                <c:pt idx="9">
                  <c:v>75.69</c:v>
                </c:pt>
                <c:pt idx="10">
                  <c:v>70.900000000000006</c:v>
                </c:pt>
                <c:pt idx="11">
                  <c:v>72.83</c:v>
                </c:pt>
                <c:pt idx="12">
                  <c:v>61.27</c:v>
                </c:pt>
                <c:pt idx="13">
                  <c:v>72.010000000000005</c:v>
                </c:pt>
                <c:pt idx="14">
                  <c:v>70.52</c:v>
                </c:pt>
                <c:pt idx="15">
                  <c:v>54.9</c:v>
                </c:pt>
                <c:pt idx="16">
                  <c:v>50.64</c:v>
                </c:pt>
                <c:pt idx="17">
                  <c:v>56.21</c:v>
                </c:pt>
                <c:pt idx="18">
                  <c:v>58.39</c:v>
                </c:pt>
                <c:pt idx="19">
                  <c:v>57.3</c:v>
                </c:pt>
                <c:pt idx="20">
                  <c:v>58.4</c:v>
                </c:pt>
                <c:pt idx="21">
                  <c:v>58.49</c:v>
                </c:pt>
                <c:pt idx="22">
                  <c:v>49.89</c:v>
                </c:pt>
                <c:pt idx="23">
                  <c:v>45.52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地方選の有無を取得!$B$47</c:f>
              <c:strCache>
                <c:ptCount val="1"/>
                <c:pt idx="0">
                  <c:v>福岡県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地方選の有無を取得!$C$47:$Z$47</c:f>
              <c:numCache>
                <c:formatCode>0.00_ ;[Red]\-0.00\ </c:formatCode>
                <c:ptCount val="24"/>
                <c:pt idx="0">
                  <c:v>66.2</c:v>
                </c:pt>
                <c:pt idx="1">
                  <c:v>70.2</c:v>
                </c:pt>
                <c:pt idx="2">
                  <c:v>62.94</c:v>
                </c:pt>
                <c:pt idx="3">
                  <c:v>59.83</c:v>
                </c:pt>
                <c:pt idx="4">
                  <c:v>58.38</c:v>
                </c:pt>
                <c:pt idx="5">
                  <c:v>66.180000000000007</c:v>
                </c:pt>
                <c:pt idx="6">
                  <c:v>64.040000000000006</c:v>
                </c:pt>
                <c:pt idx="7">
                  <c:v>69.28</c:v>
                </c:pt>
                <c:pt idx="8">
                  <c:v>53.4</c:v>
                </c:pt>
                <c:pt idx="9">
                  <c:v>74.56</c:v>
                </c:pt>
                <c:pt idx="10">
                  <c:v>67.47</c:v>
                </c:pt>
                <c:pt idx="11">
                  <c:v>75.459999999999994</c:v>
                </c:pt>
                <c:pt idx="12">
                  <c:v>56.82</c:v>
                </c:pt>
                <c:pt idx="13">
                  <c:v>74.52</c:v>
                </c:pt>
                <c:pt idx="14">
                  <c:v>65.33</c:v>
                </c:pt>
                <c:pt idx="15">
                  <c:v>51.03</c:v>
                </c:pt>
                <c:pt idx="16">
                  <c:v>43.54</c:v>
                </c:pt>
                <c:pt idx="17">
                  <c:v>55.83</c:v>
                </c:pt>
                <c:pt idx="18">
                  <c:v>54.39</c:v>
                </c:pt>
                <c:pt idx="19">
                  <c:v>54.84</c:v>
                </c:pt>
                <c:pt idx="20">
                  <c:v>54.83</c:v>
                </c:pt>
                <c:pt idx="21">
                  <c:v>56.07</c:v>
                </c:pt>
                <c:pt idx="22">
                  <c:v>49.36</c:v>
                </c:pt>
                <c:pt idx="23">
                  <c:v>52.85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地方選の有無を取得!$B$48</c:f>
              <c:strCache>
                <c:ptCount val="1"/>
                <c:pt idx="0">
                  <c:v>佐賀県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地方選の有無を取得!$C$48:$Z$48</c:f>
              <c:numCache>
                <c:formatCode>0.00_ ;[Red]\-0.00\ </c:formatCode>
                <c:ptCount val="24"/>
                <c:pt idx="0">
                  <c:v>76.3</c:v>
                </c:pt>
                <c:pt idx="1">
                  <c:v>78.7</c:v>
                </c:pt>
                <c:pt idx="2">
                  <c:v>75.87</c:v>
                </c:pt>
                <c:pt idx="3">
                  <c:v>75.36</c:v>
                </c:pt>
                <c:pt idx="4">
                  <c:v>69.42</c:v>
                </c:pt>
                <c:pt idx="5">
                  <c:v>72.45</c:v>
                </c:pt>
                <c:pt idx="6">
                  <c:v>73.56</c:v>
                </c:pt>
                <c:pt idx="7">
                  <c:v>78.41</c:v>
                </c:pt>
                <c:pt idx="8">
                  <c:v>65.83</c:v>
                </c:pt>
                <c:pt idx="9">
                  <c:v>78.67</c:v>
                </c:pt>
                <c:pt idx="10">
                  <c:v>77.23</c:v>
                </c:pt>
                <c:pt idx="11">
                  <c:v>85</c:v>
                </c:pt>
                <c:pt idx="12">
                  <c:v>59.99</c:v>
                </c:pt>
                <c:pt idx="13">
                  <c:v>81.97</c:v>
                </c:pt>
                <c:pt idx="14">
                  <c:v>71.150000000000006</c:v>
                </c:pt>
                <c:pt idx="15">
                  <c:v>58.39</c:v>
                </c:pt>
                <c:pt idx="16">
                  <c:v>42.54</c:v>
                </c:pt>
                <c:pt idx="17">
                  <c:v>61.6</c:v>
                </c:pt>
                <c:pt idx="18">
                  <c:v>60.36</c:v>
                </c:pt>
                <c:pt idx="19">
                  <c:v>62.03</c:v>
                </c:pt>
                <c:pt idx="20">
                  <c:v>62.86</c:v>
                </c:pt>
                <c:pt idx="21">
                  <c:v>63.05</c:v>
                </c:pt>
                <c:pt idx="22">
                  <c:v>52.51</c:v>
                </c:pt>
                <c:pt idx="23">
                  <c:v>56.69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地方選の有無を取得!$B$49</c:f>
              <c:strCache>
                <c:ptCount val="1"/>
                <c:pt idx="0">
                  <c:v>長崎県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地方選の有無を取得!$C$49:$Z$49</c:f>
              <c:numCache>
                <c:formatCode>0.00_ ;[Red]\-0.00\ </c:formatCode>
                <c:ptCount val="24"/>
                <c:pt idx="0">
                  <c:v>54.9</c:v>
                </c:pt>
                <c:pt idx="1">
                  <c:v>71.7</c:v>
                </c:pt>
                <c:pt idx="2">
                  <c:v>64.790000000000006</c:v>
                </c:pt>
                <c:pt idx="3">
                  <c:v>62.65</c:v>
                </c:pt>
                <c:pt idx="4">
                  <c:v>59.38</c:v>
                </c:pt>
                <c:pt idx="5">
                  <c:v>65.73</c:v>
                </c:pt>
                <c:pt idx="6">
                  <c:v>65.58</c:v>
                </c:pt>
                <c:pt idx="7">
                  <c:v>69.67</c:v>
                </c:pt>
                <c:pt idx="8">
                  <c:v>61.01</c:v>
                </c:pt>
                <c:pt idx="9">
                  <c:v>72.959999999999994</c:v>
                </c:pt>
                <c:pt idx="10">
                  <c:v>72.55</c:v>
                </c:pt>
                <c:pt idx="11">
                  <c:v>78.66</c:v>
                </c:pt>
                <c:pt idx="12">
                  <c:v>56.13</c:v>
                </c:pt>
                <c:pt idx="13">
                  <c:v>78.77</c:v>
                </c:pt>
                <c:pt idx="14">
                  <c:v>69.900000000000006</c:v>
                </c:pt>
                <c:pt idx="15">
                  <c:v>53.52</c:v>
                </c:pt>
                <c:pt idx="16">
                  <c:v>49.78</c:v>
                </c:pt>
                <c:pt idx="17">
                  <c:v>56.75</c:v>
                </c:pt>
                <c:pt idx="18">
                  <c:v>59.57</c:v>
                </c:pt>
                <c:pt idx="19">
                  <c:v>60.14</c:v>
                </c:pt>
                <c:pt idx="20">
                  <c:v>61.54</c:v>
                </c:pt>
                <c:pt idx="21">
                  <c:v>61.3</c:v>
                </c:pt>
                <c:pt idx="22">
                  <c:v>54.04</c:v>
                </c:pt>
                <c:pt idx="23">
                  <c:v>55.89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地方選の有無を取得!$B$50</c:f>
              <c:strCache>
                <c:ptCount val="1"/>
                <c:pt idx="0">
                  <c:v>熊本県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地方選の有無を取得!$C$50:$Z$50</c:f>
              <c:numCache>
                <c:formatCode>0.00_ ;[Red]\-0.00\ </c:formatCode>
                <c:ptCount val="24"/>
                <c:pt idx="0">
                  <c:v>67.2</c:v>
                </c:pt>
                <c:pt idx="1">
                  <c:v>74.099999999999994</c:v>
                </c:pt>
                <c:pt idx="2">
                  <c:v>66.540000000000006</c:v>
                </c:pt>
                <c:pt idx="3">
                  <c:v>66.02</c:v>
                </c:pt>
                <c:pt idx="4">
                  <c:v>65.45</c:v>
                </c:pt>
                <c:pt idx="5">
                  <c:v>68.53</c:v>
                </c:pt>
                <c:pt idx="6">
                  <c:v>68.95</c:v>
                </c:pt>
                <c:pt idx="7">
                  <c:v>72.48</c:v>
                </c:pt>
                <c:pt idx="8">
                  <c:v>65.7</c:v>
                </c:pt>
                <c:pt idx="9">
                  <c:v>80.8</c:v>
                </c:pt>
                <c:pt idx="10">
                  <c:v>78.36</c:v>
                </c:pt>
                <c:pt idx="11">
                  <c:v>80.11</c:v>
                </c:pt>
                <c:pt idx="12">
                  <c:v>64</c:v>
                </c:pt>
                <c:pt idx="13">
                  <c:v>78.23</c:v>
                </c:pt>
                <c:pt idx="14">
                  <c:v>72.569999999999993</c:v>
                </c:pt>
                <c:pt idx="15">
                  <c:v>61.25</c:v>
                </c:pt>
                <c:pt idx="16">
                  <c:v>52.94</c:v>
                </c:pt>
                <c:pt idx="17">
                  <c:v>62.62</c:v>
                </c:pt>
                <c:pt idx="18">
                  <c:v>62.24</c:v>
                </c:pt>
                <c:pt idx="19">
                  <c:v>59.61</c:v>
                </c:pt>
                <c:pt idx="20">
                  <c:v>63.11</c:v>
                </c:pt>
                <c:pt idx="21">
                  <c:v>61.91</c:v>
                </c:pt>
                <c:pt idx="22">
                  <c:v>52.3</c:v>
                </c:pt>
                <c:pt idx="23">
                  <c:v>51.46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地方選の有無を取得!$B$51</c:f>
              <c:strCache>
                <c:ptCount val="1"/>
                <c:pt idx="0">
                  <c:v>大分県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地方選の有無を取得!$C$51:$Z$51</c:f>
              <c:numCache>
                <c:formatCode>0.00_ ;[Red]\-0.00\ </c:formatCode>
                <c:ptCount val="24"/>
                <c:pt idx="0">
                  <c:v>65.400000000000006</c:v>
                </c:pt>
                <c:pt idx="1">
                  <c:v>77.3</c:v>
                </c:pt>
                <c:pt idx="2">
                  <c:v>73.239999999999995</c:v>
                </c:pt>
                <c:pt idx="3">
                  <c:v>71.239999999999995</c:v>
                </c:pt>
                <c:pt idx="4">
                  <c:v>71.28</c:v>
                </c:pt>
                <c:pt idx="5">
                  <c:v>74.010000000000005</c:v>
                </c:pt>
                <c:pt idx="6">
                  <c:v>73.09</c:v>
                </c:pt>
                <c:pt idx="7">
                  <c:v>75.19</c:v>
                </c:pt>
                <c:pt idx="8">
                  <c:v>67.55</c:v>
                </c:pt>
                <c:pt idx="9">
                  <c:v>80.67</c:v>
                </c:pt>
                <c:pt idx="10">
                  <c:v>78.95</c:v>
                </c:pt>
                <c:pt idx="11">
                  <c:v>86.19</c:v>
                </c:pt>
                <c:pt idx="12">
                  <c:v>70.459999999999994</c:v>
                </c:pt>
                <c:pt idx="13">
                  <c:v>81.59</c:v>
                </c:pt>
                <c:pt idx="14">
                  <c:v>74.81</c:v>
                </c:pt>
                <c:pt idx="15">
                  <c:v>64.989999999999995</c:v>
                </c:pt>
                <c:pt idx="16">
                  <c:v>52.78</c:v>
                </c:pt>
                <c:pt idx="17">
                  <c:v>66.84</c:v>
                </c:pt>
                <c:pt idx="18">
                  <c:v>64.540000000000006</c:v>
                </c:pt>
                <c:pt idx="19">
                  <c:v>64.569999999999993</c:v>
                </c:pt>
                <c:pt idx="20">
                  <c:v>63.04</c:v>
                </c:pt>
                <c:pt idx="21">
                  <c:v>62.96</c:v>
                </c:pt>
                <c:pt idx="22">
                  <c:v>53.15</c:v>
                </c:pt>
                <c:pt idx="23">
                  <c:v>58.38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地方選の有無を取得!$B$52</c:f>
              <c:strCache>
                <c:ptCount val="1"/>
                <c:pt idx="0">
                  <c:v>宮崎県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地方選の有無を取得!$C$52:$Z$52</c:f>
              <c:numCache>
                <c:formatCode>0.00_ ;[Red]\-0.00\ </c:formatCode>
                <c:ptCount val="24"/>
                <c:pt idx="0">
                  <c:v>68.3</c:v>
                </c:pt>
                <c:pt idx="1">
                  <c:v>76.099999999999994</c:v>
                </c:pt>
                <c:pt idx="2">
                  <c:v>68.53</c:v>
                </c:pt>
                <c:pt idx="3">
                  <c:v>72.459999999999994</c:v>
                </c:pt>
                <c:pt idx="4">
                  <c:v>67.77</c:v>
                </c:pt>
                <c:pt idx="5">
                  <c:v>69.7</c:v>
                </c:pt>
                <c:pt idx="6">
                  <c:v>74</c:v>
                </c:pt>
                <c:pt idx="7">
                  <c:v>74.59</c:v>
                </c:pt>
                <c:pt idx="8">
                  <c:v>64.430000000000007</c:v>
                </c:pt>
                <c:pt idx="9">
                  <c:v>79.209999999999994</c:v>
                </c:pt>
                <c:pt idx="10">
                  <c:v>73.02</c:v>
                </c:pt>
                <c:pt idx="11">
                  <c:v>81.400000000000006</c:v>
                </c:pt>
                <c:pt idx="12">
                  <c:v>59.1</c:v>
                </c:pt>
                <c:pt idx="13">
                  <c:v>82.92</c:v>
                </c:pt>
                <c:pt idx="14">
                  <c:v>72.13</c:v>
                </c:pt>
                <c:pt idx="15">
                  <c:v>54.5</c:v>
                </c:pt>
                <c:pt idx="16">
                  <c:v>46.99</c:v>
                </c:pt>
                <c:pt idx="17">
                  <c:v>58.66</c:v>
                </c:pt>
                <c:pt idx="18">
                  <c:v>62.36</c:v>
                </c:pt>
                <c:pt idx="19">
                  <c:v>62.14</c:v>
                </c:pt>
                <c:pt idx="20">
                  <c:v>56.79</c:v>
                </c:pt>
                <c:pt idx="21">
                  <c:v>56.77</c:v>
                </c:pt>
                <c:pt idx="22">
                  <c:v>49.82</c:v>
                </c:pt>
                <c:pt idx="23">
                  <c:v>49.76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地方選の有無を取得!$B$53</c:f>
              <c:strCache>
                <c:ptCount val="1"/>
                <c:pt idx="0">
                  <c:v>鹿児島県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地方選の有無を取得!$C$53:$Z$53</c:f>
              <c:numCache>
                <c:formatCode>0.00_ ;[Red]\-0.00\ </c:formatCode>
                <c:ptCount val="24"/>
                <c:pt idx="0">
                  <c:v>67.099999999999994</c:v>
                </c:pt>
                <c:pt idx="1">
                  <c:v>74.900000000000006</c:v>
                </c:pt>
                <c:pt idx="2">
                  <c:v>72.72</c:v>
                </c:pt>
                <c:pt idx="3">
                  <c:v>69.69</c:v>
                </c:pt>
                <c:pt idx="4">
                  <c:v>68.37</c:v>
                </c:pt>
                <c:pt idx="5">
                  <c:v>72.69</c:v>
                </c:pt>
                <c:pt idx="6">
                  <c:v>73.040000000000006</c:v>
                </c:pt>
                <c:pt idx="7">
                  <c:v>74.52</c:v>
                </c:pt>
                <c:pt idx="8">
                  <c:v>67.06</c:v>
                </c:pt>
                <c:pt idx="9">
                  <c:v>78.81</c:v>
                </c:pt>
                <c:pt idx="10">
                  <c:v>75.64</c:v>
                </c:pt>
                <c:pt idx="11">
                  <c:v>77.83</c:v>
                </c:pt>
                <c:pt idx="12">
                  <c:v>70.78</c:v>
                </c:pt>
                <c:pt idx="13">
                  <c:v>76.97</c:v>
                </c:pt>
                <c:pt idx="14">
                  <c:v>68.62</c:v>
                </c:pt>
                <c:pt idx="15">
                  <c:v>58.04</c:v>
                </c:pt>
                <c:pt idx="16">
                  <c:v>51.2</c:v>
                </c:pt>
                <c:pt idx="17">
                  <c:v>64.849999999999994</c:v>
                </c:pt>
                <c:pt idx="18">
                  <c:v>57.44</c:v>
                </c:pt>
                <c:pt idx="19">
                  <c:v>62.87</c:v>
                </c:pt>
                <c:pt idx="20">
                  <c:v>60.67</c:v>
                </c:pt>
                <c:pt idx="21">
                  <c:v>58.36</c:v>
                </c:pt>
                <c:pt idx="22">
                  <c:v>50.42</c:v>
                </c:pt>
                <c:pt idx="23">
                  <c:v>55.86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地方選の有無を取得!$B$54</c:f>
              <c:strCache>
                <c:ptCount val="1"/>
                <c:pt idx="0">
                  <c:v>沖縄県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地方選の有無を取得!$C$6:$Z$6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地方選の有無を取得!$C$54:$Z$54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75.900000000000006</c:v>
                </c:pt>
                <c:pt idx="10">
                  <c:v>76.02</c:v>
                </c:pt>
                <c:pt idx="11">
                  <c:v>79.180000000000007</c:v>
                </c:pt>
                <c:pt idx="12">
                  <c:v>74.86</c:v>
                </c:pt>
                <c:pt idx="13">
                  <c:v>77.67</c:v>
                </c:pt>
                <c:pt idx="14">
                  <c:v>69.16</c:v>
                </c:pt>
                <c:pt idx="15">
                  <c:v>58.51</c:v>
                </c:pt>
                <c:pt idx="16">
                  <c:v>55.26</c:v>
                </c:pt>
                <c:pt idx="17">
                  <c:v>58.98</c:v>
                </c:pt>
                <c:pt idx="18">
                  <c:v>58.36</c:v>
                </c:pt>
                <c:pt idx="19">
                  <c:v>54.24</c:v>
                </c:pt>
                <c:pt idx="20">
                  <c:v>60.32</c:v>
                </c:pt>
                <c:pt idx="21">
                  <c:v>52.44</c:v>
                </c:pt>
                <c:pt idx="22">
                  <c:v>53.43</c:v>
                </c:pt>
                <c:pt idx="23">
                  <c:v>54.46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86080"/>
        <c:axId val="425083728"/>
      </c:lineChart>
      <c:catAx>
        <c:axId val="42508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083728"/>
        <c:crosses val="autoZero"/>
        <c:auto val="1"/>
        <c:lblAlgn val="ctr"/>
        <c:lblOffset val="100"/>
        <c:noMultiLvlLbl val="0"/>
      </c:catAx>
      <c:valAx>
        <c:axId val="425083728"/>
        <c:scaling>
          <c:orientation val="minMax"/>
          <c:max val="9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08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5179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テーブル2" displayName="テーブル2" ref="A6:AE54" totalsRowShown="0" headerRowDxfId="32">
  <autoFilter ref="A6:AE54"/>
  <tableColumns count="31">
    <tableColumn id="1" name="通し番号"/>
    <tableColumn id="2" name="都道府県"/>
    <tableColumn id="3" name="1947" dataDxfId="31"/>
    <tableColumn id="4" name="1950" dataDxfId="30"/>
    <tableColumn id="5" name="1953" dataDxfId="29"/>
    <tableColumn id="6" name="1956" dataDxfId="28"/>
    <tableColumn id="7" name="1959" dataDxfId="27"/>
    <tableColumn id="8" name="1962" dataDxfId="26"/>
    <tableColumn id="9" name="1965" dataDxfId="25"/>
    <tableColumn id="10" name="1968" dataDxfId="24"/>
    <tableColumn id="11" name="1971" dataDxfId="23"/>
    <tableColumn id="12" name="1974" dataDxfId="22"/>
    <tableColumn id="13" name="1977" dataDxfId="21"/>
    <tableColumn id="14" name="1980" dataDxfId="20"/>
    <tableColumn id="15" name="1983" dataDxfId="19"/>
    <tableColumn id="16" name="1986" dataDxfId="18"/>
    <tableColumn id="17" name="1989" dataDxfId="17"/>
    <tableColumn id="18" name="1992" dataDxfId="16"/>
    <tableColumn id="19" name="1995" dataDxfId="15"/>
    <tableColumn id="20" name="1998" dataDxfId="14"/>
    <tableColumn id="21" name="2001" dataDxfId="13"/>
    <tableColumn id="22" name="2004" dataDxfId="12"/>
    <tableColumn id="23" name="2007" dataDxfId="11"/>
    <tableColumn id="24" name="2010" dataDxfId="10"/>
    <tableColumn id="25" name="2013" dataDxfId="9"/>
    <tableColumn id="26" name="2016" dataDxfId="8"/>
    <tableColumn id="27" name="県議選TRUE" dataDxfId="7">
      <calculatedColumnFormula>VLOOKUP(テーブル2[[#This Row],[都道府県]],選挙疲れ, 2, FALSE)</calculatedColumnFormula>
    </tableColumn>
    <tableColumn id="28" name="知事選TRUE" dataDxfId="6">
      <calculatedColumnFormula>VLOOKUP(テーブル2[[#This Row],[都道府県]],選挙疲れ, 5, FALSE)</calculatedColumnFormula>
    </tableColumn>
    <tableColumn id="31" name="県議選のみ" dataDxfId="5">
      <calculatedColumnFormula>AND(テーブル2[[#This Row],[県議選TRUE]], NOT(テーブル2[[#This Row],[知事選TRUE]]))</calculatedColumnFormula>
    </tableColumn>
    <tableColumn id="30" name="知事選のみ" dataDxfId="4">
      <calculatedColumnFormula>AND(NOT(テーブル2[[#This Row],[県議選TRUE]]),テーブル2[[#This Row],[知事選TRUE]])</calculatedColumnFormula>
    </tableColumn>
    <tableColumn id="29" name="両方あった" dataDxfId="3">
      <calculatedColumnFormula>AND(テーブル2[[#This Row],[県議選TRUE]],テーブル2[[#This Row],[知事選TRUE]])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5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3.5" x14ac:dyDescent="0.15"/>
  <cols>
    <col min="1" max="1" width="11.25" bestFit="1" customWidth="1"/>
    <col min="2" max="2" width="11.75" bestFit="1" customWidth="1"/>
    <col min="3" max="3" width="14" style="23" bestFit="1" customWidth="1"/>
    <col min="4" max="4" width="9.5" style="4" bestFit="1" customWidth="1"/>
    <col min="5" max="5" width="12.875" style="4" bestFit="1" customWidth="1"/>
    <col min="6" max="6" width="9.5" style="4" bestFit="1" customWidth="1"/>
    <col min="7" max="7" width="10.75" style="23" bestFit="1" customWidth="1"/>
    <col min="8" max="10" width="9.5" style="4" bestFit="1" customWidth="1"/>
    <col min="11" max="11" width="12" style="23" bestFit="1" customWidth="1"/>
    <col min="12" max="12" width="9.5" style="4" bestFit="1" customWidth="1"/>
    <col min="13" max="14" width="10.5" style="4" bestFit="1" customWidth="1"/>
    <col min="15" max="15" width="12" style="23" bestFit="1" customWidth="1"/>
    <col min="16" max="16" width="9.5" style="4" bestFit="1" customWidth="1"/>
    <col min="17" max="18" width="10.5" style="4" bestFit="1" customWidth="1"/>
    <col min="19" max="19" width="12" style="23" bestFit="1" customWidth="1"/>
    <col min="20" max="22" width="10.5" style="4" bestFit="1" customWidth="1"/>
    <col min="23" max="23" width="12" style="23" bestFit="1" customWidth="1"/>
    <col min="24" max="26" width="10.5" style="4" bestFit="1" customWidth="1"/>
    <col min="27" max="28" width="15" bestFit="1" customWidth="1"/>
    <col min="29" max="30" width="13.875" bestFit="1" customWidth="1"/>
    <col min="31" max="31" width="13.25" bestFit="1" customWidth="1"/>
  </cols>
  <sheetData>
    <row r="1" spans="1:35" x14ac:dyDescent="0.15">
      <c r="B1" t="s">
        <v>122</v>
      </c>
      <c r="C1" s="23" t="s">
        <v>121</v>
      </c>
      <c r="G1" s="23" t="s">
        <v>121</v>
      </c>
      <c r="K1" s="23" t="s">
        <v>121</v>
      </c>
      <c r="O1" s="23" t="s">
        <v>121</v>
      </c>
      <c r="S1" s="23" t="s">
        <v>121</v>
      </c>
      <c r="W1" s="23" t="s">
        <v>121</v>
      </c>
    </row>
    <row r="2" spans="1:35" x14ac:dyDescent="0.15">
      <c r="B2" t="s">
        <v>120</v>
      </c>
      <c r="C2" s="23" t="s">
        <v>118</v>
      </c>
      <c r="E2" s="4" t="s">
        <v>119</v>
      </c>
      <c r="N2" s="4" t="s">
        <v>117</v>
      </c>
      <c r="Q2" s="4" t="s">
        <v>117</v>
      </c>
    </row>
    <row r="3" spans="1:35" s="5" customFormat="1" x14ac:dyDescent="0.15">
      <c r="B3" s="5" t="s">
        <v>116</v>
      </c>
      <c r="C3" s="24">
        <v>1</v>
      </c>
      <c r="D3" s="5">
        <v>2</v>
      </c>
      <c r="E3" s="5">
        <v>3</v>
      </c>
      <c r="F3" s="5">
        <v>4</v>
      </c>
      <c r="G3" s="24">
        <v>5</v>
      </c>
      <c r="H3" s="5">
        <v>6</v>
      </c>
      <c r="I3" s="5">
        <v>7</v>
      </c>
      <c r="J3" s="5">
        <v>8</v>
      </c>
      <c r="K3" s="24">
        <v>9</v>
      </c>
      <c r="L3" s="5">
        <v>10</v>
      </c>
      <c r="M3" s="5">
        <v>11</v>
      </c>
      <c r="N3" s="5">
        <v>12</v>
      </c>
      <c r="O3" s="24">
        <v>13</v>
      </c>
      <c r="P3" s="5">
        <v>14</v>
      </c>
      <c r="Q3" s="5">
        <v>15</v>
      </c>
      <c r="R3" s="5">
        <v>16</v>
      </c>
      <c r="S3" s="24">
        <v>17</v>
      </c>
      <c r="T3" s="5">
        <v>18</v>
      </c>
      <c r="U3" s="5">
        <v>19</v>
      </c>
      <c r="V3" s="5">
        <v>20</v>
      </c>
      <c r="W3" s="24">
        <v>21</v>
      </c>
      <c r="X3" s="5">
        <v>22</v>
      </c>
      <c r="Y3" s="5">
        <v>23</v>
      </c>
      <c r="Z3" s="5">
        <v>24</v>
      </c>
    </row>
    <row r="5" spans="1:35" s="3" customFormat="1" x14ac:dyDescent="0.15">
      <c r="B5" s="3" t="s">
        <v>105</v>
      </c>
      <c r="C5" s="25">
        <v>17277</v>
      </c>
      <c r="D5" s="3">
        <v>18418</v>
      </c>
      <c r="E5" s="3">
        <v>19473</v>
      </c>
      <c r="F5" s="3">
        <v>20644</v>
      </c>
      <c r="G5" s="25">
        <v>21703</v>
      </c>
      <c r="H5" s="3">
        <v>22828</v>
      </c>
      <c r="I5" s="3">
        <v>23927</v>
      </c>
      <c r="J5" s="3">
        <v>25026</v>
      </c>
      <c r="K5" s="25">
        <v>26111</v>
      </c>
      <c r="L5" s="3">
        <v>27217</v>
      </c>
      <c r="M5" s="3">
        <v>28316</v>
      </c>
      <c r="N5" s="3">
        <v>29394</v>
      </c>
      <c r="O5" s="25">
        <v>30493</v>
      </c>
      <c r="P5" s="3">
        <v>31599</v>
      </c>
      <c r="Q5" s="3">
        <v>32712</v>
      </c>
      <c r="R5" s="3">
        <v>33811</v>
      </c>
      <c r="S5" s="25">
        <v>34903</v>
      </c>
      <c r="T5" s="3">
        <v>35988</v>
      </c>
      <c r="U5" s="3">
        <v>37101</v>
      </c>
      <c r="V5" s="3">
        <v>38179</v>
      </c>
      <c r="W5" s="25">
        <v>39292</v>
      </c>
      <c r="X5" s="3">
        <v>40370</v>
      </c>
      <c r="Y5" s="3">
        <v>41476</v>
      </c>
      <c r="Z5" s="3">
        <v>42561</v>
      </c>
    </row>
    <row r="6" spans="1:35" s="3" customFormat="1" x14ac:dyDescent="0.15">
      <c r="A6" s="3" t="s">
        <v>115</v>
      </c>
      <c r="B6" s="3" t="s">
        <v>123</v>
      </c>
      <c r="C6" s="25" t="s">
        <v>124</v>
      </c>
      <c r="D6" s="3" t="s">
        <v>125</v>
      </c>
      <c r="E6" s="3" t="s">
        <v>126</v>
      </c>
      <c r="F6" s="3" t="s">
        <v>127</v>
      </c>
      <c r="G6" s="25" t="s">
        <v>128</v>
      </c>
      <c r="H6" s="3" t="s">
        <v>129</v>
      </c>
      <c r="I6" s="3" t="s">
        <v>130</v>
      </c>
      <c r="J6" s="3" t="s">
        <v>131</v>
      </c>
      <c r="K6" s="25" t="s">
        <v>132</v>
      </c>
      <c r="L6" s="3" t="s">
        <v>133</v>
      </c>
      <c r="M6" s="3" t="s">
        <v>134</v>
      </c>
      <c r="N6" s="3" t="s">
        <v>135</v>
      </c>
      <c r="O6" s="25" t="s">
        <v>136</v>
      </c>
      <c r="P6" s="3" t="s">
        <v>137</v>
      </c>
      <c r="Q6" s="3" t="s">
        <v>138</v>
      </c>
      <c r="R6" s="3" t="s">
        <v>139</v>
      </c>
      <c r="S6" s="25" t="s">
        <v>140</v>
      </c>
      <c r="T6" s="3" t="s">
        <v>141</v>
      </c>
      <c r="U6" s="3" t="s">
        <v>142</v>
      </c>
      <c r="V6" s="3" t="s">
        <v>143</v>
      </c>
      <c r="W6" s="25" t="s">
        <v>144</v>
      </c>
      <c r="X6" s="3" t="s">
        <v>145</v>
      </c>
      <c r="Y6" s="3" t="s">
        <v>146</v>
      </c>
      <c r="Z6" s="3" t="s">
        <v>147</v>
      </c>
      <c r="AA6" s="3" t="s">
        <v>150</v>
      </c>
      <c r="AB6" s="3" t="s">
        <v>151</v>
      </c>
      <c r="AC6" s="3" t="s">
        <v>152</v>
      </c>
      <c r="AD6" s="3" t="s">
        <v>153</v>
      </c>
      <c r="AE6" s="3" t="s">
        <v>148</v>
      </c>
      <c r="AG6" s="26" t="s">
        <v>152</v>
      </c>
      <c r="AH6" s="26" t="s">
        <v>153</v>
      </c>
      <c r="AI6" s="27" t="s">
        <v>148</v>
      </c>
    </row>
    <row r="7" spans="1:35" x14ac:dyDescent="0.15">
      <c r="A7">
        <v>0</v>
      </c>
      <c r="B7" t="s">
        <v>106</v>
      </c>
      <c r="C7" s="23">
        <v>61.1</v>
      </c>
      <c r="D7" s="4">
        <v>72.2</v>
      </c>
      <c r="E7" s="4">
        <v>63.18</v>
      </c>
      <c r="F7" s="4">
        <v>62.11</v>
      </c>
      <c r="G7" s="23">
        <v>58.75</v>
      </c>
      <c r="H7" s="4">
        <v>68.22</v>
      </c>
      <c r="I7" s="4">
        <v>67.02</v>
      </c>
      <c r="J7" s="4">
        <v>68.94</v>
      </c>
      <c r="K7" s="23">
        <v>59.24</v>
      </c>
      <c r="L7" s="4">
        <v>73.2</v>
      </c>
      <c r="M7" s="4">
        <v>68.489999999999995</v>
      </c>
      <c r="N7" s="4">
        <v>74.540000000000006</v>
      </c>
      <c r="O7" s="23">
        <v>57</v>
      </c>
      <c r="P7" s="4">
        <v>71.36</v>
      </c>
      <c r="Q7" s="4">
        <v>65.02</v>
      </c>
      <c r="R7" s="4">
        <v>50.72</v>
      </c>
      <c r="S7" s="23">
        <v>44.52</v>
      </c>
      <c r="T7" s="4">
        <v>58.84</v>
      </c>
      <c r="U7" s="4">
        <v>56.44</v>
      </c>
      <c r="V7" s="4">
        <v>56.57</v>
      </c>
      <c r="W7" s="23">
        <v>58.64</v>
      </c>
      <c r="X7" s="4">
        <v>57.92</v>
      </c>
      <c r="Y7" s="4">
        <v>52.61</v>
      </c>
      <c r="Z7" s="4">
        <v>54.7</v>
      </c>
      <c r="AA7" s="4" t="e">
        <f>VLOOKUP(テーブル2[[#This Row],[都道府県]],選挙疲れ, 2, FALSE)</f>
        <v>#N/A</v>
      </c>
      <c r="AB7" s="4" t="e">
        <f>VLOOKUP(テーブル2[[#This Row],[都道府県]],選挙疲れ, 5, FALSE)</f>
        <v>#N/A</v>
      </c>
      <c r="AC7" s="4" t="e">
        <f>AND(テーブル2[[#This Row],[県議選TRUE]], NOT(テーブル2[[#This Row],[知事選TRUE]]))</f>
        <v>#N/A</v>
      </c>
      <c r="AD7" s="4" t="e">
        <f>AND(NOT(テーブル2[[#This Row],[県議選TRUE]]),テーブル2[[#This Row],[知事選TRUE]])</f>
        <v>#N/A</v>
      </c>
      <c r="AE7" s="4" t="e">
        <f>AND(テーブル2[[#This Row],[県議選TRUE]],テーブル2[[#This Row],[知事選TRUE]])</f>
        <v>#N/A</v>
      </c>
      <c r="AG7" t="e">
        <v>#N/A</v>
      </c>
      <c r="AH7" t="e">
        <v>#N/A</v>
      </c>
      <c r="AI7" t="e">
        <v>#N/A</v>
      </c>
    </row>
    <row r="8" spans="1:35" x14ac:dyDescent="0.15">
      <c r="A8">
        <v>1</v>
      </c>
      <c r="B8" t="s">
        <v>3</v>
      </c>
      <c r="C8" s="23">
        <v>50.2</v>
      </c>
      <c r="D8" s="4">
        <v>70.599999999999994</v>
      </c>
      <c r="E8" s="4">
        <v>59.71</v>
      </c>
      <c r="F8" s="4">
        <v>63.12</v>
      </c>
      <c r="G8" s="23">
        <v>52.26</v>
      </c>
      <c r="H8" s="4">
        <v>67.17</v>
      </c>
      <c r="I8" s="4">
        <v>63</v>
      </c>
      <c r="J8" s="4">
        <v>66.36</v>
      </c>
      <c r="K8" s="23">
        <v>59.73</v>
      </c>
      <c r="L8" s="4">
        <v>75.86</v>
      </c>
      <c r="M8" s="4">
        <v>73.67</v>
      </c>
      <c r="N8" s="4">
        <v>76.28</v>
      </c>
      <c r="O8" s="23">
        <v>57.12</v>
      </c>
      <c r="P8" s="4">
        <v>74.040000000000006</v>
      </c>
      <c r="Q8" s="4">
        <v>70.900000000000006</v>
      </c>
      <c r="R8" s="4">
        <v>59.04</v>
      </c>
      <c r="S8" s="23">
        <v>46.92</v>
      </c>
      <c r="T8" s="4">
        <v>59.9</v>
      </c>
      <c r="U8" s="4">
        <v>58.47</v>
      </c>
      <c r="V8" s="4">
        <v>61.74</v>
      </c>
      <c r="W8" s="23">
        <v>62.4</v>
      </c>
      <c r="X8" s="4">
        <v>61.89</v>
      </c>
      <c r="Y8" s="4">
        <v>54.41</v>
      </c>
      <c r="Z8" s="4">
        <v>56.78</v>
      </c>
      <c r="AA8" s="4" t="b">
        <f>VLOOKUP(テーブル2[[#This Row],[都道府県]],選挙疲れ, 2, FALSE)</f>
        <v>1</v>
      </c>
      <c r="AB8" s="4" t="b">
        <f>VLOOKUP(テーブル2[[#This Row],[都道府県]],選挙疲れ, 5, FALSE)</f>
        <v>1</v>
      </c>
      <c r="AC8" s="4" t="b">
        <f>AND(テーブル2[[#This Row],[県議選TRUE]], NOT(テーブル2[[#This Row],[知事選TRUE]]))</f>
        <v>0</v>
      </c>
      <c r="AD8" s="4" t="b">
        <f>AND(NOT(テーブル2[[#This Row],[県議選TRUE]]),テーブル2[[#This Row],[知事選TRUE]])</f>
        <v>0</v>
      </c>
      <c r="AE8" s="4" t="b">
        <f>AND(テーブル2[[#This Row],[県議選TRUE]],テーブル2[[#This Row],[知事選TRUE]])</f>
        <v>1</v>
      </c>
      <c r="AG8" t="b">
        <v>0</v>
      </c>
      <c r="AH8" t="b">
        <v>0</v>
      </c>
      <c r="AI8" t="b">
        <v>1</v>
      </c>
    </row>
    <row r="9" spans="1:35" x14ac:dyDescent="0.15">
      <c r="A9">
        <v>2</v>
      </c>
      <c r="B9" t="s">
        <v>5</v>
      </c>
      <c r="C9" s="23">
        <v>58.2</v>
      </c>
      <c r="D9" s="4">
        <v>61.8</v>
      </c>
      <c r="E9" s="4">
        <v>61.65</v>
      </c>
      <c r="F9" s="4">
        <v>56.01</v>
      </c>
      <c r="G9" s="23">
        <v>50.47</v>
      </c>
      <c r="H9" s="4">
        <v>58.36</v>
      </c>
      <c r="I9" s="4">
        <v>61.85</v>
      </c>
      <c r="J9" s="4">
        <v>64.58</v>
      </c>
      <c r="K9" s="23">
        <v>53.03</v>
      </c>
      <c r="L9" s="4">
        <v>64.36</v>
      </c>
      <c r="M9" s="4">
        <v>66.14</v>
      </c>
      <c r="N9" s="4">
        <v>73.900000000000006</v>
      </c>
      <c r="O9" s="23">
        <v>53.98</v>
      </c>
      <c r="P9" s="4">
        <v>74.319999999999993</v>
      </c>
      <c r="Q9" s="4">
        <v>61.45</v>
      </c>
      <c r="R9" s="4">
        <v>43.87</v>
      </c>
      <c r="S9" s="23">
        <v>46.1</v>
      </c>
      <c r="T9" s="4">
        <v>63.07</v>
      </c>
      <c r="U9" s="4">
        <v>51</v>
      </c>
      <c r="V9" s="4">
        <v>53.91</v>
      </c>
      <c r="W9" s="23">
        <v>53.88</v>
      </c>
      <c r="X9" s="4">
        <v>54.55</v>
      </c>
      <c r="Y9" s="4">
        <v>46.25</v>
      </c>
      <c r="Z9" s="4">
        <v>55.31</v>
      </c>
      <c r="AA9" s="4" t="b">
        <f>VLOOKUP(テーブル2[[#This Row],[都道府県]],選挙疲れ, 2, FALSE)</f>
        <v>1</v>
      </c>
      <c r="AB9" s="4" t="b">
        <f>VLOOKUP(テーブル2[[#This Row],[都道府県]],選挙疲れ, 5, FALSE)</f>
        <v>1</v>
      </c>
      <c r="AC9" s="4" t="b">
        <f>AND(テーブル2[[#This Row],[県議選TRUE]], NOT(テーブル2[[#This Row],[知事選TRUE]]))</f>
        <v>0</v>
      </c>
      <c r="AD9" s="4" t="b">
        <f>AND(NOT(テーブル2[[#This Row],[県議選TRUE]]),テーブル2[[#This Row],[知事選TRUE]])</f>
        <v>0</v>
      </c>
      <c r="AE9" s="4" t="b">
        <f>AND(テーブル2[[#This Row],[県議選TRUE]],テーブル2[[#This Row],[知事選TRUE]])</f>
        <v>1</v>
      </c>
      <c r="AG9" t="b">
        <v>0</v>
      </c>
      <c r="AH9" t="b">
        <v>0</v>
      </c>
      <c r="AI9" t="b">
        <v>1</v>
      </c>
    </row>
    <row r="10" spans="1:35" x14ac:dyDescent="0.15">
      <c r="A10">
        <v>3</v>
      </c>
      <c r="B10" t="s">
        <v>7</v>
      </c>
      <c r="C10" s="23">
        <v>61.2</v>
      </c>
      <c r="D10" s="4">
        <v>72.5</v>
      </c>
      <c r="E10" s="4">
        <v>67.94</v>
      </c>
      <c r="F10" s="4">
        <v>65.53</v>
      </c>
      <c r="G10" s="23">
        <v>57.74</v>
      </c>
      <c r="H10" s="4">
        <v>69.819999999999993</v>
      </c>
      <c r="I10" s="4">
        <v>72.989999999999995</v>
      </c>
      <c r="J10" s="4">
        <v>71.290000000000006</v>
      </c>
      <c r="K10" s="23">
        <v>61.4</v>
      </c>
      <c r="L10" s="4">
        <v>74.17</v>
      </c>
      <c r="M10" s="4">
        <v>71.89</v>
      </c>
      <c r="N10" s="4">
        <v>75.38</v>
      </c>
      <c r="O10" s="23">
        <v>57.8</v>
      </c>
      <c r="P10" s="4">
        <v>76.36</v>
      </c>
      <c r="Q10" s="4">
        <v>70.900000000000006</v>
      </c>
      <c r="R10" s="4">
        <v>59.31</v>
      </c>
      <c r="S10" s="23">
        <v>56.4</v>
      </c>
      <c r="T10" s="4">
        <v>65.12</v>
      </c>
      <c r="U10" s="4">
        <v>65.98</v>
      </c>
      <c r="V10" s="4">
        <v>63.33</v>
      </c>
      <c r="W10" s="23">
        <v>63.4</v>
      </c>
      <c r="X10" s="4">
        <v>60.36</v>
      </c>
      <c r="Y10" s="4">
        <v>57.53</v>
      </c>
      <c r="Z10" s="4">
        <v>57.78</v>
      </c>
      <c r="AA10" s="4" t="b">
        <f>VLOOKUP(テーブル2[[#This Row],[都道府県]],選挙疲れ, 2, FALSE)</f>
        <v>1</v>
      </c>
      <c r="AB10" s="4" t="b">
        <f>VLOOKUP(テーブル2[[#This Row],[都道府県]],選挙疲れ, 5, FALSE)</f>
        <v>1</v>
      </c>
      <c r="AC10" s="4" t="b">
        <f>AND(テーブル2[[#This Row],[県議選TRUE]], NOT(テーブル2[[#This Row],[知事選TRUE]]))</f>
        <v>0</v>
      </c>
      <c r="AD10" s="4" t="b">
        <f>AND(NOT(テーブル2[[#This Row],[県議選TRUE]]),テーブル2[[#This Row],[知事選TRUE]])</f>
        <v>0</v>
      </c>
      <c r="AE10" s="4" t="b">
        <f>AND(テーブル2[[#This Row],[県議選TRUE]],テーブル2[[#This Row],[知事選TRUE]])</f>
        <v>1</v>
      </c>
      <c r="AG10" t="b">
        <v>0</v>
      </c>
      <c r="AH10" t="b">
        <v>0</v>
      </c>
      <c r="AI10" t="b">
        <v>1</v>
      </c>
    </row>
    <row r="11" spans="1:35" x14ac:dyDescent="0.15">
      <c r="A11">
        <v>4</v>
      </c>
      <c r="B11" t="s">
        <v>9</v>
      </c>
      <c r="C11" s="23">
        <v>60.3</v>
      </c>
      <c r="D11" s="4">
        <v>72.7</v>
      </c>
      <c r="E11" s="4">
        <v>60.71</v>
      </c>
      <c r="F11" s="4">
        <v>65.099999999999994</v>
      </c>
      <c r="G11" s="23">
        <v>57</v>
      </c>
      <c r="H11" s="4">
        <v>69.17</v>
      </c>
      <c r="I11" s="4">
        <v>66.23</v>
      </c>
      <c r="J11" s="4">
        <v>69.42</v>
      </c>
      <c r="K11" s="23">
        <v>60.88</v>
      </c>
      <c r="L11" s="4">
        <v>72.760000000000005</v>
      </c>
      <c r="M11" s="4">
        <v>71.36</v>
      </c>
      <c r="N11" s="4">
        <v>75.23</v>
      </c>
      <c r="O11" s="23">
        <v>53.86</v>
      </c>
      <c r="P11" s="4">
        <v>71.69</v>
      </c>
      <c r="Q11" s="4">
        <v>61.19</v>
      </c>
      <c r="R11" s="4">
        <v>48.48</v>
      </c>
      <c r="S11" s="23">
        <v>41.06</v>
      </c>
      <c r="T11" s="4">
        <v>54.27</v>
      </c>
      <c r="U11" s="4">
        <v>55.55</v>
      </c>
      <c r="V11" s="4">
        <v>53.92</v>
      </c>
      <c r="W11" s="23">
        <v>55.79</v>
      </c>
      <c r="X11" s="4">
        <v>53.34</v>
      </c>
      <c r="Y11" s="4">
        <v>50.75</v>
      </c>
      <c r="Z11" s="4">
        <v>52.39</v>
      </c>
      <c r="AA11" s="4" t="b">
        <f>VLOOKUP(テーブル2[[#This Row],[都道府県]],選挙疲れ, 2, FALSE)</f>
        <v>1</v>
      </c>
      <c r="AB11" s="4" t="b">
        <f>VLOOKUP(テーブル2[[#This Row],[都道府県]],選挙疲れ, 5, FALSE)</f>
        <v>0</v>
      </c>
      <c r="AC11" s="4" t="b">
        <f>AND(テーブル2[[#This Row],[県議選TRUE]], NOT(テーブル2[[#This Row],[知事選TRUE]]))</f>
        <v>1</v>
      </c>
      <c r="AD11" s="4" t="b">
        <f>AND(NOT(テーブル2[[#This Row],[県議選TRUE]]),テーブル2[[#This Row],[知事選TRUE]])</f>
        <v>0</v>
      </c>
      <c r="AE11" s="4" t="b">
        <f>AND(テーブル2[[#This Row],[県議選TRUE]],テーブル2[[#This Row],[知事選TRUE]])</f>
        <v>0</v>
      </c>
      <c r="AG11" t="b">
        <v>1</v>
      </c>
      <c r="AH11" t="b">
        <v>0</v>
      </c>
      <c r="AI11" t="b">
        <v>0</v>
      </c>
    </row>
    <row r="12" spans="1:35" x14ac:dyDescent="0.15">
      <c r="A12">
        <v>5</v>
      </c>
      <c r="B12" t="s">
        <v>11</v>
      </c>
      <c r="C12" s="23">
        <v>61.3</v>
      </c>
      <c r="D12" s="4">
        <v>72.2</v>
      </c>
      <c r="E12" s="4">
        <v>67.42</v>
      </c>
      <c r="F12" s="4">
        <v>71.709999999999994</v>
      </c>
      <c r="G12" s="23">
        <v>61.19</v>
      </c>
      <c r="H12" s="4">
        <v>76.900000000000006</v>
      </c>
      <c r="I12" s="4">
        <v>76.599999999999994</v>
      </c>
      <c r="J12" s="4">
        <v>74.69</v>
      </c>
      <c r="K12" s="23">
        <v>67.650000000000006</v>
      </c>
      <c r="L12" s="4">
        <v>78</v>
      </c>
      <c r="M12" s="4">
        <v>77.42</v>
      </c>
      <c r="N12" s="4">
        <v>80.459999999999994</v>
      </c>
      <c r="O12" s="23">
        <v>63.72</v>
      </c>
      <c r="P12" s="4">
        <v>81.23</v>
      </c>
      <c r="Q12" s="4">
        <v>74.489999999999995</v>
      </c>
      <c r="R12" s="4">
        <v>61.59</v>
      </c>
      <c r="S12" s="23">
        <v>56.98</v>
      </c>
      <c r="T12" s="4">
        <v>64.11</v>
      </c>
      <c r="U12" s="4">
        <v>60.73</v>
      </c>
      <c r="V12" s="4">
        <v>65.319999999999993</v>
      </c>
      <c r="W12" s="23">
        <v>67.7</v>
      </c>
      <c r="X12" s="4">
        <v>65.05</v>
      </c>
      <c r="Y12" s="4">
        <v>56.19</v>
      </c>
      <c r="Z12" s="4">
        <v>60.87</v>
      </c>
      <c r="AA12" s="4" t="b">
        <f>VLOOKUP(テーブル2[[#This Row],[都道府県]],選挙疲れ, 2, FALSE)</f>
        <v>1</v>
      </c>
      <c r="AB12" s="4" t="b">
        <f>VLOOKUP(テーブル2[[#This Row],[都道府県]],選挙疲れ, 5, FALSE)</f>
        <v>0</v>
      </c>
      <c r="AC12" s="4" t="b">
        <f>AND(テーブル2[[#This Row],[県議選TRUE]], NOT(テーブル2[[#This Row],[知事選TRUE]]))</f>
        <v>1</v>
      </c>
      <c r="AD12" s="4" t="b">
        <f>AND(NOT(テーブル2[[#This Row],[県議選TRUE]]),テーブル2[[#This Row],[知事選TRUE]])</f>
        <v>0</v>
      </c>
      <c r="AE12" s="4" t="b">
        <f>AND(テーブル2[[#This Row],[県議選TRUE]],テーブル2[[#This Row],[知事選TRUE]])</f>
        <v>0</v>
      </c>
      <c r="AG12" t="b">
        <v>1</v>
      </c>
      <c r="AH12" t="b">
        <v>0</v>
      </c>
      <c r="AI12" t="b">
        <v>0</v>
      </c>
    </row>
    <row r="13" spans="1:35" x14ac:dyDescent="0.15">
      <c r="A13">
        <v>6</v>
      </c>
      <c r="B13" t="s">
        <v>13</v>
      </c>
      <c r="C13" s="23">
        <v>66.3</v>
      </c>
      <c r="D13" s="4">
        <v>83</v>
      </c>
      <c r="E13" s="4">
        <v>79.23</v>
      </c>
      <c r="F13" s="4">
        <v>78.540000000000006</v>
      </c>
      <c r="G13" s="23">
        <v>70.849999999999994</v>
      </c>
      <c r="H13" s="4">
        <v>82.37</v>
      </c>
      <c r="I13" s="4">
        <v>81.150000000000006</v>
      </c>
      <c r="J13" s="4">
        <v>79.84</v>
      </c>
      <c r="K13" s="23">
        <v>70.040000000000006</v>
      </c>
      <c r="L13" s="4">
        <v>83.46</v>
      </c>
      <c r="M13" s="4">
        <v>79.930000000000007</v>
      </c>
      <c r="N13" s="4">
        <v>82.71</v>
      </c>
      <c r="O13" s="23">
        <v>65.23</v>
      </c>
      <c r="P13" s="4">
        <v>82.45</v>
      </c>
      <c r="Q13" s="4">
        <v>75.2</v>
      </c>
      <c r="R13" s="4">
        <v>61.49</v>
      </c>
      <c r="S13" s="23">
        <v>59.06</v>
      </c>
      <c r="T13" s="4">
        <v>64.38</v>
      </c>
      <c r="U13" s="4">
        <v>63.14</v>
      </c>
      <c r="V13" s="4">
        <v>61.75</v>
      </c>
      <c r="W13" s="23">
        <v>67.290000000000006</v>
      </c>
      <c r="X13" s="4">
        <v>63.97</v>
      </c>
      <c r="Y13" s="4">
        <v>60.76</v>
      </c>
      <c r="Z13" s="4">
        <v>62.22</v>
      </c>
      <c r="AA13" s="4" t="b">
        <f>VLOOKUP(テーブル2[[#This Row],[都道府県]],選挙疲れ, 2, FALSE)</f>
        <v>1</v>
      </c>
      <c r="AB13" s="4" t="b">
        <f>VLOOKUP(テーブル2[[#This Row],[都道府県]],選挙疲れ, 5, FALSE)</f>
        <v>0</v>
      </c>
      <c r="AC13" s="4" t="b">
        <f>AND(テーブル2[[#This Row],[県議選TRUE]], NOT(テーブル2[[#This Row],[知事選TRUE]]))</f>
        <v>1</v>
      </c>
      <c r="AD13" s="4" t="b">
        <f>AND(NOT(テーブル2[[#This Row],[県議選TRUE]]),テーブル2[[#This Row],[知事選TRUE]])</f>
        <v>0</v>
      </c>
      <c r="AE13" s="4" t="b">
        <f>AND(テーブル2[[#This Row],[県議選TRUE]],テーブル2[[#This Row],[知事選TRUE]])</f>
        <v>0</v>
      </c>
      <c r="AG13" t="b">
        <v>1</v>
      </c>
      <c r="AH13" t="b">
        <v>0</v>
      </c>
      <c r="AI13" t="b">
        <v>0</v>
      </c>
    </row>
    <row r="14" spans="1:35" x14ac:dyDescent="0.15">
      <c r="A14">
        <v>7</v>
      </c>
      <c r="B14" t="s">
        <v>15</v>
      </c>
      <c r="C14" s="23">
        <v>58.7</v>
      </c>
      <c r="D14" s="4">
        <v>76.2</v>
      </c>
      <c r="E14" s="4">
        <v>74.61</v>
      </c>
      <c r="F14" s="4">
        <v>75.959999999999994</v>
      </c>
      <c r="G14" s="23">
        <v>65.47</v>
      </c>
      <c r="H14" s="4">
        <v>82.09</v>
      </c>
      <c r="I14" s="4">
        <v>79.48</v>
      </c>
      <c r="J14" s="4">
        <v>80.900000000000006</v>
      </c>
      <c r="K14" s="23">
        <v>74.03</v>
      </c>
      <c r="L14" s="4">
        <v>84.04</v>
      </c>
      <c r="M14" s="4">
        <v>75.209999999999994</v>
      </c>
      <c r="N14" s="4">
        <v>80.849999999999994</v>
      </c>
      <c r="O14" s="23">
        <v>68.69</v>
      </c>
      <c r="P14" s="4">
        <v>78.42</v>
      </c>
      <c r="Q14" s="4">
        <v>71.69</v>
      </c>
      <c r="R14" s="4">
        <v>59.13</v>
      </c>
      <c r="S14" s="23">
        <v>51.74</v>
      </c>
      <c r="T14" s="4">
        <v>65.23</v>
      </c>
      <c r="U14" s="4">
        <v>60.88</v>
      </c>
      <c r="V14" s="4">
        <v>60.34</v>
      </c>
      <c r="W14" s="23">
        <v>61.57</v>
      </c>
      <c r="X14" s="4">
        <v>61.63</v>
      </c>
      <c r="Y14" s="4">
        <v>54.52</v>
      </c>
      <c r="Z14" s="4">
        <v>57.12</v>
      </c>
      <c r="AA14" s="4" t="b">
        <f>VLOOKUP(テーブル2[[#This Row],[都道府県]],選挙疲れ, 2, FALSE)</f>
        <v>1</v>
      </c>
      <c r="AB14" s="4" t="b">
        <f>VLOOKUP(テーブル2[[#This Row],[都道府県]],選挙疲れ, 5, FALSE)</f>
        <v>0</v>
      </c>
      <c r="AC14" s="4" t="b">
        <f>AND(テーブル2[[#This Row],[県議選TRUE]], NOT(テーブル2[[#This Row],[知事選TRUE]]))</f>
        <v>1</v>
      </c>
      <c r="AD14" s="4" t="b">
        <f>AND(NOT(テーブル2[[#This Row],[県議選TRUE]]),テーブル2[[#This Row],[知事選TRUE]])</f>
        <v>0</v>
      </c>
      <c r="AE14" s="4" t="b">
        <f>AND(テーブル2[[#This Row],[県議選TRUE]],テーブル2[[#This Row],[知事選TRUE]])</f>
        <v>0</v>
      </c>
      <c r="AG14" t="b">
        <v>1</v>
      </c>
      <c r="AH14" t="b">
        <v>0</v>
      </c>
      <c r="AI14" t="b">
        <v>0</v>
      </c>
    </row>
    <row r="15" spans="1:35" x14ac:dyDescent="0.15">
      <c r="A15">
        <v>8</v>
      </c>
      <c r="B15" t="s">
        <v>17</v>
      </c>
      <c r="C15" s="23">
        <v>50.1</v>
      </c>
      <c r="D15" s="4">
        <v>59.9</v>
      </c>
      <c r="E15" s="4">
        <v>63.35</v>
      </c>
      <c r="F15" s="4">
        <v>55.39</v>
      </c>
      <c r="G15" s="23">
        <v>56.74</v>
      </c>
      <c r="H15" s="4">
        <v>63.95</v>
      </c>
      <c r="I15" s="4">
        <v>63</v>
      </c>
      <c r="J15" s="4">
        <v>61.21</v>
      </c>
      <c r="K15" s="23">
        <v>56.46</v>
      </c>
      <c r="L15" s="4">
        <v>72.22</v>
      </c>
      <c r="M15" s="4">
        <v>62.52</v>
      </c>
      <c r="N15" s="4">
        <v>72.959999999999994</v>
      </c>
      <c r="O15" s="23">
        <v>50.71</v>
      </c>
      <c r="P15" s="4">
        <v>71.67</v>
      </c>
      <c r="Q15" s="4">
        <v>61.51</v>
      </c>
      <c r="R15" s="4">
        <v>36.619999999999997</v>
      </c>
      <c r="S15" s="23">
        <v>36.94</v>
      </c>
      <c r="T15" s="4">
        <v>50.99</v>
      </c>
      <c r="U15" s="4">
        <v>50.18</v>
      </c>
      <c r="V15" s="4">
        <v>50.07</v>
      </c>
      <c r="W15" s="23">
        <v>54</v>
      </c>
      <c r="X15" s="4">
        <v>55.11</v>
      </c>
      <c r="Y15" s="4">
        <v>49.66</v>
      </c>
      <c r="Z15" s="4">
        <v>50.77</v>
      </c>
      <c r="AA15" s="4" t="b">
        <f>VLOOKUP(テーブル2[[#This Row],[都道府県]],選挙疲れ, 2, FALSE)</f>
        <v>0</v>
      </c>
      <c r="AB15" s="4" t="b">
        <f>VLOOKUP(テーブル2[[#This Row],[都道府県]],選挙疲れ, 5, FALSE)</f>
        <v>0</v>
      </c>
      <c r="AC15" s="4" t="b">
        <f>AND(テーブル2[[#This Row],[県議選TRUE]], NOT(テーブル2[[#This Row],[知事選TRUE]]))</f>
        <v>0</v>
      </c>
      <c r="AD15" s="4" t="b">
        <f>AND(NOT(テーブル2[[#This Row],[県議選TRUE]]),テーブル2[[#This Row],[知事選TRUE]])</f>
        <v>0</v>
      </c>
      <c r="AE15" s="4" t="b">
        <f>AND(テーブル2[[#This Row],[県議選TRUE]],テーブル2[[#This Row],[知事選TRUE]])</f>
        <v>0</v>
      </c>
      <c r="AG15" t="b">
        <v>0</v>
      </c>
      <c r="AH15" t="b">
        <v>0</v>
      </c>
      <c r="AI15" t="b">
        <v>0</v>
      </c>
    </row>
    <row r="16" spans="1:35" x14ac:dyDescent="0.15">
      <c r="A16">
        <v>9</v>
      </c>
      <c r="B16" t="s">
        <v>19</v>
      </c>
      <c r="C16" s="23">
        <v>62.1</v>
      </c>
      <c r="D16" s="4">
        <v>66.900000000000006</v>
      </c>
      <c r="E16" s="4">
        <v>67.45</v>
      </c>
      <c r="F16" s="4">
        <v>64.25</v>
      </c>
      <c r="G16" s="23">
        <v>59.49</v>
      </c>
      <c r="H16" s="4">
        <v>68.78</v>
      </c>
      <c r="I16" s="4">
        <v>70.209999999999994</v>
      </c>
      <c r="J16" s="4">
        <v>73.09</v>
      </c>
      <c r="K16" s="23">
        <v>62.03</v>
      </c>
      <c r="L16" s="4">
        <v>76.010000000000005</v>
      </c>
      <c r="M16" s="4">
        <v>70.16</v>
      </c>
      <c r="N16" s="4">
        <v>73.88</v>
      </c>
      <c r="O16" s="23">
        <v>55.31</v>
      </c>
      <c r="P16" s="4">
        <v>70.72</v>
      </c>
      <c r="Q16" s="4">
        <v>62.14</v>
      </c>
      <c r="R16" s="4">
        <v>53.79</v>
      </c>
      <c r="S16" s="23">
        <v>35.94</v>
      </c>
      <c r="T16" s="4">
        <v>56.76</v>
      </c>
      <c r="U16" s="4">
        <v>53.85</v>
      </c>
      <c r="V16" s="4">
        <v>50.99</v>
      </c>
      <c r="W16" s="23">
        <v>56.66</v>
      </c>
      <c r="X16" s="4">
        <v>56.59</v>
      </c>
      <c r="Y16" s="4">
        <v>49.69</v>
      </c>
      <c r="Z16" s="4">
        <v>51.38</v>
      </c>
      <c r="AA16" s="4" t="b">
        <f>VLOOKUP(テーブル2[[#This Row],[都道府県]],選挙疲れ, 2, FALSE)</f>
        <v>1</v>
      </c>
      <c r="AB16" s="4" t="b">
        <f>VLOOKUP(テーブル2[[#This Row],[都道府県]],選挙疲れ, 5, FALSE)</f>
        <v>0</v>
      </c>
      <c r="AC16" s="4" t="b">
        <f>AND(テーブル2[[#This Row],[県議選TRUE]], NOT(テーブル2[[#This Row],[知事選TRUE]]))</f>
        <v>1</v>
      </c>
      <c r="AD16" s="4" t="b">
        <f>AND(NOT(テーブル2[[#This Row],[県議選TRUE]]),テーブル2[[#This Row],[知事選TRUE]])</f>
        <v>0</v>
      </c>
      <c r="AE16" s="4" t="b">
        <f>AND(テーブル2[[#This Row],[県議選TRUE]],テーブル2[[#This Row],[知事選TRUE]])</f>
        <v>0</v>
      </c>
      <c r="AG16" t="b">
        <v>1</v>
      </c>
      <c r="AH16" t="b">
        <v>0</v>
      </c>
      <c r="AI16" t="b">
        <v>0</v>
      </c>
    </row>
    <row r="17" spans="1:35" x14ac:dyDescent="0.15">
      <c r="A17">
        <v>10</v>
      </c>
      <c r="B17" t="s">
        <v>21</v>
      </c>
      <c r="C17" s="23">
        <v>68.900000000000006</v>
      </c>
      <c r="D17" s="4">
        <v>84.9</v>
      </c>
      <c r="E17" s="4">
        <v>78.64</v>
      </c>
      <c r="F17" s="4">
        <v>74.37</v>
      </c>
      <c r="G17" s="23">
        <v>70.73</v>
      </c>
      <c r="H17" s="4">
        <v>72.760000000000005</v>
      </c>
      <c r="I17" s="4">
        <v>72.69</v>
      </c>
      <c r="J17" s="4">
        <v>82.25</v>
      </c>
      <c r="K17" s="23">
        <v>69.739999999999995</v>
      </c>
      <c r="L17" s="4">
        <v>81.61</v>
      </c>
      <c r="M17" s="4">
        <v>73.83</v>
      </c>
      <c r="N17" s="4">
        <v>80.87</v>
      </c>
      <c r="O17" s="23">
        <v>67.66</v>
      </c>
      <c r="P17" s="4">
        <v>80.34</v>
      </c>
      <c r="Q17" s="4">
        <v>71.23</v>
      </c>
      <c r="R17" s="4">
        <v>56.69</v>
      </c>
      <c r="S17" s="23">
        <v>53.12</v>
      </c>
      <c r="T17" s="4">
        <v>60.7</v>
      </c>
      <c r="U17" s="4">
        <v>58.74</v>
      </c>
      <c r="V17" s="4">
        <v>58</v>
      </c>
      <c r="W17" s="23">
        <v>54.6</v>
      </c>
      <c r="X17" s="4">
        <v>58.55</v>
      </c>
      <c r="Y17" s="4">
        <v>51.75</v>
      </c>
      <c r="Z17" s="4">
        <v>50.51</v>
      </c>
      <c r="AA17" s="4" t="b">
        <f>VLOOKUP(テーブル2[[#This Row],[都道府県]],選挙疲れ, 2, FALSE)</f>
        <v>1</v>
      </c>
      <c r="AB17" s="4" t="b">
        <f>VLOOKUP(テーブル2[[#This Row],[都道府県]],選挙疲れ, 5, FALSE)</f>
        <v>1</v>
      </c>
      <c r="AC17" s="4" t="b">
        <f>AND(テーブル2[[#This Row],[県議選TRUE]], NOT(テーブル2[[#This Row],[知事選TRUE]]))</f>
        <v>0</v>
      </c>
      <c r="AD17" s="4" t="b">
        <f>AND(NOT(テーブル2[[#This Row],[県議選TRUE]]),テーブル2[[#This Row],[知事選TRUE]])</f>
        <v>0</v>
      </c>
      <c r="AE17" s="4" t="b">
        <f>AND(テーブル2[[#This Row],[県議選TRUE]],テーブル2[[#This Row],[知事選TRUE]])</f>
        <v>1</v>
      </c>
      <c r="AG17" t="b">
        <v>0</v>
      </c>
      <c r="AH17" t="b">
        <v>0</v>
      </c>
      <c r="AI17" t="b">
        <v>1</v>
      </c>
    </row>
    <row r="18" spans="1:35" x14ac:dyDescent="0.15">
      <c r="A18">
        <v>11</v>
      </c>
      <c r="B18" t="s">
        <v>23</v>
      </c>
      <c r="C18" s="23">
        <v>62.7</v>
      </c>
      <c r="D18" s="4">
        <v>73.5</v>
      </c>
      <c r="E18" s="4">
        <v>64.16</v>
      </c>
      <c r="F18" s="4">
        <v>63.18</v>
      </c>
      <c r="G18" s="23">
        <v>55.39</v>
      </c>
      <c r="H18" s="4">
        <v>65.739999999999995</v>
      </c>
      <c r="I18" s="4">
        <v>62.26</v>
      </c>
      <c r="J18" s="4">
        <v>60.35</v>
      </c>
      <c r="K18" s="23">
        <v>51.56</v>
      </c>
      <c r="L18" s="4">
        <v>70.02</v>
      </c>
      <c r="M18" s="4">
        <v>63.53</v>
      </c>
      <c r="N18" s="4">
        <v>70.25</v>
      </c>
      <c r="O18" s="23">
        <v>50.6</v>
      </c>
      <c r="P18" s="4">
        <v>65.11</v>
      </c>
      <c r="Q18" s="4">
        <v>59.45</v>
      </c>
      <c r="R18" s="4">
        <v>37.94</v>
      </c>
      <c r="S18" s="23">
        <v>38.92</v>
      </c>
      <c r="T18" s="4">
        <v>54.95</v>
      </c>
      <c r="U18" s="4">
        <v>52.61</v>
      </c>
      <c r="V18" s="4">
        <v>52.6</v>
      </c>
      <c r="W18" s="23">
        <v>56.35</v>
      </c>
      <c r="X18" s="4">
        <v>55.83</v>
      </c>
      <c r="Y18" s="4">
        <v>51.21</v>
      </c>
      <c r="Z18" s="4">
        <v>51.94</v>
      </c>
      <c r="AA18" s="4" t="b">
        <f>VLOOKUP(テーブル2[[#This Row],[都道府県]],選挙疲れ, 2, FALSE)</f>
        <v>1</v>
      </c>
      <c r="AB18" s="4" t="b">
        <f>VLOOKUP(テーブル2[[#This Row],[都道府県]],選挙疲れ, 5, FALSE)</f>
        <v>0</v>
      </c>
      <c r="AC18" s="4" t="b">
        <f>AND(テーブル2[[#This Row],[県議選TRUE]], NOT(テーブル2[[#This Row],[知事選TRUE]]))</f>
        <v>1</v>
      </c>
      <c r="AD18" s="4" t="b">
        <f>AND(NOT(テーブル2[[#This Row],[県議選TRUE]]),テーブル2[[#This Row],[知事選TRUE]])</f>
        <v>0</v>
      </c>
      <c r="AE18" s="4" t="b">
        <f>AND(テーブル2[[#This Row],[県議選TRUE]],テーブル2[[#This Row],[知事選TRUE]])</f>
        <v>0</v>
      </c>
      <c r="AG18" t="b">
        <v>1</v>
      </c>
      <c r="AH18" t="b">
        <v>0</v>
      </c>
      <c r="AI18" t="b">
        <v>0</v>
      </c>
    </row>
    <row r="19" spans="1:35" x14ac:dyDescent="0.15">
      <c r="A19">
        <v>12</v>
      </c>
      <c r="B19" t="s">
        <v>25</v>
      </c>
      <c r="C19" s="23">
        <v>47.6</v>
      </c>
      <c r="D19" s="4">
        <v>61.7</v>
      </c>
      <c r="E19" s="4">
        <v>53.96</v>
      </c>
      <c r="F19" s="4">
        <v>53.1</v>
      </c>
      <c r="G19" s="23">
        <v>54.59</v>
      </c>
      <c r="H19" s="4">
        <v>63.06</v>
      </c>
      <c r="I19" s="4">
        <v>58.7</v>
      </c>
      <c r="J19" s="4">
        <v>60.4</v>
      </c>
      <c r="K19" s="23">
        <v>50.6</v>
      </c>
      <c r="L19" s="4">
        <v>70.760000000000005</v>
      </c>
      <c r="M19" s="4">
        <v>60.91</v>
      </c>
      <c r="N19" s="4">
        <v>69.430000000000007</v>
      </c>
      <c r="O19" s="23">
        <v>49.19</v>
      </c>
      <c r="P19" s="4">
        <v>64.19</v>
      </c>
      <c r="Q19" s="4">
        <v>56.37</v>
      </c>
      <c r="R19" s="4">
        <v>40.770000000000003</v>
      </c>
      <c r="S19" s="23">
        <v>37.880000000000003</v>
      </c>
      <c r="T19" s="4">
        <v>53.38</v>
      </c>
      <c r="U19" s="4">
        <v>50.87</v>
      </c>
      <c r="V19" s="4">
        <v>51.87</v>
      </c>
      <c r="W19" s="23">
        <v>55.14</v>
      </c>
      <c r="X19" s="4">
        <v>54.85</v>
      </c>
      <c r="Y19" s="4">
        <v>49.22</v>
      </c>
      <c r="Z19" s="4">
        <v>52.02</v>
      </c>
      <c r="AA19" s="4" t="b">
        <f>VLOOKUP(テーブル2[[#This Row],[都道府県]],選挙疲れ, 2, FALSE)</f>
        <v>1</v>
      </c>
      <c r="AB19" s="4" t="b">
        <f>VLOOKUP(テーブル2[[#This Row],[都道府県]],選挙疲れ, 5, FALSE)</f>
        <v>0</v>
      </c>
      <c r="AC19" s="4" t="b">
        <f>AND(テーブル2[[#This Row],[県議選TRUE]], NOT(テーブル2[[#This Row],[知事選TRUE]]))</f>
        <v>1</v>
      </c>
      <c r="AD19" s="4" t="b">
        <f>AND(NOT(テーブル2[[#This Row],[県議選TRUE]]),テーブル2[[#This Row],[知事選TRUE]])</f>
        <v>0</v>
      </c>
      <c r="AE19" s="4" t="b">
        <f>AND(テーブル2[[#This Row],[県議選TRUE]],テーブル2[[#This Row],[知事選TRUE]])</f>
        <v>0</v>
      </c>
      <c r="AG19" t="b">
        <v>1</v>
      </c>
      <c r="AH19" t="b">
        <v>0</v>
      </c>
      <c r="AI19" t="b">
        <v>0</v>
      </c>
    </row>
    <row r="20" spans="1:35" x14ac:dyDescent="0.15">
      <c r="A20">
        <v>13</v>
      </c>
      <c r="B20" t="s">
        <v>27</v>
      </c>
      <c r="C20" s="23">
        <v>52.6</v>
      </c>
      <c r="D20" s="4">
        <v>54.6</v>
      </c>
      <c r="E20" s="4">
        <v>44.82</v>
      </c>
      <c r="F20" s="4">
        <v>48.96</v>
      </c>
      <c r="G20" s="23">
        <v>49.39</v>
      </c>
      <c r="H20" s="4">
        <v>61.96</v>
      </c>
      <c r="I20" s="4">
        <v>61.06</v>
      </c>
      <c r="J20" s="4">
        <v>62.64</v>
      </c>
      <c r="K20" s="23">
        <v>56.48</v>
      </c>
      <c r="L20" s="4">
        <v>68.58</v>
      </c>
      <c r="M20" s="4">
        <v>64.02</v>
      </c>
      <c r="N20" s="4">
        <v>67.47</v>
      </c>
      <c r="O20" s="23">
        <v>51.86</v>
      </c>
      <c r="P20" s="4">
        <v>61.07</v>
      </c>
      <c r="Q20" s="4">
        <v>57.95</v>
      </c>
      <c r="R20" s="4">
        <v>46.58</v>
      </c>
      <c r="S20" s="23">
        <v>42.34</v>
      </c>
      <c r="T20" s="4">
        <v>57.85</v>
      </c>
      <c r="U20" s="4">
        <v>53.27</v>
      </c>
      <c r="V20" s="4">
        <v>56.08</v>
      </c>
      <c r="W20" s="23">
        <v>57.87</v>
      </c>
      <c r="X20" s="4">
        <v>58.7</v>
      </c>
      <c r="Y20" s="4">
        <v>53.51</v>
      </c>
      <c r="Z20" s="4">
        <v>57.5</v>
      </c>
      <c r="AA20" s="4" t="b">
        <f>VLOOKUP(テーブル2[[#This Row],[都道府県]],選挙疲れ, 2, FALSE)</f>
        <v>0</v>
      </c>
      <c r="AB20" s="4" t="b">
        <f>VLOOKUP(テーブル2[[#This Row],[都道府県]],選挙疲れ, 5, FALSE)</f>
        <v>1</v>
      </c>
      <c r="AC20" s="4" t="b">
        <f>AND(テーブル2[[#This Row],[県議選TRUE]], NOT(テーブル2[[#This Row],[知事選TRUE]]))</f>
        <v>0</v>
      </c>
      <c r="AD20" s="4" t="b">
        <f>AND(NOT(テーブル2[[#This Row],[県議選TRUE]]),テーブル2[[#This Row],[知事選TRUE]])</f>
        <v>1</v>
      </c>
      <c r="AE20" s="4" t="b">
        <f>AND(テーブル2[[#This Row],[県議選TRUE]],テーブル2[[#This Row],[知事選TRUE]])</f>
        <v>0</v>
      </c>
      <c r="AG20" t="b">
        <v>0</v>
      </c>
      <c r="AH20" t="b">
        <v>1</v>
      </c>
      <c r="AI20" t="b">
        <v>0</v>
      </c>
    </row>
    <row r="21" spans="1:35" x14ac:dyDescent="0.15">
      <c r="A21">
        <v>14</v>
      </c>
      <c r="B21" t="s">
        <v>29</v>
      </c>
      <c r="C21" s="23">
        <v>55.7</v>
      </c>
      <c r="D21" s="4">
        <v>63.8</v>
      </c>
      <c r="E21" s="4">
        <v>52.71</v>
      </c>
      <c r="F21" s="4">
        <v>50.6</v>
      </c>
      <c r="G21" s="23">
        <v>50.31</v>
      </c>
      <c r="H21" s="4">
        <v>61.22</v>
      </c>
      <c r="I21" s="4">
        <v>57.02</v>
      </c>
      <c r="J21" s="4">
        <v>61.04</v>
      </c>
      <c r="K21" s="23">
        <v>51.46</v>
      </c>
      <c r="L21" s="4">
        <v>69.12</v>
      </c>
      <c r="M21" s="4">
        <v>60.74</v>
      </c>
      <c r="N21" s="4">
        <v>69.95</v>
      </c>
      <c r="O21" s="23">
        <v>53.35</v>
      </c>
      <c r="P21" s="4">
        <v>62.11</v>
      </c>
      <c r="Q21" s="4">
        <v>58.84</v>
      </c>
      <c r="R21" s="4">
        <v>43.06</v>
      </c>
      <c r="S21" s="23">
        <v>40.880000000000003</v>
      </c>
      <c r="T21" s="4">
        <v>55.7</v>
      </c>
      <c r="U21" s="4">
        <v>55.45</v>
      </c>
      <c r="V21" s="4">
        <v>54.48</v>
      </c>
      <c r="W21" s="23">
        <v>56.32</v>
      </c>
      <c r="X21" s="4">
        <v>55.56</v>
      </c>
      <c r="Y21" s="4">
        <v>54.47</v>
      </c>
      <c r="Z21" s="4">
        <v>55.46</v>
      </c>
      <c r="AA21" s="4" t="b">
        <f>VLOOKUP(テーブル2[[#This Row],[都道府県]],選挙疲れ, 2, FALSE)</f>
        <v>1</v>
      </c>
      <c r="AB21" s="4" t="b">
        <f>VLOOKUP(テーブル2[[#This Row],[都道府県]],選挙疲れ, 5, FALSE)</f>
        <v>1</v>
      </c>
      <c r="AC21" s="4" t="b">
        <f>AND(テーブル2[[#This Row],[県議選TRUE]], NOT(テーブル2[[#This Row],[知事選TRUE]]))</f>
        <v>0</v>
      </c>
      <c r="AD21" s="4" t="b">
        <f>AND(NOT(テーブル2[[#This Row],[県議選TRUE]]),テーブル2[[#This Row],[知事選TRUE]])</f>
        <v>0</v>
      </c>
      <c r="AE21" s="4" t="b">
        <f>AND(テーブル2[[#This Row],[県議選TRUE]],テーブル2[[#This Row],[知事選TRUE]])</f>
        <v>1</v>
      </c>
      <c r="AG21" t="b">
        <v>0</v>
      </c>
      <c r="AH21" t="b">
        <v>0</v>
      </c>
      <c r="AI21" t="b">
        <v>1</v>
      </c>
    </row>
    <row r="22" spans="1:35" x14ac:dyDescent="0.15">
      <c r="A22">
        <v>15</v>
      </c>
      <c r="B22" t="s">
        <v>31</v>
      </c>
      <c r="C22" s="23">
        <v>55.2</v>
      </c>
      <c r="D22" s="4">
        <v>75.400000000000006</v>
      </c>
      <c r="E22" s="4">
        <v>72.040000000000006</v>
      </c>
      <c r="F22" s="4">
        <v>65.75</v>
      </c>
      <c r="G22" s="23">
        <v>61.58</v>
      </c>
      <c r="H22" s="4">
        <v>70.38</v>
      </c>
      <c r="I22" s="4">
        <v>73.52</v>
      </c>
      <c r="J22" s="4">
        <v>80.25</v>
      </c>
      <c r="K22" s="23">
        <v>64.59</v>
      </c>
      <c r="L22" s="4">
        <v>81.96</v>
      </c>
      <c r="M22" s="4">
        <v>69.430000000000007</v>
      </c>
      <c r="N22" s="4">
        <v>83.73</v>
      </c>
      <c r="O22" s="23">
        <v>63.12</v>
      </c>
      <c r="P22" s="4">
        <v>79.290000000000006</v>
      </c>
      <c r="Q22" s="4">
        <v>63.48</v>
      </c>
      <c r="R22" s="4">
        <v>55.02</v>
      </c>
      <c r="S22" s="23">
        <v>49.61</v>
      </c>
      <c r="T22" s="4">
        <v>67.28</v>
      </c>
      <c r="U22" s="4">
        <v>61.78</v>
      </c>
      <c r="V22" s="4">
        <v>63.25</v>
      </c>
      <c r="W22" s="23">
        <v>64.58</v>
      </c>
      <c r="X22" s="4">
        <v>60.99</v>
      </c>
      <c r="Y22" s="4">
        <v>55.82</v>
      </c>
      <c r="Z22" s="4">
        <v>59.77</v>
      </c>
      <c r="AA22" s="4" t="b">
        <f>VLOOKUP(テーブル2[[#This Row],[都道府県]],選挙疲れ, 2, FALSE)</f>
        <v>1</v>
      </c>
      <c r="AB22" s="4" t="b">
        <f>VLOOKUP(テーブル2[[#This Row],[都道府県]],選挙疲れ, 5, FALSE)</f>
        <v>0</v>
      </c>
      <c r="AC22" s="4" t="b">
        <f>AND(テーブル2[[#This Row],[県議選TRUE]], NOT(テーブル2[[#This Row],[知事選TRUE]]))</f>
        <v>1</v>
      </c>
      <c r="AD22" s="4" t="b">
        <f>AND(NOT(テーブル2[[#This Row],[県議選TRUE]]),テーブル2[[#This Row],[知事選TRUE]])</f>
        <v>0</v>
      </c>
      <c r="AE22" s="4" t="b">
        <f>AND(テーブル2[[#This Row],[県議選TRUE]],テーブル2[[#This Row],[知事選TRUE]])</f>
        <v>0</v>
      </c>
      <c r="AG22" t="b">
        <v>1</v>
      </c>
      <c r="AH22" t="b">
        <v>0</v>
      </c>
      <c r="AI22" t="b">
        <v>0</v>
      </c>
    </row>
    <row r="23" spans="1:35" x14ac:dyDescent="0.15">
      <c r="A23">
        <v>16</v>
      </c>
      <c r="B23" t="s">
        <v>33</v>
      </c>
      <c r="C23" s="23">
        <v>68.5</v>
      </c>
      <c r="D23" s="4">
        <v>83.4</v>
      </c>
      <c r="E23" s="4">
        <v>70.67</v>
      </c>
      <c r="F23" s="4">
        <v>68.44</v>
      </c>
      <c r="G23" s="23">
        <v>64.099999999999994</v>
      </c>
      <c r="H23" s="4">
        <v>71.349999999999994</v>
      </c>
      <c r="I23" s="4">
        <v>72.37</v>
      </c>
      <c r="J23" s="4">
        <v>77.28</v>
      </c>
      <c r="K23" s="23">
        <v>65.72</v>
      </c>
      <c r="L23" s="4">
        <v>81.34</v>
      </c>
      <c r="M23" s="4">
        <v>76.400000000000006</v>
      </c>
      <c r="N23" s="4">
        <v>82.32</v>
      </c>
      <c r="O23" s="23">
        <v>58.24</v>
      </c>
      <c r="P23" s="4">
        <v>81.92</v>
      </c>
      <c r="Q23" s="4">
        <v>72.62</v>
      </c>
      <c r="R23" s="4">
        <v>55.91</v>
      </c>
      <c r="S23" s="23">
        <v>47.26</v>
      </c>
      <c r="T23" s="4">
        <v>59.9</v>
      </c>
      <c r="U23" s="4">
        <v>58.78</v>
      </c>
      <c r="V23" s="4">
        <v>57.62</v>
      </c>
      <c r="W23" s="23">
        <v>64.959999999999994</v>
      </c>
      <c r="X23" s="4">
        <v>64.86</v>
      </c>
      <c r="Y23" s="4">
        <v>50.23</v>
      </c>
      <c r="Z23" s="4">
        <v>55.61</v>
      </c>
      <c r="AA23" s="4" t="b">
        <f>VLOOKUP(テーブル2[[#This Row],[都道府県]],選挙疲れ, 2, FALSE)</f>
        <v>1</v>
      </c>
      <c r="AB23" s="4" t="b">
        <f>VLOOKUP(テーブル2[[#This Row],[都道府県]],選挙疲れ, 5, FALSE)</f>
        <v>0</v>
      </c>
      <c r="AC23" s="4" t="b">
        <f>AND(テーブル2[[#This Row],[県議選TRUE]], NOT(テーブル2[[#This Row],[知事選TRUE]]))</f>
        <v>1</v>
      </c>
      <c r="AD23" s="4" t="b">
        <f>AND(NOT(テーブル2[[#This Row],[県議選TRUE]]),テーブル2[[#This Row],[知事選TRUE]])</f>
        <v>0</v>
      </c>
      <c r="AE23" s="4" t="b">
        <f>AND(テーブル2[[#This Row],[県議選TRUE]],テーブル2[[#This Row],[知事選TRUE]])</f>
        <v>0</v>
      </c>
      <c r="AG23" t="b">
        <v>1</v>
      </c>
      <c r="AH23" t="b">
        <v>0</v>
      </c>
      <c r="AI23" t="b">
        <v>0</v>
      </c>
    </row>
    <row r="24" spans="1:35" x14ac:dyDescent="0.15">
      <c r="A24">
        <v>17</v>
      </c>
      <c r="B24" t="s">
        <v>35</v>
      </c>
      <c r="C24" s="23">
        <v>58.1</v>
      </c>
      <c r="D24" s="4">
        <v>72.900000000000006</v>
      </c>
      <c r="E24" s="4">
        <v>78.88</v>
      </c>
      <c r="F24" s="4">
        <v>72.47</v>
      </c>
      <c r="G24" s="23">
        <v>74.42</v>
      </c>
      <c r="H24" s="4">
        <v>70.16</v>
      </c>
      <c r="I24" s="4">
        <v>69.069999999999993</v>
      </c>
      <c r="J24" s="4">
        <v>81.87</v>
      </c>
      <c r="K24" s="23">
        <v>61.66</v>
      </c>
      <c r="L24" s="4">
        <v>75.489999999999995</v>
      </c>
      <c r="M24" s="4">
        <v>69.86</v>
      </c>
      <c r="N24" s="4">
        <v>78.37</v>
      </c>
      <c r="O24" s="23">
        <v>54.51</v>
      </c>
      <c r="P24" s="4">
        <v>73.180000000000007</v>
      </c>
      <c r="Q24" s="4">
        <v>72.39</v>
      </c>
      <c r="R24" s="4">
        <v>55.6</v>
      </c>
      <c r="S24" s="23">
        <v>54.43</v>
      </c>
      <c r="T24" s="4">
        <v>63.19</v>
      </c>
      <c r="U24" s="4">
        <v>59.54</v>
      </c>
      <c r="V24" s="4">
        <v>56.81</v>
      </c>
      <c r="W24" s="23">
        <v>62.9</v>
      </c>
      <c r="X24" s="4">
        <v>59.86</v>
      </c>
      <c r="Y24" s="4">
        <v>54.98</v>
      </c>
      <c r="Z24" s="4">
        <v>56.88</v>
      </c>
      <c r="AA24" s="4" t="b">
        <f>VLOOKUP(テーブル2[[#This Row],[都道府県]],選挙疲れ, 2, FALSE)</f>
        <v>1</v>
      </c>
      <c r="AB24" s="4" t="b">
        <f>VLOOKUP(テーブル2[[#This Row],[都道府県]],選挙疲れ, 5, FALSE)</f>
        <v>0</v>
      </c>
      <c r="AC24" s="4" t="b">
        <f>AND(テーブル2[[#This Row],[県議選TRUE]], NOT(テーブル2[[#This Row],[知事選TRUE]]))</f>
        <v>1</v>
      </c>
      <c r="AD24" s="4" t="b">
        <f>AND(NOT(テーブル2[[#This Row],[県議選TRUE]]),テーブル2[[#This Row],[知事選TRUE]])</f>
        <v>0</v>
      </c>
      <c r="AE24" s="4" t="b">
        <f>AND(テーブル2[[#This Row],[県議選TRUE]],テーブル2[[#This Row],[知事選TRUE]])</f>
        <v>0</v>
      </c>
      <c r="AG24" t="b">
        <v>1</v>
      </c>
      <c r="AH24" t="b">
        <v>0</v>
      </c>
      <c r="AI24" t="b">
        <v>0</v>
      </c>
    </row>
    <row r="25" spans="1:35" x14ac:dyDescent="0.15">
      <c r="A25">
        <v>18</v>
      </c>
      <c r="B25" t="s">
        <v>37</v>
      </c>
      <c r="C25" s="23">
        <v>68.099999999999994</v>
      </c>
      <c r="D25" s="4">
        <v>81.7</v>
      </c>
      <c r="E25" s="4">
        <v>73.59</v>
      </c>
      <c r="F25" s="4">
        <v>76.12</v>
      </c>
      <c r="G25" s="23">
        <v>70.2</v>
      </c>
      <c r="H25" s="4">
        <v>84.13</v>
      </c>
      <c r="I25" s="4">
        <v>82.01</v>
      </c>
      <c r="J25" s="4">
        <v>79.709999999999994</v>
      </c>
      <c r="K25" s="23">
        <v>68.099999999999994</v>
      </c>
      <c r="L25" s="4">
        <v>80.010000000000005</v>
      </c>
      <c r="M25" s="4">
        <v>82.03</v>
      </c>
      <c r="N25" s="4">
        <v>85.39</v>
      </c>
      <c r="O25" s="23">
        <v>61.26</v>
      </c>
      <c r="P25" s="4">
        <v>80.88</v>
      </c>
      <c r="Q25" s="4">
        <v>74.89</v>
      </c>
      <c r="R25" s="4">
        <v>60.95</v>
      </c>
      <c r="S25" s="23">
        <v>53.02</v>
      </c>
      <c r="T25" s="4">
        <v>63.95</v>
      </c>
      <c r="U25" s="4">
        <v>60.95</v>
      </c>
      <c r="V25" s="4">
        <v>61.02</v>
      </c>
      <c r="W25" s="23">
        <v>63.25</v>
      </c>
      <c r="X25" s="4">
        <v>65.260000000000005</v>
      </c>
      <c r="Y25" s="4">
        <v>53.78</v>
      </c>
      <c r="Z25" s="4">
        <v>56.5</v>
      </c>
      <c r="AA25" s="4" t="b">
        <f>VLOOKUP(テーブル2[[#This Row],[都道府県]],選挙疲れ, 2, FALSE)</f>
        <v>1</v>
      </c>
      <c r="AB25" s="4" t="b">
        <f>VLOOKUP(テーブル2[[#This Row],[都道府県]],選挙疲れ, 5, FALSE)</f>
        <v>1</v>
      </c>
      <c r="AC25" s="4" t="b">
        <f>AND(テーブル2[[#This Row],[県議選TRUE]], NOT(テーブル2[[#This Row],[知事選TRUE]]))</f>
        <v>0</v>
      </c>
      <c r="AD25" s="4" t="b">
        <f>AND(NOT(テーブル2[[#This Row],[県議選TRUE]]),テーブル2[[#This Row],[知事選TRUE]])</f>
        <v>0</v>
      </c>
      <c r="AE25" s="4" t="b">
        <f>AND(テーブル2[[#This Row],[県議選TRUE]],テーブル2[[#This Row],[知事選TRUE]])</f>
        <v>1</v>
      </c>
      <c r="AG25" t="b">
        <v>0</v>
      </c>
      <c r="AH25" t="b">
        <v>0</v>
      </c>
      <c r="AI25" t="b">
        <v>1</v>
      </c>
    </row>
    <row r="26" spans="1:35" x14ac:dyDescent="0.15">
      <c r="A26">
        <v>19</v>
      </c>
      <c r="B26" t="s">
        <v>39</v>
      </c>
      <c r="C26" s="23">
        <v>66.599999999999994</v>
      </c>
      <c r="D26" s="4">
        <v>76.5</v>
      </c>
      <c r="E26" s="4">
        <v>72.540000000000006</v>
      </c>
      <c r="F26" s="4">
        <v>71.790000000000006</v>
      </c>
      <c r="G26" s="23">
        <v>70.64</v>
      </c>
      <c r="H26" s="4">
        <v>77.39</v>
      </c>
      <c r="I26" s="4">
        <v>79.040000000000006</v>
      </c>
      <c r="J26" s="4">
        <v>77.17</v>
      </c>
      <c r="K26" s="23">
        <v>66.62</v>
      </c>
      <c r="L26" s="4">
        <v>79.87</v>
      </c>
      <c r="M26" s="4">
        <v>79.66</v>
      </c>
      <c r="N26" s="4">
        <v>84.52</v>
      </c>
      <c r="O26" s="23">
        <v>68.400000000000006</v>
      </c>
      <c r="P26" s="4">
        <v>83.06</v>
      </c>
      <c r="Q26" s="4">
        <v>75.37</v>
      </c>
      <c r="R26" s="4">
        <v>71.180000000000007</v>
      </c>
      <c r="S26" s="23">
        <v>52.26</v>
      </c>
      <c r="T26" s="4">
        <v>64.180000000000007</v>
      </c>
      <c r="U26" s="4">
        <v>63.05</v>
      </c>
      <c r="V26" s="4">
        <v>61.81</v>
      </c>
      <c r="W26" s="23">
        <v>63.65</v>
      </c>
      <c r="X26" s="4">
        <v>64.040000000000006</v>
      </c>
      <c r="Y26" s="4">
        <v>56.65</v>
      </c>
      <c r="Z26" s="4">
        <v>58.83</v>
      </c>
      <c r="AA26" s="4" t="b">
        <f>VLOOKUP(テーブル2[[#This Row],[都道府県]],選挙疲れ, 2, FALSE)</f>
        <v>1</v>
      </c>
      <c r="AB26" s="4" t="b">
        <f>VLOOKUP(テーブル2[[#This Row],[都道府県]],選挙疲れ, 5, FALSE)</f>
        <v>1</v>
      </c>
      <c r="AC26" s="4" t="b">
        <f>AND(テーブル2[[#This Row],[県議選TRUE]], NOT(テーブル2[[#This Row],[知事選TRUE]]))</f>
        <v>0</v>
      </c>
      <c r="AD26" s="4" t="b">
        <f>AND(NOT(テーブル2[[#This Row],[県議選TRUE]]),テーブル2[[#This Row],[知事選TRUE]])</f>
        <v>0</v>
      </c>
      <c r="AE26" s="4" t="b">
        <f>AND(テーブル2[[#This Row],[県議選TRUE]],テーブル2[[#This Row],[知事選TRUE]])</f>
        <v>1</v>
      </c>
      <c r="AG26" t="b">
        <v>0</v>
      </c>
      <c r="AH26" t="b">
        <v>0</v>
      </c>
      <c r="AI26" t="b">
        <v>1</v>
      </c>
    </row>
    <row r="27" spans="1:35" x14ac:dyDescent="0.15">
      <c r="A27">
        <v>20</v>
      </c>
      <c r="B27" t="s">
        <v>41</v>
      </c>
      <c r="C27" s="23">
        <v>62.5</v>
      </c>
      <c r="D27" s="4">
        <v>76.5</v>
      </c>
      <c r="E27" s="4">
        <v>74.540000000000006</v>
      </c>
      <c r="F27" s="4">
        <v>73.62</v>
      </c>
      <c r="G27" s="23">
        <v>67.650000000000006</v>
      </c>
      <c r="H27" s="4">
        <v>80.09</v>
      </c>
      <c r="I27" s="4">
        <v>75.27</v>
      </c>
      <c r="J27" s="4">
        <v>78.709999999999994</v>
      </c>
      <c r="K27" s="23">
        <v>66.41</v>
      </c>
      <c r="L27" s="4">
        <v>82.76</v>
      </c>
      <c r="M27" s="4">
        <v>77.33</v>
      </c>
      <c r="N27" s="4">
        <v>80.02</v>
      </c>
      <c r="O27" s="23">
        <v>63.81</v>
      </c>
      <c r="P27" s="4">
        <v>80.959999999999994</v>
      </c>
      <c r="Q27" s="4">
        <v>71.78</v>
      </c>
      <c r="R27" s="4">
        <v>59.27</v>
      </c>
      <c r="S27" s="23">
        <v>54.5</v>
      </c>
      <c r="T27" s="4">
        <v>65.7</v>
      </c>
      <c r="U27" s="4">
        <v>62</v>
      </c>
      <c r="V27" s="4">
        <v>61.5</v>
      </c>
      <c r="W27" s="23">
        <v>65.040000000000006</v>
      </c>
      <c r="X27" s="4">
        <v>64.72</v>
      </c>
      <c r="Y27" s="4">
        <v>57.72</v>
      </c>
      <c r="Z27" s="4">
        <v>62.86</v>
      </c>
      <c r="AA27" s="4" t="b">
        <f>VLOOKUP(テーブル2[[#This Row],[都道府県]],選挙疲れ, 2, FALSE)</f>
        <v>1</v>
      </c>
      <c r="AB27" s="4" t="b">
        <f>VLOOKUP(テーブル2[[#This Row],[都道府県]],選挙疲れ, 5, FALSE)</f>
        <v>0</v>
      </c>
      <c r="AC27" s="4" t="b">
        <f>AND(テーブル2[[#This Row],[県議選TRUE]], NOT(テーブル2[[#This Row],[知事選TRUE]]))</f>
        <v>1</v>
      </c>
      <c r="AD27" s="4" t="b">
        <f>AND(NOT(テーブル2[[#This Row],[県議選TRUE]]),テーブル2[[#This Row],[知事選TRUE]])</f>
        <v>0</v>
      </c>
      <c r="AE27" s="4" t="b">
        <f>AND(テーブル2[[#This Row],[県議選TRUE]],テーブル2[[#This Row],[知事選TRUE]])</f>
        <v>0</v>
      </c>
      <c r="AG27" t="b">
        <v>1</v>
      </c>
      <c r="AH27" t="b">
        <v>0</v>
      </c>
      <c r="AI27" t="b">
        <v>0</v>
      </c>
    </row>
    <row r="28" spans="1:35" x14ac:dyDescent="0.15">
      <c r="A28">
        <v>21</v>
      </c>
      <c r="B28" t="s">
        <v>43</v>
      </c>
      <c r="C28" s="23" t="s">
        <v>107</v>
      </c>
      <c r="D28" s="4">
        <v>72.8</v>
      </c>
      <c r="E28" s="4">
        <v>60.52</v>
      </c>
      <c r="F28" s="4">
        <v>61.46</v>
      </c>
      <c r="G28" s="23">
        <v>59.05</v>
      </c>
      <c r="H28" s="4">
        <v>72.709999999999994</v>
      </c>
      <c r="I28" s="4">
        <v>74.17</v>
      </c>
      <c r="J28" s="4">
        <v>74.069999999999993</v>
      </c>
      <c r="K28" s="23">
        <v>65.39</v>
      </c>
      <c r="L28" s="4">
        <v>76.12</v>
      </c>
      <c r="M28" s="4">
        <v>70.150000000000006</v>
      </c>
      <c r="N28" s="4">
        <v>80.290000000000006</v>
      </c>
      <c r="O28" s="23">
        <v>58.6</v>
      </c>
      <c r="P28" s="4">
        <v>78.760000000000005</v>
      </c>
      <c r="Q28" s="4">
        <v>68.81</v>
      </c>
      <c r="R28" s="4">
        <v>55.5</v>
      </c>
      <c r="S28" s="23">
        <v>53.99</v>
      </c>
      <c r="T28" s="4">
        <v>64.33</v>
      </c>
      <c r="U28" s="4">
        <v>58.88</v>
      </c>
      <c r="V28" s="4">
        <v>59.36</v>
      </c>
      <c r="W28" s="23">
        <v>61.47</v>
      </c>
      <c r="X28" s="4">
        <v>59.75</v>
      </c>
      <c r="Y28" s="4">
        <v>52.97</v>
      </c>
      <c r="Z28" s="4">
        <v>57.74</v>
      </c>
      <c r="AA28" s="4" t="b">
        <f>VLOOKUP(テーブル2[[#This Row],[都道府県]],選挙疲れ, 2, FALSE)</f>
        <v>1</v>
      </c>
      <c r="AB28" s="4" t="b">
        <f>VLOOKUP(テーブル2[[#This Row],[都道府県]],選挙疲れ, 5, FALSE)</f>
        <v>0</v>
      </c>
      <c r="AC28" s="4" t="b">
        <f>AND(テーブル2[[#This Row],[県議選TRUE]], NOT(テーブル2[[#This Row],[知事選TRUE]]))</f>
        <v>1</v>
      </c>
      <c r="AD28" s="4" t="b">
        <f>AND(NOT(テーブル2[[#This Row],[県議選TRUE]]),テーブル2[[#This Row],[知事選TRUE]])</f>
        <v>0</v>
      </c>
      <c r="AE28" s="4" t="b">
        <f>AND(テーブル2[[#This Row],[県議選TRUE]],テーブル2[[#This Row],[知事選TRUE]])</f>
        <v>0</v>
      </c>
      <c r="AG28" t="b">
        <v>1</v>
      </c>
      <c r="AH28" t="b">
        <v>0</v>
      </c>
      <c r="AI28" t="b">
        <v>0</v>
      </c>
    </row>
    <row r="29" spans="1:35" x14ac:dyDescent="0.15">
      <c r="A29">
        <v>22</v>
      </c>
      <c r="B29" t="s">
        <v>45</v>
      </c>
      <c r="C29" s="23">
        <v>69.2</v>
      </c>
      <c r="D29" s="4">
        <v>80.599999999999994</v>
      </c>
      <c r="E29" s="4">
        <v>65.25</v>
      </c>
      <c r="F29" s="4">
        <v>68.69</v>
      </c>
      <c r="G29" s="23">
        <v>67.3</v>
      </c>
      <c r="H29" s="4">
        <v>78.45</v>
      </c>
      <c r="I29" s="4">
        <v>71.94</v>
      </c>
      <c r="J29" s="4">
        <v>77.180000000000007</v>
      </c>
      <c r="K29" s="23">
        <v>67.98</v>
      </c>
      <c r="L29" s="4">
        <v>79.94</v>
      </c>
      <c r="M29" s="4">
        <v>73.77</v>
      </c>
      <c r="N29" s="4">
        <v>79.760000000000005</v>
      </c>
      <c r="O29" s="23">
        <v>61.11</v>
      </c>
      <c r="P29" s="4">
        <v>74.69</v>
      </c>
      <c r="Q29" s="4">
        <v>67.53</v>
      </c>
      <c r="R29" s="4">
        <v>47.16</v>
      </c>
      <c r="S29" s="23">
        <v>44.77</v>
      </c>
      <c r="T29" s="4">
        <v>57.47</v>
      </c>
      <c r="U29" s="4">
        <v>61.64</v>
      </c>
      <c r="V29" s="4">
        <v>57.94</v>
      </c>
      <c r="W29" s="23">
        <v>58.41</v>
      </c>
      <c r="X29" s="4">
        <v>57.37</v>
      </c>
      <c r="Y29" s="4">
        <v>51.09</v>
      </c>
      <c r="Z29" s="4">
        <v>55.76</v>
      </c>
      <c r="AA29" s="4" t="b">
        <f>VLOOKUP(テーブル2[[#This Row],[都道府県]],選挙疲れ, 2, FALSE)</f>
        <v>1</v>
      </c>
      <c r="AB29" s="4" t="b">
        <f>VLOOKUP(テーブル2[[#This Row],[都道府県]],選挙疲れ, 5, FALSE)</f>
        <v>0</v>
      </c>
      <c r="AC29" s="4" t="b">
        <f>AND(テーブル2[[#This Row],[県議選TRUE]], NOT(テーブル2[[#This Row],[知事選TRUE]]))</f>
        <v>1</v>
      </c>
      <c r="AD29" s="4" t="b">
        <f>AND(NOT(テーブル2[[#This Row],[県議選TRUE]]),テーブル2[[#This Row],[知事選TRUE]])</f>
        <v>0</v>
      </c>
      <c r="AE29" s="4" t="b">
        <f>AND(テーブル2[[#This Row],[県議選TRUE]],テーブル2[[#This Row],[知事選TRUE]])</f>
        <v>0</v>
      </c>
      <c r="AG29" t="b">
        <v>1</v>
      </c>
      <c r="AH29" t="b">
        <v>0</v>
      </c>
      <c r="AI29" t="b">
        <v>0</v>
      </c>
    </row>
    <row r="30" spans="1:35" x14ac:dyDescent="0.15">
      <c r="A30">
        <v>23</v>
      </c>
      <c r="B30" t="s">
        <v>47</v>
      </c>
      <c r="C30" s="23">
        <v>70.7</v>
      </c>
      <c r="D30" s="4">
        <v>77.2</v>
      </c>
      <c r="E30" s="4">
        <v>60.1</v>
      </c>
      <c r="F30" s="4">
        <v>59</v>
      </c>
      <c r="G30" s="23">
        <v>54.94</v>
      </c>
      <c r="H30" s="4">
        <v>65.94</v>
      </c>
      <c r="I30" s="4">
        <v>64.180000000000007</v>
      </c>
      <c r="J30" s="4">
        <v>64.95</v>
      </c>
      <c r="K30" s="23">
        <v>51.45</v>
      </c>
      <c r="L30" s="4">
        <v>67.84</v>
      </c>
      <c r="M30" s="4">
        <v>65.5</v>
      </c>
      <c r="N30" s="4">
        <v>72.989999999999995</v>
      </c>
      <c r="O30" s="23">
        <v>54.17</v>
      </c>
      <c r="P30" s="4">
        <v>67.59</v>
      </c>
      <c r="Q30" s="4">
        <v>62.75</v>
      </c>
      <c r="R30" s="4">
        <v>46.99</v>
      </c>
      <c r="S30" s="23">
        <v>39.08</v>
      </c>
      <c r="T30" s="4">
        <v>56.38</v>
      </c>
      <c r="U30" s="4">
        <v>54.27</v>
      </c>
      <c r="V30" s="4">
        <v>54.55</v>
      </c>
      <c r="W30" s="23">
        <v>59.12</v>
      </c>
      <c r="X30" s="4">
        <v>57.46</v>
      </c>
      <c r="Y30" s="4">
        <v>52.65</v>
      </c>
      <c r="Z30" s="4">
        <v>55.41</v>
      </c>
      <c r="AA30" s="4" t="b">
        <f>VLOOKUP(テーブル2[[#This Row],[都道府県]],選挙疲れ, 2, FALSE)</f>
        <v>1</v>
      </c>
      <c r="AB30" s="4" t="b">
        <f>VLOOKUP(テーブル2[[#This Row],[都道府県]],選挙疲れ, 5, FALSE)</f>
        <v>1</v>
      </c>
      <c r="AC30" s="4" t="b">
        <f>AND(テーブル2[[#This Row],[県議選TRUE]], NOT(テーブル2[[#This Row],[知事選TRUE]]))</f>
        <v>0</v>
      </c>
      <c r="AD30" s="4" t="b">
        <f>AND(NOT(テーブル2[[#This Row],[県議選TRUE]]),テーブル2[[#This Row],[知事選TRUE]])</f>
        <v>0</v>
      </c>
      <c r="AE30" s="4" t="b">
        <f>AND(テーブル2[[#This Row],[県議選TRUE]],テーブル2[[#This Row],[知事選TRUE]])</f>
        <v>1</v>
      </c>
      <c r="AG30" t="b">
        <v>0</v>
      </c>
      <c r="AH30" t="b">
        <v>0</v>
      </c>
      <c r="AI30" t="b">
        <v>1</v>
      </c>
    </row>
    <row r="31" spans="1:35" x14ac:dyDescent="0.15">
      <c r="A31">
        <v>24</v>
      </c>
      <c r="B31" t="s">
        <v>49</v>
      </c>
      <c r="C31" s="23">
        <v>63.3</v>
      </c>
      <c r="D31" s="4">
        <v>75.2</v>
      </c>
      <c r="E31" s="4">
        <v>67.88</v>
      </c>
      <c r="F31" s="4">
        <v>65.08</v>
      </c>
      <c r="G31" s="23">
        <v>60.51</v>
      </c>
      <c r="H31" s="4">
        <v>70.67</v>
      </c>
      <c r="I31" s="4">
        <v>69.010000000000005</v>
      </c>
      <c r="J31" s="4">
        <v>71.930000000000007</v>
      </c>
      <c r="K31" s="23">
        <v>61.26</v>
      </c>
      <c r="L31" s="4">
        <v>70.81</v>
      </c>
      <c r="M31" s="4">
        <v>72.86</v>
      </c>
      <c r="N31" s="4">
        <v>79.44</v>
      </c>
      <c r="O31" s="23">
        <v>60.71</v>
      </c>
      <c r="P31" s="4">
        <v>77.67</v>
      </c>
      <c r="Q31" s="4">
        <v>67.319999999999993</v>
      </c>
      <c r="R31" s="4">
        <v>53.49</v>
      </c>
      <c r="S31" s="23">
        <v>47.07</v>
      </c>
      <c r="T31" s="4">
        <v>61.52</v>
      </c>
      <c r="U31" s="4">
        <v>60.59</v>
      </c>
      <c r="V31" s="4">
        <v>62.28</v>
      </c>
      <c r="W31" s="23">
        <v>60.58</v>
      </c>
      <c r="X31" s="4">
        <v>60.85</v>
      </c>
      <c r="Y31" s="4">
        <v>57.82</v>
      </c>
      <c r="Z31" s="4">
        <v>59.75</v>
      </c>
      <c r="AA31" s="4" t="b">
        <f>VLOOKUP(テーブル2[[#This Row],[都道府県]],選挙疲れ, 2, FALSE)</f>
        <v>1</v>
      </c>
      <c r="AB31" s="4" t="b">
        <f>VLOOKUP(テーブル2[[#This Row],[都道府県]],選挙疲れ, 5, FALSE)</f>
        <v>1</v>
      </c>
      <c r="AC31" s="4" t="b">
        <f>AND(テーブル2[[#This Row],[県議選TRUE]], NOT(テーブル2[[#This Row],[知事選TRUE]]))</f>
        <v>0</v>
      </c>
      <c r="AD31" s="4" t="b">
        <f>AND(NOT(テーブル2[[#This Row],[県議選TRUE]]),テーブル2[[#This Row],[知事選TRUE]])</f>
        <v>0</v>
      </c>
      <c r="AE31" s="4" t="b">
        <f>AND(テーブル2[[#This Row],[県議選TRUE]],テーブル2[[#This Row],[知事選TRUE]])</f>
        <v>1</v>
      </c>
      <c r="AG31" t="b">
        <v>0</v>
      </c>
      <c r="AH31" t="b">
        <v>0</v>
      </c>
      <c r="AI31" t="b">
        <v>1</v>
      </c>
    </row>
    <row r="32" spans="1:35" x14ac:dyDescent="0.15">
      <c r="A32">
        <v>25</v>
      </c>
      <c r="B32" t="s">
        <v>51</v>
      </c>
      <c r="C32" s="23">
        <v>70.400000000000006</v>
      </c>
      <c r="D32" s="4">
        <v>78.5</v>
      </c>
      <c r="E32" s="4">
        <v>69.64</v>
      </c>
      <c r="F32" s="4">
        <v>66.86</v>
      </c>
      <c r="G32" s="23">
        <v>58.94</v>
      </c>
      <c r="H32" s="4">
        <v>69.03</v>
      </c>
      <c r="I32" s="4">
        <v>68.17</v>
      </c>
      <c r="J32" s="4">
        <v>74.010000000000005</v>
      </c>
      <c r="K32" s="23">
        <v>66.569999999999993</v>
      </c>
      <c r="L32" s="4">
        <v>76.27</v>
      </c>
      <c r="M32" s="4">
        <v>74.569999999999993</v>
      </c>
      <c r="N32" s="4">
        <v>76.83</v>
      </c>
      <c r="O32" s="23">
        <v>63.43</v>
      </c>
      <c r="P32" s="4">
        <v>77.989999999999995</v>
      </c>
      <c r="Q32" s="4">
        <v>74.28</v>
      </c>
      <c r="R32" s="4">
        <v>61.32</v>
      </c>
      <c r="S32" s="23">
        <v>48.34</v>
      </c>
      <c r="T32" s="4">
        <v>65.02</v>
      </c>
      <c r="U32" s="4">
        <v>58.16</v>
      </c>
      <c r="V32" s="4">
        <v>58</v>
      </c>
      <c r="W32" s="23">
        <v>60.32</v>
      </c>
      <c r="X32" s="4">
        <v>60.82</v>
      </c>
      <c r="Y32" s="4">
        <v>52.96</v>
      </c>
      <c r="Z32" s="4">
        <v>56.52</v>
      </c>
      <c r="AA32" s="4" t="b">
        <f>VLOOKUP(テーブル2[[#This Row],[都道府県]],選挙疲れ, 2, FALSE)</f>
        <v>1</v>
      </c>
      <c r="AB32" s="4" t="b">
        <f>VLOOKUP(テーブル2[[#This Row],[都道府県]],選挙疲れ, 5, FALSE)</f>
        <v>0</v>
      </c>
      <c r="AC32" s="4" t="b">
        <f>AND(テーブル2[[#This Row],[県議選TRUE]], NOT(テーブル2[[#This Row],[知事選TRUE]]))</f>
        <v>1</v>
      </c>
      <c r="AD32" s="4" t="b">
        <f>AND(NOT(テーブル2[[#This Row],[県議選TRUE]]),テーブル2[[#This Row],[知事選TRUE]])</f>
        <v>0</v>
      </c>
      <c r="AE32" s="4" t="b">
        <f>AND(テーブル2[[#This Row],[県議選TRUE]],テーブル2[[#This Row],[知事選TRUE]])</f>
        <v>0</v>
      </c>
      <c r="AG32" t="b">
        <v>1</v>
      </c>
      <c r="AH32" t="b">
        <v>0</v>
      </c>
      <c r="AI32" t="b">
        <v>0</v>
      </c>
    </row>
    <row r="33" spans="1:35" x14ac:dyDescent="0.15">
      <c r="A33">
        <v>26</v>
      </c>
      <c r="B33" t="s">
        <v>53</v>
      </c>
      <c r="C33" s="23">
        <v>57.5</v>
      </c>
      <c r="D33" s="4">
        <v>70.3</v>
      </c>
      <c r="E33" s="4">
        <v>51.12</v>
      </c>
      <c r="F33" s="4">
        <v>49.55</v>
      </c>
      <c r="G33" s="23">
        <v>51.11</v>
      </c>
      <c r="H33" s="4">
        <v>59.19</v>
      </c>
      <c r="I33" s="4">
        <v>60.3</v>
      </c>
      <c r="J33" s="4">
        <v>64.3</v>
      </c>
      <c r="K33" s="23">
        <v>55.65</v>
      </c>
      <c r="L33" s="4">
        <v>63.14</v>
      </c>
      <c r="M33" s="4">
        <v>61.76</v>
      </c>
      <c r="N33" s="4">
        <v>67.86</v>
      </c>
      <c r="O33" s="23">
        <v>52.02</v>
      </c>
      <c r="P33" s="4">
        <v>62.44</v>
      </c>
      <c r="Q33" s="4">
        <v>63.62</v>
      </c>
      <c r="R33" s="4">
        <v>49.64</v>
      </c>
      <c r="S33" s="23">
        <v>40.71</v>
      </c>
      <c r="T33" s="4">
        <v>56.69</v>
      </c>
      <c r="U33" s="4">
        <v>55.55</v>
      </c>
      <c r="V33" s="4">
        <v>54.6</v>
      </c>
      <c r="W33" s="23">
        <v>56.37</v>
      </c>
      <c r="X33" s="4">
        <v>53.71</v>
      </c>
      <c r="Y33" s="4">
        <v>52.05</v>
      </c>
      <c r="Z33" s="4">
        <v>51.16</v>
      </c>
      <c r="AA33" s="4" t="b">
        <f>VLOOKUP(テーブル2[[#This Row],[都道府県]],選挙疲れ, 2, FALSE)</f>
        <v>1</v>
      </c>
      <c r="AB33" s="4" t="b">
        <f>VLOOKUP(テーブル2[[#This Row],[都道府県]],選挙疲れ, 5, FALSE)</f>
        <v>0</v>
      </c>
      <c r="AC33" s="4" t="b">
        <f>AND(テーブル2[[#This Row],[県議選TRUE]], NOT(テーブル2[[#This Row],[知事選TRUE]]))</f>
        <v>1</v>
      </c>
      <c r="AD33" s="4" t="b">
        <f>AND(NOT(テーブル2[[#This Row],[県議選TRUE]]),テーブル2[[#This Row],[知事選TRUE]])</f>
        <v>0</v>
      </c>
      <c r="AE33" s="4" t="b">
        <f>AND(テーブル2[[#This Row],[県議選TRUE]],テーブル2[[#This Row],[知事選TRUE]])</f>
        <v>0</v>
      </c>
      <c r="AG33" t="b">
        <v>1</v>
      </c>
      <c r="AH33" t="b">
        <v>0</v>
      </c>
      <c r="AI33" t="b">
        <v>0</v>
      </c>
    </row>
    <row r="34" spans="1:35" x14ac:dyDescent="0.15">
      <c r="A34">
        <v>27</v>
      </c>
      <c r="B34" t="s">
        <v>55</v>
      </c>
      <c r="C34" s="23">
        <v>59.3</v>
      </c>
      <c r="D34" s="4">
        <v>71.599999999999994</v>
      </c>
      <c r="E34" s="4">
        <v>51.27</v>
      </c>
      <c r="F34" s="4">
        <v>52.46</v>
      </c>
      <c r="G34" s="23">
        <v>48.11</v>
      </c>
      <c r="H34" s="4">
        <v>61.33</v>
      </c>
      <c r="I34" s="4">
        <v>64.56</v>
      </c>
      <c r="J34" s="4">
        <v>62.58</v>
      </c>
      <c r="K34" s="23">
        <v>54.01</v>
      </c>
      <c r="L34" s="4">
        <v>65.69</v>
      </c>
      <c r="M34" s="4">
        <v>62.56</v>
      </c>
      <c r="N34" s="4">
        <v>67.38</v>
      </c>
      <c r="O34" s="23">
        <v>56.99</v>
      </c>
      <c r="P34" s="4">
        <v>66.459999999999994</v>
      </c>
      <c r="Q34" s="4">
        <v>62.47</v>
      </c>
      <c r="R34" s="4">
        <v>49.96</v>
      </c>
      <c r="S34" s="23">
        <v>38.26</v>
      </c>
      <c r="T34" s="4">
        <v>59.53</v>
      </c>
      <c r="U34" s="4">
        <v>53.33</v>
      </c>
      <c r="V34" s="4">
        <v>53.18</v>
      </c>
      <c r="W34" s="23">
        <v>55.81</v>
      </c>
      <c r="X34" s="4">
        <v>56.35</v>
      </c>
      <c r="Y34" s="4">
        <v>52.72</v>
      </c>
      <c r="Z34" s="4">
        <v>52.23</v>
      </c>
      <c r="AA34" s="4" t="b">
        <f>VLOOKUP(テーブル2[[#This Row],[都道府県]],選挙疲れ, 2, FALSE)</f>
        <v>1</v>
      </c>
      <c r="AB34" s="4" t="b">
        <f>VLOOKUP(テーブル2[[#This Row],[都道府県]],選挙疲れ, 5, FALSE)</f>
        <v>0</v>
      </c>
      <c r="AC34" s="4" t="b">
        <f>AND(テーブル2[[#This Row],[県議選TRUE]], NOT(テーブル2[[#This Row],[知事選TRUE]]))</f>
        <v>1</v>
      </c>
      <c r="AD34" s="4" t="b">
        <f>AND(NOT(テーブル2[[#This Row],[県議選TRUE]]),テーブル2[[#This Row],[知事選TRUE]])</f>
        <v>0</v>
      </c>
      <c r="AE34" s="4" t="b">
        <f>AND(テーブル2[[#This Row],[県議選TRUE]],テーブル2[[#This Row],[知事選TRUE]])</f>
        <v>0</v>
      </c>
      <c r="AG34" t="b">
        <v>1</v>
      </c>
      <c r="AH34" t="b">
        <v>0</v>
      </c>
      <c r="AI34" t="b">
        <v>0</v>
      </c>
    </row>
    <row r="35" spans="1:35" x14ac:dyDescent="0.15">
      <c r="A35">
        <v>28</v>
      </c>
      <c r="B35" t="s">
        <v>57</v>
      </c>
      <c r="C35" s="23">
        <v>63.8</v>
      </c>
      <c r="D35" s="4">
        <v>74.2</v>
      </c>
      <c r="E35" s="4">
        <v>59.77</v>
      </c>
      <c r="F35" s="4">
        <v>54.88</v>
      </c>
      <c r="G35" s="23">
        <v>51.62</v>
      </c>
      <c r="H35" s="4">
        <v>61.64</v>
      </c>
      <c r="I35" s="4">
        <v>62.71</v>
      </c>
      <c r="J35" s="4">
        <v>65.959999999999994</v>
      </c>
      <c r="K35" s="23">
        <v>54.68</v>
      </c>
      <c r="L35" s="4">
        <v>69.27</v>
      </c>
      <c r="M35" s="4">
        <v>65.56</v>
      </c>
      <c r="N35" s="4">
        <v>71.63</v>
      </c>
      <c r="O35" s="23">
        <v>55.72</v>
      </c>
      <c r="P35" s="4">
        <v>69.16</v>
      </c>
      <c r="Q35" s="4">
        <v>65.010000000000005</v>
      </c>
      <c r="R35" s="4">
        <v>50.83</v>
      </c>
      <c r="S35" s="23">
        <v>38.29</v>
      </c>
      <c r="T35" s="4">
        <v>56.95</v>
      </c>
      <c r="U35" s="4">
        <v>55.63</v>
      </c>
      <c r="V35" s="4">
        <v>55.11</v>
      </c>
      <c r="W35" s="23">
        <v>56.61</v>
      </c>
      <c r="X35" s="4">
        <v>54.41</v>
      </c>
      <c r="Y35" s="4">
        <v>53.02</v>
      </c>
      <c r="Z35" s="4">
        <v>53.74</v>
      </c>
      <c r="AA35" s="4" t="b">
        <f>VLOOKUP(テーブル2[[#This Row],[都道府県]],選挙疲れ, 2, FALSE)</f>
        <v>1</v>
      </c>
      <c r="AB35" s="4" t="b">
        <f>VLOOKUP(テーブル2[[#This Row],[都道府県]],選挙疲れ, 5, FALSE)</f>
        <v>0</v>
      </c>
      <c r="AC35" s="4" t="b">
        <f>AND(テーブル2[[#This Row],[県議選TRUE]], NOT(テーブル2[[#This Row],[知事選TRUE]]))</f>
        <v>1</v>
      </c>
      <c r="AD35" s="4" t="b">
        <f>AND(NOT(テーブル2[[#This Row],[県議選TRUE]]),テーブル2[[#This Row],[知事選TRUE]])</f>
        <v>0</v>
      </c>
      <c r="AE35" s="4" t="b">
        <f>AND(テーブル2[[#This Row],[県議選TRUE]],テーブル2[[#This Row],[知事選TRUE]])</f>
        <v>0</v>
      </c>
      <c r="AG35" t="b">
        <v>1</v>
      </c>
      <c r="AH35" t="b">
        <v>0</v>
      </c>
      <c r="AI35" t="b">
        <v>0</v>
      </c>
    </row>
    <row r="36" spans="1:35" x14ac:dyDescent="0.15">
      <c r="A36">
        <v>29</v>
      </c>
      <c r="B36" t="s">
        <v>59</v>
      </c>
      <c r="C36" s="23">
        <v>71.3</v>
      </c>
      <c r="D36" s="4">
        <v>74.5</v>
      </c>
      <c r="E36" s="4">
        <v>69.709999999999994</v>
      </c>
      <c r="F36" s="4">
        <v>61.18</v>
      </c>
      <c r="G36" s="23">
        <v>57.92</v>
      </c>
      <c r="H36" s="4">
        <v>66.709999999999994</v>
      </c>
      <c r="I36" s="4">
        <v>66.39</v>
      </c>
      <c r="J36" s="4">
        <v>70.739999999999995</v>
      </c>
      <c r="K36" s="23">
        <v>61.95</v>
      </c>
      <c r="L36" s="4">
        <v>73.569999999999993</v>
      </c>
      <c r="M36" s="4">
        <v>65.25</v>
      </c>
      <c r="N36" s="4">
        <v>74.180000000000007</v>
      </c>
      <c r="O36" s="23">
        <v>55.04</v>
      </c>
      <c r="P36" s="4">
        <v>73.38</v>
      </c>
      <c r="Q36" s="4">
        <v>64.47</v>
      </c>
      <c r="R36" s="4">
        <v>53.15</v>
      </c>
      <c r="S36" s="23">
        <v>44.62</v>
      </c>
      <c r="T36" s="4">
        <v>60.8</v>
      </c>
      <c r="U36" s="4">
        <v>59.04</v>
      </c>
      <c r="V36" s="4">
        <v>57.75</v>
      </c>
      <c r="W36" s="23">
        <v>60.77</v>
      </c>
      <c r="X36" s="4">
        <v>59.11</v>
      </c>
      <c r="Y36" s="4">
        <v>55.54</v>
      </c>
      <c r="Z36" s="4">
        <v>56.89</v>
      </c>
      <c r="AA36" s="4" t="b">
        <f>VLOOKUP(テーブル2[[#This Row],[都道府県]],選挙疲れ, 2, FALSE)</f>
        <v>1</v>
      </c>
      <c r="AB36" s="4" t="b">
        <f>VLOOKUP(テーブル2[[#This Row],[都道府県]],選挙疲れ, 5, FALSE)</f>
        <v>1</v>
      </c>
      <c r="AC36" s="4" t="b">
        <f>AND(テーブル2[[#This Row],[県議選TRUE]], NOT(テーブル2[[#This Row],[知事選TRUE]]))</f>
        <v>0</v>
      </c>
      <c r="AD36" s="4" t="b">
        <f>AND(NOT(テーブル2[[#This Row],[県議選TRUE]]),テーブル2[[#This Row],[知事選TRUE]])</f>
        <v>0</v>
      </c>
      <c r="AE36" s="4" t="b">
        <f>AND(テーブル2[[#This Row],[県議選TRUE]],テーブル2[[#This Row],[知事選TRUE]])</f>
        <v>1</v>
      </c>
      <c r="AG36" t="b">
        <v>0</v>
      </c>
      <c r="AH36" t="b">
        <v>0</v>
      </c>
      <c r="AI36" t="b">
        <v>1</v>
      </c>
    </row>
    <row r="37" spans="1:35" x14ac:dyDescent="0.15">
      <c r="A37">
        <v>30</v>
      </c>
      <c r="B37" t="s">
        <v>61</v>
      </c>
      <c r="C37" s="23">
        <v>57.6</v>
      </c>
      <c r="D37" s="4">
        <v>71.3</v>
      </c>
      <c r="E37" s="4">
        <v>56.36</v>
      </c>
      <c r="F37" s="4">
        <v>65.819999999999993</v>
      </c>
      <c r="G37" s="23">
        <v>58.6</v>
      </c>
      <c r="H37" s="4">
        <v>70.08</v>
      </c>
      <c r="I37" s="4">
        <v>67.849999999999994</v>
      </c>
      <c r="J37" s="4">
        <v>70.55</v>
      </c>
      <c r="K37" s="23">
        <v>61.74</v>
      </c>
      <c r="L37" s="4">
        <v>71.44</v>
      </c>
      <c r="M37" s="4">
        <v>68.87</v>
      </c>
      <c r="N37" s="4">
        <v>74.47</v>
      </c>
      <c r="O37" s="23">
        <v>58.01</v>
      </c>
      <c r="P37" s="4">
        <v>78.14</v>
      </c>
      <c r="Q37" s="4">
        <v>70.22</v>
      </c>
      <c r="R37" s="4">
        <v>53.13</v>
      </c>
      <c r="S37" s="23">
        <v>50.03</v>
      </c>
      <c r="T37" s="4">
        <v>63.47</v>
      </c>
      <c r="U37" s="4">
        <v>58.93</v>
      </c>
      <c r="V37" s="4">
        <v>58.43</v>
      </c>
      <c r="W37" s="23">
        <v>59.34</v>
      </c>
      <c r="X37" s="4">
        <v>59.38</v>
      </c>
      <c r="Y37" s="4">
        <v>54.94</v>
      </c>
      <c r="Z37" s="4">
        <v>55.29</v>
      </c>
      <c r="AA37" s="4" t="b">
        <f>VLOOKUP(テーブル2[[#This Row],[都道府県]],選挙疲れ, 2, FALSE)</f>
        <v>1</v>
      </c>
      <c r="AB37" s="4" t="b">
        <f>VLOOKUP(テーブル2[[#This Row],[都道府県]],選挙疲れ, 5, FALSE)</f>
        <v>0</v>
      </c>
      <c r="AC37" s="4" t="b">
        <f>AND(テーブル2[[#This Row],[県議選TRUE]], NOT(テーブル2[[#This Row],[知事選TRUE]]))</f>
        <v>1</v>
      </c>
      <c r="AD37" s="4" t="b">
        <f>AND(NOT(テーブル2[[#This Row],[県議選TRUE]]),テーブル2[[#This Row],[知事選TRUE]])</f>
        <v>0</v>
      </c>
      <c r="AE37" s="4" t="b">
        <f>AND(テーブル2[[#This Row],[県議選TRUE]],テーブル2[[#This Row],[知事選TRUE]])</f>
        <v>0</v>
      </c>
      <c r="AG37" t="b">
        <v>1</v>
      </c>
      <c r="AH37" t="b">
        <v>0</v>
      </c>
      <c r="AI37" t="b">
        <v>0</v>
      </c>
    </row>
    <row r="38" spans="1:35" x14ac:dyDescent="0.15">
      <c r="A38">
        <v>31</v>
      </c>
      <c r="B38" t="s">
        <v>63</v>
      </c>
      <c r="C38" s="23">
        <v>69.5</v>
      </c>
      <c r="D38" s="4">
        <v>82.5</v>
      </c>
      <c r="E38" s="4">
        <v>79.03</v>
      </c>
      <c r="F38" s="4">
        <v>74.12</v>
      </c>
      <c r="G38" s="23">
        <v>73.62</v>
      </c>
      <c r="H38" s="4">
        <v>80.849999999999994</v>
      </c>
      <c r="I38" s="4">
        <v>81.239999999999995</v>
      </c>
      <c r="J38" s="4">
        <v>83.7</v>
      </c>
      <c r="K38" s="23">
        <v>77.040000000000006</v>
      </c>
      <c r="L38" s="4">
        <v>84.83</v>
      </c>
      <c r="M38" s="4">
        <v>83.37</v>
      </c>
      <c r="N38" s="4">
        <v>84.86</v>
      </c>
      <c r="O38" s="23">
        <v>74.790000000000006</v>
      </c>
      <c r="P38" s="4">
        <v>85.82</v>
      </c>
      <c r="Q38" s="4">
        <v>78.709999999999994</v>
      </c>
      <c r="R38" s="4">
        <v>67.290000000000006</v>
      </c>
      <c r="S38" s="23">
        <v>67.569999999999993</v>
      </c>
      <c r="T38" s="4">
        <v>70.040000000000006</v>
      </c>
      <c r="U38" s="4">
        <v>66.680000000000007</v>
      </c>
      <c r="V38" s="4">
        <v>64.17</v>
      </c>
      <c r="W38" s="23">
        <v>67.67</v>
      </c>
      <c r="X38" s="4">
        <v>65.77</v>
      </c>
      <c r="Y38" s="4">
        <v>58.88</v>
      </c>
      <c r="Z38" s="4">
        <v>56.28</v>
      </c>
      <c r="AA38" s="4" t="b">
        <f>VLOOKUP(テーブル2[[#This Row],[都道府県]],選挙疲れ, 2, FALSE)</f>
        <v>1</v>
      </c>
      <c r="AB38" s="4" t="b">
        <f>VLOOKUP(テーブル2[[#This Row],[都道府県]],選挙疲れ, 5, FALSE)</f>
        <v>1</v>
      </c>
      <c r="AC38" s="4" t="b">
        <f>AND(テーブル2[[#This Row],[県議選TRUE]], NOT(テーブル2[[#This Row],[知事選TRUE]]))</f>
        <v>0</v>
      </c>
      <c r="AD38" s="4" t="b">
        <f>AND(NOT(テーブル2[[#This Row],[県議選TRUE]]),テーブル2[[#This Row],[知事選TRUE]])</f>
        <v>0</v>
      </c>
      <c r="AE38" s="4" t="b">
        <f>AND(テーブル2[[#This Row],[県議選TRUE]],テーブル2[[#This Row],[知事選TRUE]])</f>
        <v>1</v>
      </c>
      <c r="AG38" t="b">
        <v>0</v>
      </c>
      <c r="AH38" t="b">
        <v>0</v>
      </c>
      <c r="AI38" t="b">
        <v>1</v>
      </c>
    </row>
    <row r="39" spans="1:35" x14ac:dyDescent="0.15">
      <c r="A39">
        <v>32</v>
      </c>
      <c r="B39" t="s">
        <v>65</v>
      </c>
      <c r="C39" s="23">
        <v>73</v>
      </c>
      <c r="D39" s="4">
        <v>91.9</v>
      </c>
      <c r="E39" s="4">
        <v>83.71</v>
      </c>
      <c r="F39" s="4">
        <v>78.819999999999993</v>
      </c>
      <c r="G39" s="23">
        <v>70.790000000000006</v>
      </c>
      <c r="H39" s="4">
        <v>85.77</v>
      </c>
      <c r="I39" s="4">
        <v>83.49</v>
      </c>
      <c r="J39" s="4">
        <v>84.78</v>
      </c>
      <c r="K39" s="23">
        <v>78.14</v>
      </c>
      <c r="L39" s="4">
        <v>86.92</v>
      </c>
      <c r="M39" s="4">
        <v>85.16</v>
      </c>
      <c r="N39" s="4">
        <v>87.59</v>
      </c>
      <c r="O39" s="23">
        <v>75.37</v>
      </c>
      <c r="P39" s="4">
        <v>86.89</v>
      </c>
      <c r="Q39" s="4">
        <v>82.32</v>
      </c>
      <c r="R39" s="4">
        <v>73.790000000000006</v>
      </c>
      <c r="S39" s="23">
        <v>67.09</v>
      </c>
      <c r="T39" s="4">
        <v>73.27</v>
      </c>
      <c r="U39" s="4">
        <v>68.61</v>
      </c>
      <c r="V39" s="4">
        <v>68.87</v>
      </c>
      <c r="W39" s="23">
        <v>71.81</v>
      </c>
      <c r="X39" s="4">
        <v>71.7</v>
      </c>
      <c r="Y39" s="4">
        <v>60.89</v>
      </c>
      <c r="Z39" s="4">
        <v>62.2</v>
      </c>
      <c r="AA39" s="4" t="b">
        <f>VLOOKUP(テーブル2[[#This Row],[都道府県]],選挙疲れ, 2, FALSE)</f>
        <v>1</v>
      </c>
      <c r="AB39" s="4" t="b">
        <f>VLOOKUP(テーブル2[[#This Row],[都道府県]],選挙疲れ, 5, FALSE)</f>
        <v>1</v>
      </c>
      <c r="AC39" s="4" t="b">
        <f>AND(テーブル2[[#This Row],[県議選TRUE]], NOT(テーブル2[[#This Row],[知事選TRUE]]))</f>
        <v>0</v>
      </c>
      <c r="AD39" s="4" t="b">
        <f>AND(NOT(テーブル2[[#This Row],[県議選TRUE]]),テーブル2[[#This Row],[知事選TRUE]])</f>
        <v>0</v>
      </c>
      <c r="AE39" s="4" t="b">
        <f>AND(テーブル2[[#This Row],[県議選TRUE]],テーブル2[[#This Row],[知事選TRUE]])</f>
        <v>1</v>
      </c>
      <c r="AG39" t="b">
        <v>0</v>
      </c>
      <c r="AH39" t="b">
        <v>0</v>
      </c>
      <c r="AI39" t="b">
        <v>1</v>
      </c>
    </row>
    <row r="40" spans="1:35" x14ac:dyDescent="0.15">
      <c r="A40">
        <v>33</v>
      </c>
      <c r="B40" t="s">
        <v>67</v>
      </c>
      <c r="C40" s="23">
        <v>56.2</v>
      </c>
      <c r="D40" s="4">
        <v>77.099999999999994</v>
      </c>
      <c r="E40" s="4">
        <v>67.38</v>
      </c>
      <c r="F40" s="4">
        <v>66.569999999999993</v>
      </c>
      <c r="G40" s="23">
        <v>65.45</v>
      </c>
      <c r="H40" s="4">
        <v>70.819999999999993</v>
      </c>
      <c r="I40" s="4">
        <v>68.88</v>
      </c>
      <c r="J40" s="4">
        <v>74.73</v>
      </c>
      <c r="K40" s="23">
        <v>59.92</v>
      </c>
      <c r="L40" s="4">
        <v>79.12</v>
      </c>
      <c r="M40" s="4">
        <v>67.84</v>
      </c>
      <c r="N40" s="4">
        <v>78.010000000000005</v>
      </c>
      <c r="O40" s="23">
        <v>55.06</v>
      </c>
      <c r="P40" s="4">
        <v>74.099999999999994</v>
      </c>
      <c r="Q40" s="4">
        <v>67.38</v>
      </c>
      <c r="R40" s="4">
        <v>47.94</v>
      </c>
      <c r="S40" s="23">
        <v>47.35</v>
      </c>
      <c r="T40" s="4">
        <v>62.29</v>
      </c>
      <c r="U40" s="4">
        <v>55.51</v>
      </c>
      <c r="V40" s="4">
        <v>58.61</v>
      </c>
      <c r="W40" s="23">
        <v>59.17</v>
      </c>
      <c r="X40" s="4">
        <v>56.97</v>
      </c>
      <c r="Y40" s="4">
        <v>48.88</v>
      </c>
      <c r="Z40" s="4">
        <v>50.86</v>
      </c>
      <c r="AA40" s="4" t="b">
        <f>VLOOKUP(テーブル2[[#This Row],[都道府県]],選挙疲れ, 2, FALSE)</f>
        <v>1</v>
      </c>
      <c r="AB40" s="4" t="b">
        <f>VLOOKUP(テーブル2[[#This Row],[都道府県]],選挙疲れ, 5, FALSE)</f>
        <v>0</v>
      </c>
      <c r="AC40" s="4" t="b">
        <f>AND(テーブル2[[#This Row],[県議選TRUE]], NOT(テーブル2[[#This Row],[知事選TRUE]]))</f>
        <v>1</v>
      </c>
      <c r="AD40" s="4" t="b">
        <f>AND(NOT(テーブル2[[#This Row],[県議選TRUE]]),テーブル2[[#This Row],[知事選TRUE]])</f>
        <v>0</v>
      </c>
      <c r="AE40" s="4" t="b">
        <f>AND(テーブル2[[#This Row],[県議選TRUE]],テーブル2[[#This Row],[知事選TRUE]])</f>
        <v>0</v>
      </c>
      <c r="AG40" t="b">
        <v>1</v>
      </c>
      <c r="AH40" t="b">
        <v>0</v>
      </c>
      <c r="AI40" t="b">
        <v>0</v>
      </c>
    </row>
    <row r="41" spans="1:35" x14ac:dyDescent="0.15">
      <c r="A41">
        <v>34</v>
      </c>
      <c r="B41" t="s">
        <v>69</v>
      </c>
      <c r="C41" s="23">
        <v>66</v>
      </c>
      <c r="D41" s="4">
        <v>76.900000000000006</v>
      </c>
      <c r="E41" s="4">
        <v>68.61</v>
      </c>
      <c r="F41" s="4">
        <v>62.56</v>
      </c>
      <c r="G41" s="23">
        <v>63.44</v>
      </c>
      <c r="H41" s="4">
        <v>69.680000000000007</v>
      </c>
      <c r="I41" s="4">
        <v>68.75</v>
      </c>
      <c r="J41" s="4">
        <v>68.19</v>
      </c>
      <c r="K41" s="23">
        <v>59.32</v>
      </c>
      <c r="L41" s="4">
        <v>73.77</v>
      </c>
      <c r="M41" s="4">
        <v>69.89</v>
      </c>
      <c r="N41" s="4">
        <v>75.94</v>
      </c>
      <c r="O41" s="23">
        <v>53.53</v>
      </c>
      <c r="P41" s="4">
        <v>74.459999999999994</v>
      </c>
      <c r="Q41" s="4">
        <v>64.930000000000007</v>
      </c>
      <c r="R41" s="4">
        <v>49.83</v>
      </c>
      <c r="S41" s="23">
        <v>41.87</v>
      </c>
      <c r="T41" s="4">
        <v>58.36</v>
      </c>
      <c r="U41" s="4">
        <v>57.78</v>
      </c>
      <c r="V41" s="4">
        <v>53.69</v>
      </c>
      <c r="W41" s="23">
        <v>56.91</v>
      </c>
      <c r="X41" s="4">
        <v>53.51</v>
      </c>
      <c r="Y41" s="4">
        <v>49.99</v>
      </c>
      <c r="Z41" s="4">
        <v>49.58</v>
      </c>
      <c r="AA41" s="4" t="b">
        <f>VLOOKUP(テーブル2[[#This Row],[都道府県]],選挙疲れ, 2, FALSE)</f>
        <v>1</v>
      </c>
      <c r="AB41" s="4" t="b">
        <f>VLOOKUP(テーブル2[[#This Row],[都道府県]],選挙疲れ, 5, FALSE)</f>
        <v>0</v>
      </c>
      <c r="AC41" s="4" t="b">
        <f>AND(テーブル2[[#This Row],[県議選TRUE]], NOT(テーブル2[[#This Row],[知事選TRUE]]))</f>
        <v>1</v>
      </c>
      <c r="AD41" s="4" t="b">
        <f>AND(NOT(テーブル2[[#This Row],[県議選TRUE]]),テーブル2[[#This Row],[知事選TRUE]])</f>
        <v>0</v>
      </c>
      <c r="AE41" s="4" t="b">
        <f>AND(テーブル2[[#This Row],[県議選TRUE]],テーブル2[[#This Row],[知事選TRUE]])</f>
        <v>0</v>
      </c>
      <c r="AG41" t="b">
        <v>1</v>
      </c>
      <c r="AH41" t="b">
        <v>0</v>
      </c>
      <c r="AI41" t="b">
        <v>0</v>
      </c>
    </row>
    <row r="42" spans="1:35" x14ac:dyDescent="0.15">
      <c r="A42">
        <v>35</v>
      </c>
      <c r="B42" t="s">
        <v>71</v>
      </c>
      <c r="C42" s="23">
        <v>58.8</v>
      </c>
      <c r="D42" s="4">
        <v>76.5</v>
      </c>
      <c r="E42" s="4">
        <v>68.72</v>
      </c>
      <c r="F42" s="4">
        <v>66.790000000000006</v>
      </c>
      <c r="G42" s="23">
        <v>64.62</v>
      </c>
      <c r="H42" s="4">
        <v>71.77</v>
      </c>
      <c r="I42" s="4">
        <v>69.260000000000005</v>
      </c>
      <c r="J42" s="4">
        <v>71.72</v>
      </c>
      <c r="K42" s="23">
        <v>62.32</v>
      </c>
      <c r="L42" s="4">
        <v>74.59</v>
      </c>
      <c r="M42" s="4">
        <v>71.48</v>
      </c>
      <c r="N42" s="4">
        <v>77.709999999999994</v>
      </c>
      <c r="O42" s="23">
        <v>58.05</v>
      </c>
      <c r="P42" s="4">
        <v>76.78</v>
      </c>
      <c r="Q42" s="4">
        <v>70.27</v>
      </c>
      <c r="R42" s="4">
        <v>64.86</v>
      </c>
      <c r="S42" s="23">
        <v>52.99</v>
      </c>
      <c r="T42" s="4">
        <v>63.24</v>
      </c>
      <c r="U42" s="4">
        <v>59.86</v>
      </c>
      <c r="V42" s="4">
        <v>62.31</v>
      </c>
      <c r="W42" s="23">
        <v>62.02</v>
      </c>
      <c r="X42" s="4">
        <v>61.91</v>
      </c>
      <c r="Y42" s="4">
        <v>50.35</v>
      </c>
      <c r="Z42" s="4">
        <v>53.35</v>
      </c>
      <c r="AA42" s="4" t="b">
        <f>VLOOKUP(テーブル2[[#This Row],[都道府県]],選挙疲れ, 2, FALSE)</f>
        <v>1</v>
      </c>
      <c r="AB42" s="4" t="b">
        <f>VLOOKUP(テーブル2[[#This Row],[都道府県]],選挙疲れ, 5, FALSE)</f>
        <v>0</v>
      </c>
      <c r="AC42" s="4" t="b">
        <f>AND(テーブル2[[#This Row],[県議選TRUE]], NOT(テーブル2[[#This Row],[知事選TRUE]]))</f>
        <v>1</v>
      </c>
      <c r="AD42" s="4" t="b">
        <f>AND(NOT(テーブル2[[#This Row],[県議選TRUE]]),テーブル2[[#This Row],[知事選TRUE]])</f>
        <v>0</v>
      </c>
      <c r="AE42" s="4" t="b">
        <f>AND(テーブル2[[#This Row],[県議選TRUE]],テーブル2[[#This Row],[知事選TRUE]])</f>
        <v>0</v>
      </c>
      <c r="AG42" t="b">
        <v>1</v>
      </c>
      <c r="AH42" t="b">
        <v>0</v>
      </c>
      <c r="AI42" t="b">
        <v>0</v>
      </c>
    </row>
    <row r="43" spans="1:35" x14ac:dyDescent="0.15">
      <c r="A43">
        <v>36</v>
      </c>
      <c r="B43" t="s">
        <v>73</v>
      </c>
      <c r="C43" s="23">
        <v>49.2</v>
      </c>
      <c r="D43" s="4">
        <v>69.8</v>
      </c>
      <c r="E43" s="4">
        <v>55.37</v>
      </c>
      <c r="F43" s="4">
        <v>52.39</v>
      </c>
      <c r="G43" s="23">
        <v>57.81</v>
      </c>
      <c r="H43" s="4">
        <v>68.52</v>
      </c>
      <c r="I43" s="4">
        <v>69.39</v>
      </c>
      <c r="J43" s="4">
        <v>69.88</v>
      </c>
      <c r="K43" s="23">
        <v>63.67</v>
      </c>
      <c r="L43" s="4">
        <v>78.459999999999994</v>
      </c>
      <c r="M43" s="4">
        <v>63.41</v>
      </c>
      <c r="N43" s="4">
        <v>77.05</v>
      </c>
      <c r="O43" s="23">
        <v>49.81</v>
      </c>
      <c r="P43" s="4">
        <v>70.27</v>
      </c>
      <c r="Q43" s="4">
        <v>65.59</v>
      </c>
      <c r="R43" s="4">
        <v>48.42</v>
      </c>
      <c r="S43" s="23">
        <v>47.14</v>
      </c>
      <c r="T43" s="4">
        <v>56.91</v>
      </c>
      <c r="U43" s="4">
        <v>57.24</v>
      </c>
      <c r="V43" s="4">
        <v>54.6</v>
      </c>
      <c r="W43" s="23">
        <v>58.47</v>
      </c>
      <c r="X43" s="4">
        <v>58.24</v>
      </c>
      <c r="Y43" s="4">
        <v>49.29</v>
      </c>
      <c r="Z43" s="4">
        <v>46.98</v>
      </c>
      <c r="AA43" s="4" t="b">
        <f>VLOOKUP(テーブル2[[#This Row],[都道府県]],選挙疲れ, 2, FALSE)</f>
        <v>1</v>
      </c>
      <c r="AB43" s="4" t="b">
        <f>VLOOKUP(テーブル2[[#This Row],[都道府県]],選挙疲れ, 5, FALSE)</f>
        <v>1</v>
      </c>
      <c r="AC43" s="4" t="b">
        <f>AND(テーブル2[[#This Row],[県議選TRUE]], NOT(テーブル2[[#This Row],[知事選TRUE]]))</f>
        <v>0</v>
      </c>
      <c r="AD43" s="4" t="b">
        <f>AND(NOT(テーブル2[[#This Row],[県議選TRUE]]),テーブル2[[#This Row],[知事選TRUE]])</f>
        <v>0</v>
      </c>
      <c r="AE43" s="4" t="b">
        <f>AND(テーブル2[[#This Row],[県議選TRUE]],テーブル2[[#This Row],[知事選TRUE]])</f>
        <v>1</v>
      </c>
      <c r="AG43" t="b">
        <v>0</v>
      </c>
      <c r="AH43" t="b">
        <v>0</v>
      </c>
      <c r="AI43" t="b">
        <v>1</v>
      </c>
    </row>
    <row r="44" spans="1:35" x14ac:dyDescent="0.15">
      <c r="A44">
        <v>37</v>
      </c>
      <c r="B44" t="s">
        <v>75</v>
      </c>
      <c r="C44" s="23">
        <v>65.5</v>
      </c>
      <c r="D44" s="4">
        <v>82.4</v>
      </c>
      <c r="E44" s="4">
        <v>72.459999999999994</v>
      </c>
      <c r="F44" s="4">
        <v>70.83</v>
      </c>
      <c r="G44" s="23">
        <v>67.2</v>
      </c>
      <c r="H44" s="4">
        <v>75.709999999999994</v>
      </c>
      <c r="I44" s="4">
        <v>72.36</v>
      </c>
      <c r="J44" s="4">
        <v>75.89</v>
      </c>
      <c r="K44" s="23">
        <v>61.38</v>
      </c>
      <c r="L44" s="4">
        <v>73.13</v>
      </c>
      <c r="M44" s="4">
        <v>75.680000000000007</v>
      </c>
      <c r="N44" s="4">
        <v>78.77</v>
      </c>
      <c r="O44" s="23">
        <v>55.75</v>
      </c>
      <c r="P44" s="4">
        <v>77</v>
      </c>
      <c r="Q44" s="4">
        <v>68.150000000000006</v>
      </c>
      <c r="R44" s="4">
        <v>53.8</v>
      </c>
      <c r="S44" s="23">
        <v>46.79</v>
      </c>
      <c r="T44" s="4">
        <v>54.51</v>
      </c>
      <c r="U44" s="4">
        <v>54</v>
      </c>
      <c r="V44" s="4">
        <v>55.2</v>
      </c>
      <c r="W44" s="23">
        <v>58.84</v>
      </c>
      <c r="X44" s="4">
        <v>57.71</v>
      </c>
      <c r="Y44" s="4">
        <v>52.08</v>
      </c>
      <c r="Z44" s="4">
        <v>50.04</v>
      </c>
      <c r="AA44" s="4" t="b">
        <f>VLOOKUP(テーブル2[[#This Row],[都道府県]],選挙疲れ, 2, FALSE)</f>
        <v>1</v>
      </c>
      <c r="AB44" s="4" t="b">
        <f>VLOOKUP(テーブル2[[#This Row],[都道府県]],選挙疲れ, 5, FALSE)</f>
        <v>0</v>
      </c>
      <c r="AC44" s="4" t="b">
        <f>AND(テーブル2[[#This Row],[県議選TRUE]], NOT(テーブル2[[#This Row],[知事選TRUE]]))</f>
        <v>1</v>
      </c>
      <c r="AD44" s="4" t="b">
        <f>AND(NOT(テーブル2[[#This Row],[県議選TRUE]]),テーブル2[[#This Row],[知事選TRUE]])</f>
        <v>0</v>
      </c>
      <c r="AE44" s="4" t="b">
        <f>AND(テーブル2[[#This Row],[県議選TRUE]],テーブル2[[#This Row],[知事選TRUE]])</f>
        <v>0</v>
      </c>
      <c r="AG44" t="b">
        <v>1</v>
      </c>
      <c r="AH44" t="b">
        <v>0</v>
      </c>
      <c r="AI44" t="b">
        <v>0</v>
      </c>
    </row>
    <row r="45" spans="1:35" x14ac:dyDescent="0.15">
      <c r="A45">
        <v>38</v>
      </c>
      <c r="B45" t="s">
        <v>77</v>
      </c>
      <c r="C45" s="23">
        <v>61.5</v>
      </c>
      <c r="D45" s="4">
        <v>67.900000000000006</v>
      </c>
      <c r="E45" s="4">
        <v>63.85</v>
      </c>
      <c r="F45" s="4">
        <v>64.709999999999994</v>
      </c>
      <c r="G45" s="23">
        <v>65.59</v>
      </c>
      <c r="H45" s="4">
        <v>72.19</v>
      </c>
      <c r="I45" s="4">
        <v>73.989999999999995</v>
      </c>
      <c r="J45" s="4">
        <v>74.22</v>
      </c>
      <c r="K45" s="23">
        <v>63.69</v>
      </c>
      <c r="L45" s="4">
        <v>75.11</v>
      </c>
      <c r="M45" s="4">
        <v>69.5</v>
      </c>
      <c r="N45" s="4">
        <v>77.62</v>
      </c>
      <c r="O45" s="23">
        <v>57.93</v>
      </c>
      <c r="P45" s="4">
        <v>75.77</v>
      </c>
      <c r="Q45" s="4">
        <v>68.17</v>
      </c>
      <c r="R45" s="4">
        <v>54.31</v>
      </c>
      <c r="S45" s="23">
        <v>49.8</v>
      </c>
      <c r="T45" s="4">
        <v>57.22</v>
      </c>
      <c r="U45" s="4">
        <v>58.32</v>
      </c>
      <c r="V45" s="4">
        <v>56.37</v>
      </c>
      <c r="W45" s="23">
        <v>61.91</v>
      </c>
      <c r="X45" s="4">
        <v>57.56</v>
      </c>
      <c r="Y45" s="4">
        <v>49.4</v>
      </c>
      <c r="Z45" s="4">
        <v>56.36</v>
      </c>
      <c r="AA45" s="4" t="b">
        <f>VLOOKUP(テーブル2[[#This Row],[都道府県]],選挙疲れ, 2, FALSE)</f>
        <v>1</v>
      </c>
      <c r="AB45" s="4" t="b">
        <f>VLOOKUP(テーブル2[[#This Row],[都道府県]],選挙疲れ, 5, FALSE)</f>
        <v>1</v>
      </c>
      <c r="AC45" s="4" t="b">
        <f>AND(テーブル2[[#This Row],[県議選TRUE]], NOT(テーブル2[[#This Row],[知事選TRUE]]))</f>
        <v>0</v>
      </c>
      <c r="AD45" s="4" t="b">
        <f>AND(NOT(テーブル2[[#This Row],[県議選TRUE]]),テーブル2[[#This Row],[知事選TRUE]])</f>
        <v>0</v>
      </c>
      <c r="AE45" s="4" t="b">
        <f>AND(テーブル2[[#This Row],[県議選TRUE]],テーブル2[[#This Row],[知事選TRUE]])</f>
        <v>1</v>
      </c>
      <c r="AG45" t="b">
        <v>0</v>
      </c>
      <c r="AH45" t="b">
        <v>0</v>
      </c>
      <c r="AI45" t="b">
        <v>1</v>
      </c>
    </row>
    <row r="46" spans="1:35" x14ac:dyDescent="0.15">
      <c r="A46">
        <v>39</v>
      </c>
      <c r="B46" t="s">
        <v>79</v>
      </c>
      <c r="C46" s="23">
        <v>63.9</v>
      </c>
      <c r="D46" s="4">
        <v>76.599999999999994</v>
      </c>
      <c r="E46" s="4">
        <v>69.13</v>
      </c>
      <c r="F46" s="4">
        <v>65.44</v>
      </c>
      <c r="G46" s="23">
        <v>70.75</v>
      </c>
      <c r="H46" s="4">
        <v>77.239999999999995</v>
      </c>
      <c r="I46" s="4">
        <v>74.64</v>
      </c>
      <c r="J46" s="4">
        <v>75.69</v>
      </c>
      <c r="K46" s="23">
        <v>71.38</v>
      </c>
      <c r="L46" s="4">
        <v>75.69</v>
      </c>
      <c r="M46" s="4">
        <v>70.900000000000006</v>
      </c>
      <c r="N46" s="4">
        <v>72.83</v>
      </c>
      <c r="O46" s="23">
        <v>61.27</v>
      </c>
      <c r="P46" s="4">
        <v>72.010000000000005</v>
      </c>
      <c r="Q46" s="4">
        <v>70.52</v>
      </c>
      <c r="R46" s="4">
        <v>54.9</v>
      </c>
      <c r="S46" s="23">
        <v>50.64</v>
      </c>
      <c r="T46" s="4">
        <v>56.21</v>
      </c>
      <c r="U46" s="4">
        <v>58.39</v>
      </c>
      <c r="V46" s="4">
        <v>57.3</v>
      </c>
      <c r="W46" s="23">
        <v>58.4</v>
      </c>
      <c r="X46" s="4">
        <v>58.49</v>
      </c>
      <c r="Y46" s="4">
        <v>49.89</v>
      </c>
      <c r="Z46" s="4">
        <v>45.52</v>
      </c>
      <c r="AA46" s="4" t="b">
        <f>VLOOKUP(テーブル2[[#This Row],[都道府県]],選挙疲れ, 2, FALSE)</f>
        <v>1</v>
      </c>
      <c r="AB46" s="4" t="b">
        <f>VLOOKUP(テーブル2[[#This Row],[都道府県]],選挙疲れ, 5, FALSE)</f>
        <v>0</v>
      </c>
      <c r="AC46" s="4" t="b">
        <f>AND(テーブル2[[#This Row],[県議選TRUE]], NOT(テーブル2[[#This Row],[知事選TRUE]]))</f>
        <v>1</v>
      </c>
      <c r="AD46" s="4" t="b">
        <f>AND(NOT(テーブル2[[#This Row],[県議選TRUE]]),テーブル2[[#This Row],[知事選TRUE]])</f>
        <v>0</v>
      </c>
      <c r="AE46" s="4" t="b">
        <f>AND(テーブル2[[#This Row],[県議選TRUE]],テーブル2[[#This Row],[知事選TRUE]])</f>
        <v>0</v>
      </c>
      <c r="AG46" t="b">
        <v>1</v>
      </c>
      <c r="AH46" t="b">
        <v>0</v>
      </c>
      <c r="AI46" t="b">
        <v>0</v>
      </c>
    </row>
    <row r="47" spans="1:35" x14ac:dyDescent="0.15">
      <c r="A47">
        <v>40</v>
      </c>
      <c r="B47" t="s">
        <v>81</v>
      </c>
      <c r="C47" s="23">
        <v>66.2</v>
      </c>
      <c r="D47" s="4">
        <v>70.2</v>
      </c>
      <c r="E47" s="4">
        <v>62.94</v>
      </c>
      <c r="F47" s="4">
        <v>59.83</v>
      </c>
      <c r="G47" s="23">
        <v>58.38</v>
      </c>
      <c r="H47" s="4">
        <v>66.180000000000007</v>
      </c>
      <c r="I47" s="4">
        <v>64.040000000000006</v>
      </c>
      <c r="J47" s="4">
        <v>69.28</v>
      </c>
      <c r="K47" s="23">
        <v>53.4</v>
      </c>
      <c r="L47" s="4">
        <v>74.56</v>
      </c>
      <c r="M47" s="4">
        <v>67.47</v>
      </c>
      <c r="N47" s="4">
        <v>75.459999999999994</v>
      </c>
      <c r="O47" s="23">
        <v>56.82</v>
      </c>
      <c r="P47" s="4">
        <v>74.52</v>
      </c>
      <c r="Q47" s="4">
        <v>65.33</v>
      </c>
      <c r="R47" s="4">
        <v>51.03</v>
      </c>
      <c r="S47" s="23">
        <v>43.54</v>
      </c>
      <c r="T47" s="4">
        <v>55.83</v>
      </c>
      <c r="U47" s="4">
        <v>54.39</v>
      </c>
      <c r="V47" s="4">
        <v>54.84</v>
      </c>
      <c r="W47" s="23">
        <v>54.83</v>
      </c>
      <c r="X47" s="4">
        <v>56.07</v>
      </c>
      <c r="Y47" s="4">
        <v>49.36</v>
      </c>
      <c r="Z47" s="4">
        <v>52.85</v>
      </c>
      <c r="AA47" s="4" t="b">
        <f>VLOOKUP(テーブル2[[#This Row],[都道府県]],選挙疲れ, 2, FALSE)</f>
        <v>1</v>
      </c>
      <c r="AB47" s="4" t="b">
        <f>VLOOKUP(テーブル2[[#This Row],[都道府県]],選挙疲れ, 5, FALSE)</f>
        <v>1</v>
      </c>
      <c r="AC47" s="4" t="b">
        <f>AND(テーブル2[[#This Row],[県議選TRUE]], NOT(テーブル2[[#This Row],[知事選TRUE]]))</f>
        <v>0</v>
      </c>
      <c r="AD47" s="4" t="b">
        <f>AND(NOT(テーブル2[[#This Row],[県議選TRUE]]),テーブル2[[#This Row],[知事選TRUE]])</f>
        <v>0</v>
      </c>
      <c r="AE47" s="4" t="b">
        <f>AND(テーブル2[[#This Row],[県議選TRUE]],テーブル2[[#This Row],[知事選TRUE]])</f>
        <v>1</v>
      </c>
      <c r="AG47" t="b">
        <v>0</v>
      </c>
      <c r="AH47" t="b">
        <v>0</v>
      </c>
      <c r="AI47" t="b">
        <v>1</v>
      </c>
    </row>
    <row r="48" spans="1:35" x14ac:dyDescent="0.15">
      <c r="A48">
        <v>41</v>
      </c>
      <c r="B48" t="s">
        <v>83</v>
      </c>
      <c r="C48" s="23">
        <v>76.3</v>
      </c>
      <c r="D48" s="4">
        <v>78.7</v>
      </c>
      <c r="E48" s="4">
        <v>75.87</v>
      </c>
      <c r="F48" s="4">
        <v>75.36</v>
      </c>
      <c r="G48" s="23">
        <v>69.42</v>
      </c>
      <c r="H48" s="4">
        <v>72.45</v>
      </c>
      <c r="I48" s="4">
        <v>73.56</v>
      </c>
      <c r="J48" s="4">
        <v>78.41</v>
      </c>
      <c r="K48" s="23">
        <v>65.83</v>
      </c>
      <c r="L48" s="4">
        <v>78.67</v>
      </c>
      <c r="M48" s="4">
        <v>77.23</v>
      </c>
      <c r="N48" s="4">
        <v>85</v>
      </c>
      <c r="O48" s="23">
        <v>59.99</v>
      </c>
      <c r="P48" s="4">
        <v>81.97</v>
      </c>
      <c r="Q48" s="4">
        <v>71.150000000000006</v>
      </c>
      <c r="R48" s="4">
        <v>58.39</v>
      </c>
      <c r="S48" s="23">
        <v>42.54</v>
      </c>
      <c r="T48" s="4">
        <v>61.6</v>
      </c>
      <c r="U48" s="4">
        <v>60.36</v>
      </c>
      <c r="V48" s="4">
        <v>62.03</v>
      </c>
      <c r="W48" s="23">
        <v>62.86</v>
      </c>
      <c r="X48" s="4">
        <v>63.05</v>
      </c>
      <c r="Y48" s="4">
        <v>52.51</v>
      </c>
      <c r="Z48" s="4">
        <v>56.69</v>
      </c>
      <c r="AA48" s="4" t="b">
        <f>VLOOKUP(テーブル2[[#This Row],[都道府県]],選挙疲れ, 2, FALSE)</f>
        <v>1</v>
      </c>
      <c r="AB48" s="4" t="b">
        <f>VLOOKUP(テーブル2[[#This Row],[都道府県]],選挙疲れ, 5, FALSE)</f>
        <v>1</v>
      </c>
      <c r="AC48" s="4" t="b">
        <f>AND(テーブル2[[#This Row],[県議選TRUE]], NOT(テーブル2[[#This Row],[知事選TRUE]]))</f>
        <v>0</v>
      </c>
      <c r="AD48" s="4" t="b">
        <f>AND(NOT(テーブル2[[#This Row],[県議選TRUE]]),テーブル2[[#This Row],[知事選TRUE]])</f>
        <v>0</v>
      </c>
      <c r="AE48" s="4" t="b">
        <f>AND(テーブル2[[#This Row],[県議選TRUE]],テーブル2[[#This Row],[知事選TRUE]])</f>
        <v>1</v>
      </c>
      <c r="AG48" t="b">
        <v>0</v>
      </c>
      <c r="AH48" t="b">
        <v>0</v>
      </c>
      <c r="AI48" t="b">
        <v>1</v>
      </c>
    </row>
    <row r="49" spans="1:35" x14ac:dyDescent="0.15">
      <c r="A49">
        <v>42</v>
      </c>
      <c r="B49" t="s">
        <v>85</v>
      </c>
      <c r="C49" s="23">
        <v>54.9</v>
      </c>
      <c r="D49" s="4">
        <v>71.7</v>
      </c>
      <c r="E49" s="4">
        <v>64.790000000000006</v>
      </c>
      <c r="F49" s="4">
        <v>62.65</v>
      </c>
      <c r="G49" s="23">
        <v>59.38</v>
      </c>
      <c r="H49" s="4">
        <v>65.73</v>
      </c>
      <c r="I49" s="4">
        <v>65.58</v>
      </c>
      <c r="J49" s="4">
        <v>69.67</v>
      </c>
      <c r="K49" s="23">
        <v>61.01</v>
      </c>
      <c r="L49" s="4">
        <v>72.959999999999994</v>
      </c>
      <c r="M49" s="4">
        <v>72.55</v>
      </c>
      <c r="N49" s="4">
        <v>78.66</v>
      </c>
      <c r="O49" s="23">
        <v>56.13</v>
      </c>
      <c r="P49" s="4">
        <v>78.77</v>
      </c>
      <c r="Q49" s="4">
        <v>69.900000000000006</v>
      </c>
      <c r="R49" s="4">
        <v>53.52</v>
      </c>
      <c r="S49" s="23">
        <v>49.78</v>
      </c>
      <c r="T49" s="4">
        <v>56.75</v>
      </c>
      <c r="U49" s="4">
        <v>59.57</v>
      </c>
      <c r="V49" s="4">
        <v>60.14</v>
      </c>
      <c r="W49" s="23">
        <v>61.54</v>
      </c>
      <c r="X49" s="4">
        <v>61.3</v>
      </c>
      <c r="Y49" s="4">
        <v>54.04</v>
      </c>
      <c r="Z49" s="4">
        <v>55.89</v>
      </c>
      <c r="AA49" s="4" t="b">
        <f>VLOOKUP(テーブル2[[#This Row],[都道府県]],選挙疲れ, 2, FALSE)</f>
        <v>1</v>
      </c>
      <c r="AB49" s="4" t="b">
        <f>VLOOKUP(テーブル2[[#This Row],[都道府県]],選挙疲れ, 5, FALSE)</f>
        <v>0</v>
      </c>
      <c r="AC49" s="4" t="b">
        <f>AND(テーブル2[[#This Row],[県議選TRUE]], NOT(テーブル2[[#This Row],[知事選TRUE]]))</f>
        <v>1</v>
      </c>
      <c r="AD49" s="4" t="b">
        <f>AND(NOT(テーブル2[[#This Row],[県議選TRUE]]),テーブル2[[#This Row],[知事選TRUE]])</f>
        <v>0</v>
      </c>
      <c r="AE49" s="4" t="b">
        <f>AND(テーブル2[[#This Row],[県議選TRUE]],テーブル2[[#This Row],[知事選TRUE]])</f>
        <v>0</v>
      </c>
      <c r="AG49" t="b">
        <v>1</v>
      </c>
      <c r="AH49" t="b">
        <v>0</v>
      </c>
      <c r="AI49" t="b">
        <v>0</v>
      </c>
    </row>
    <row r="50" spans="1:35" x14ac:dyDescent="0.15">
      <c r="A50">
        <v>43</v>
      </c>
      <c r="B50" t="s">
        <v>87</v>
      </c>
      <c r="C50" s="23">
        <v>67.2</v>
      </c>
      <c r="D50" s="4">
        <v>74.099999999999994</v>
      </c>
      <c r="E50" s="4">
        <v>66.540000000000006</v>
      </c>
      <c r="F50" s="4">
        <v>66.02</v>
      </c>
      <c r="G50" s="23">
        <v>65.45</v>
      </c>
      <c r="H50" s="4">
        <v>68.53</v>
      </c>
      <c r="I50" s="4">
        <v>68.95</v>
      </c>
      <c r="J50" s="4">
        <v>72.48</v>
      </c>
      <c r="K50" s="23">
        <v>65.7</v>
      </c>
      <c r="L50" s="4">
        <v>80.8</v>
      </c>
      <c r="M50" s="4">
        <v>78.36</v>
      </c>
      <c r="N50" s="4">
        <v>80.11</v>
      </c>
      <c r="O50" s="23">
        <v>64</v>
      </c>
      <c r="P50" s="4">
        <v>78.23</v>
      </c>
      <c r="Q50" s="4">
        <v>72.569999999999993</v>
      </c>
      <c r="R50" s="4">
        <v>61.25</v>
      </c>
      <c r="S50" s="23">
        <v>52.94</v>
      </c>
      <c r="T50" s="4">
        <v>62.62</v>
      </c>
      <c r="U50" s="4">
        <v>62.24</v>
      </c>
      <c r="V50" s="4">
        <v>59.61</v>
      </c>
      <c r="W50" s="23">
        <v>63.11</v>
      </c>
      <c r="X50" s="4">
        <v>61.91</v>
      </c>
      <c r="Y50" s="4">
        <v>52.3</v>
      </c>
      <c r="Z50" s="4">
        <v>51.46</v>
      </c>
      <c r="AA50" s="4" t="b">
        <f>VLOOKUP(テーブル2[[#This Row],[都道府県]],選挙疲れ, 2, FALSE)</f>
        <v>1</v>
      </c>
      <c r="AB50" s="4" t="b">
        <f>VLOOKUP(テーブル2[[#This Row],[都道府県]],選挙疲れ, 5, FALSE)</f>
        <v>0</v>
      </c>
      <c r="AC50" s="4" t="b">
        <f>AND(テーブル2[[#This Row],[県議選TRUE]], NOT(テーブル2[[#This Row],[知事選TRUE]]))</f>
        <v>1</v>
      </c>
      <c r="AD50" s="4" t="b">
        <f>AND(NOT(テーブル2[[#This Row],[県議選TRUE]]),テーブル2[[#This Row],[知事選TRUE]])</f>
        <v>0</v>
      </c>
      <c r="AE50" s="4" t="b">
        <f>AND(テーブル2[[#This Row],[県議選TRUE]],テーブル2[[#This Row],[知事選TRUE]])</f>
        <v>0</v>
      </c>
      <c r="AG50" t="b">
        <v>1</v>
      </c>
      <c r="AH50" t="b">
        <v>0</v>
      </c>
      <c r="AI50" t="b">
        <v>0</v>
      </c>
    </row>
    <row r="51" spans="1:35" x14ac:dyDescent="0.15">
      <c r="A51">
        <v>44</v>
      </c>
      <c r="B51" t="s">
        <v>89</v>
      </c>
      <c r="C51" s="23">
        <v>65.400000000000006</v>
      </c>
      <c r="D51" s="4">
        <v>77.3</v>
      </c>
      <c r="E51" s="4">
        <v>73.239999999999995</v>
      </c>
      <c r="F51" s="4">
        <v>71.239999999999995</v>
      </c>
      <c r="G51" s="23">
        <v>71.28</v>
      </c>
      <c r="H51" s="4">
        <v>74.010000000000005</v>
      </c>
      <c r="I51" s="4">
        <v>73.09</v>
      </c>
      <c r="J51" s="4">
        <v>75.19</v>
      </c>
      <c r="K51" s="23">
        <v>67.55</v>
      </c>
      <c r="L51" s="4">
        <v>80.67</v>
      </c>
      <c r="M51" s="4">
        <v>78.95</v>
      </c>
      <c r="N51" s="4">
        <v>86.19</v>
      </c>
      <c r="O51" s="23">
        <v>70.459999999999994</v>
      </c>
      <c r="P51" s="4">
        <v>81.59</v>
      </c>
      <c r="Q51" s="4">
        <v>74.81</v>
      </c>
      <c r="R51" s="4">
        <v>64.989999999999995</v>
      </c>
      <c r="S51" s="23">
        <v>52.78</v>
      </c>
      <c r="T51" s="4">
        <v>66.84</v>
      </c>
      <c r="U51" s="4">
        <v>64.540000000000006</v>
      </c>
      <c r="V51" s="4">
        <v>64.569999999999993</v>
      </c>
      <c r="W51" s="23">
        <v>63.04</v>
      </c>
      <c r="X51" s="4">
        <v>62.96</v>
      </c>
      <c r="Y51" s="4">
        <v>53.15</v>
      </c>
      <c r="Z51" s="4">
        <v>58.38</v>
      </c>
      <c r="AA51" s="4" t="b">
        <f>VLOOKUP(テーブル2[[#This Row],[都道府県]],選挙疲れ, 2, FALSE)</f>
        <v>1</v>
      </c>
      <c r="AB51" s="4" t="b">
        <f>VLOOKUP(テーブル2[[#This Row],[都道府県]],選挙疲れ, 5, FALSE)</f>
        <v>1</v>
      </c>
      <c r="AC51" s="4" t="b">
        <f>AND(テーブル2[[#This Row],[県議選TRUE]], NOT(テーブル2[[#This Row],[知事選TRUE]]))</f>
        <v>0</v>
      </c>
      <c r="AD51" s="4" t="b">
        <f>AND(NOT(テーブル2[[#This Row],[県議選TRUE]]),テーブル2[[#This Row],[知事選TRUE]])</f>
        <v>0</v>
      </c>
      <c r="AE51" s="4" t="b">
        <f>AND(テーブル2[[#This Row],[県議選TRUE]],テーブル2[[#This Row],[知事選TRUE]])</f>
        <v>1</v>
      </c>
      <c r="AG51" t="b">
        <v>0</v>
      </c>
      <c r="AH51" t="b">
        <v>0</v>
      </c>
      <c r="AI51" t="b">
        <v>1</v>
      </c>
    </row>
    <row r="52" spans="1:35" x14ac:dyDescent="0.15">
      <c r="A52">
        <v>45</v>
      </c>
      <c r="B52" t="s">
        <v>91</v>
      </c>
      <c r="C52" s="23">
        <v>68.3</v>
      </c>
      <c r="D52" s="4">
        <v>76.099999999999994</v>
      </c>
      <c r="E52" s="4">
        <v>68.53</v>
      </c>
      <c r="F52" s="4">
        <v>72.459999999999994</v>
      </c>
      <c r="G52" s="23">
        <v>67.77</v>
      </c>
      <c r="H52" s="4">
        <v>69.7</v>
      </c>
      <c r="I52" s="4">
        <v>74</v>
      </c>
      <c r="J52" s="4">
        <v>74.59</v>
      </c>
      <c r="K52" s="23">
        <v>64.430000000000007</v>
      </c>
      <c r="L52" s="4">
        <v>79.209999999999994</v>
      </c>
      <c r="M52" s="4">
        <v>73.02</v>
      </c>
      <c r="N52" s="4">
        <v>81.400000000000006</v>
      </c>
      <c r="O52" s="23">
        <v>59.1</v>
      </c>
      <c r="P52" s="4">
        <v>82.92</v>
      </c>
      <c r="Q52" s="4">
        <v>72.13</v>
      </c>
      <c r="R52" s="4">
        <v>54.5</v>
      </c>
      <c r="S52" s="23">
        <v>46.99</v>
      </c>
      <c r="T52" s="4">
        <v>58.66</v>
      </c>
      <c r="U52" s="4">
        <v>62.36</v>
      </c>
      <c r="V52" s="4">
        <v>62.14</v>
      </c>
      <c r="W52" s="23">
        <v>56.79</v>
      </c>
      <c r="X52" s="4">
        <v>56.77</v>
      </c>
      <c r="Y52" s="4">
        <v>49.82</v>
      </c>
      <c r="Z52" s="4">
        <v>49.76</v>
      </c>
      <c r="AA52" s="4" t="b">
        <f>VLOOKUP(テーブル2[[#This Row],[都道府県]],選挙疲れ, 2, FALSE)</f>
        <v>1</v>
      </c>
      <c r="AB52" s="4" t="b">
        <f>VLOOKUP(テーブル2[[#This Row],[都道府県]],選挙疲れ, 5, FALSE)</f>
        <v>1</v>
      </c>
      <c r="AC52" s="4" t="b">
        <f>AND(テーブル2[[#This Row],[県議選TRUE]], NOT(テーブル2[[#This Row],[知事選TRUE]]))</f>
        <v>0</v>
      </c>
      <c r="AD52" s="4" t="b">
        <f>AND(NOT(テーブル2[[#This Row],[県議選TRUE]]),テーブル2[[#This Row],[知事選TRUE]])</f>
        <v>0</v>
      </c>
      <c r="AE52" s="4" t="b">
        <f>AND(テーブル2[[#This Row],[県議選TRUE]],テーブル2[[#This Row],[知事選TRUE]])</f>
        <v>1</v>
      </c>
      <c r="AG52" t="b">
        <v>0</v>
      </c>
      <c r="AH52" t="b">
        <v>0</v>
      </c>
      <c r="AI52" t="b">
        <v>1</v>
      </c>
    </row>
    <row r="53" spans="1:35" x14ac:dyDescent="0.15">
      <c r="A53">
        <v>46</v>
      </c>
      <c r="B53" t="s">
        <v>93</v>
      </c>
      <c r="C53" s="23">
        <v>67.099999999999994</v>
      </c>
      <c r="D53" s="4">
        <v>74.900000000000006</v>
      </c>
      <c r="E53" s="4">
        <v>72.72</v>
      </c>
      <c r="F53" s="4">
        <v>69.69</v>
      </c>
      <c r="G53" s="23">
        <v>68.37</v>
      </c>
      <c r="H53" s="4">
        <v>72.69</v>
      </c>
      <c r="I53" s="4">
        <v>73.040000000000006</v>
      </c>
      <c r="J53" s="4">
        <v>74.52</v>
      </c>
      <c r="K53" s="23">
        <v>67.06</v>
      </c>
      <c r="L53" s="4">
        <v>78.81</v>
      </c>
      <c r="M53" s="4">
        <v>75.64</v>
      </c>
      <c r="N53" s="4">
        <v>77.83</v>
      </c>
      <c r="O53" s="23">
        <v>70.78</v>
      </c>
      <c r="P53" s="4">
        <v>76.97</v>
      </c>
      <c r="Q53" s="4">
        <v>68.62</v>
      </c>
      <c r="R53" s="4">
        <v>58.04</v>
      </c>
      <c r="S53" s="23">
        <v>51.2</v>
      </c>
      <c r="T53" s="4">
        <v>64.849999999999994</v>
      </c>
      <c r="U53" s="4">
        <v>57.44</v>
      </c>
      <c r="V53" s="4">
        <v>62.87</v>
      </c>
      <c r="W53" s="23">
        <v>60.67</v>
      </c>
      <c r="X53" s="4">
        <v>58.36</v>
      </c>
      <c r="Y53" s="4">
        <v>50.42</v>
      </c>
      <c r="Z53" s="4">
        <v>55.86</v>
      </c>
      <c r="AA53" s="4" t="b">
        <f>VLOOKUP(テーブル2[[#This Row],[都道府県]],選挙疲れ, 2, FALSE)</f>
        <v>1</v>
      </c>
      <c r="AB53" s="4" t="b">
        <f>VLOOKUP(テーブル2[[#This Row],[都道府県]],選挙疲れ, 5, FALSE)</f>
        <v>0</v>
      </c>
      <c r="AC53" s="4" t="b">
        <f>AND(テーブル2[[#This Row],[県議選TRUE]], NOT(テーブル2[[#This Row],[知事選TRUE]]))</f>
        <v>1</v>
      </c>
      <c r="AD53" s="4" t="b">
        <f>AND(NOT(テーブル2[[#This Row],[県議選TRUE]]),テーブル2[[#This Row],[知事選TRUE]])</f>
        <v>0</v>
      </c>
      <c r="AE53" s="4" t="b">
        <f>AND(テーブル2[[#This Row],[県議選TRUE]],テーブル2[[#This Row],[知事選TRUE]])</f>
        <v>0</v>
      </c>
      <c r="AG53" t="b">
        <v>1</v>
      </c>
      <c r="AH53" t="b">
        <v>0</v>
      </c>
      <c r="AI53" t="b">
        <v>0</v>
      </c>
    </row>
    <row r="54" spans="1:35" x14ac:dyDescent="0.15">
      <c r="A54">
        <v>47</v>
      </c>
      <c r="B54" t="s">
        <v>95</v>
      </c>
      <c r="C54" s="23" t="s">
        <v>107</v>
      </c>
      <c r="D54" s="4" t="s">
        <v>107</v>
      </c>
      <c r="E54" s="4" t="s">
        <v>107</v>
      </c>
      <c r="F54" s="4" t="s">
        <v>107</v>
      </c>
      <c r="G54" s="23" t="s">
        <v>107</v>
      </c>
      <c r="H54" s="4" t="s">
        <v>107</v>
      </c>
      <c r="I54" s="4" t="s">
        <v>107</v>
      </c>
      <c r="J54" s="4" t="s">
        <v>107</v>
      </c>
      <c r="K54" s="23" t="s">
        <v>107</v>
      </c>
      <c r="L54" s="4">
        <v>75.900000000000006</v>
      </c>
      <c r="M54" s="4">
        <v>76.02</v>
      </c>
      <c r="N54" s="4">
        <v>79.180000000000007</v>
      </c>
      <c r="O54" s="23">
        <v>74.86</v>
      </c>
      <c r="P54" s="4">
        <v>77.67</v>
      </c>
      <c r="Q54" s="4">
        <v>69.16</v>
      </c>
      <c r="R54" s="4">
        <v>58.51</v>
      </c>
      <c r="S54" s="23">
        <v>55.26</v>
      </c>
      <c r="T54" s="4">
        <v>58.98</v>
      </c>
      <c r="U54" s="4">
        <v>58.36</v>
      </c>
      <c r="V54" s="4">
        <v>54.24</v>
      </c>
      <c r="W54" s="23">
        <v>60.32</v>
      </c>
      <c r="X54" s="4">
        <v>52.44</v>
      </c>
      <c r="Y54" s="4">
        <v>53.43</v>
      </c>
      <c r="Z54" s="4">
        <v>54.46</v>
      </c>
      <c r="AA54" s="4" t="b">
        <f>VLOOKUP(テーブル2[[#This Row],[都道府県]],選挙疲れ, 2, FALSE)</f>
        <v>0</v>
      </c>
      <c r="AB54" s="4" t="b">
        <f>VLOOKUP(テーブル2[[#This Row],[都道府県]],選挙疲れ, 5, FALSE)</f>
        <v>0</v>
      </c>
      <c r="AC54" s="4" t="b">
        <f>AND(テーブル2[[#This Row],[県議選TRUE]], NOT(テーブル2[[#This Row],[知事選TRUE]]))</f>
        <v>0</v>
      </c>
      <c r="AD54" s="4" t="b">
        <f>AND(NOT(テーブル2[[#This Row],[県議選TRUE]]),テーブル2[[#This Row],[知事選TRUE]])</f>
        <v>0</v>
      </c>
      <c r="AE54" s="4" t="b">
        <f>AND(テーブル2[[#This Row],[県議選TRUE]],テーブル2[[#This Row],[知事選TRUE]])</f>
        <v>0</v>
      </c>
      <c r="AG54" t="b">
        <v>0</v>
      </c>
      <c r="AH54" t="b">
        <v>0</v>
      </c>
      <c r="AI54" t="b">
        <v>0</v>
      </c>
    </row>
  </sheetData>
  <phoneticPr fontId="1"/>
  <conditionalFormatting sqref="AC6:AE54">
    <cfRule type="cellIs" dxfId="33" priority="2" operator="equal">
      <formula>TRUE</formula>
    </cfRule>
  </conditionalFormatting>
  <conditionalFormatting sqref="AG6:AI6">
    <cfRule type="cellIs" dxfId="1" priority="1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0"/>
  <sheetViews>
    <sheetView workbookViewId="0"/>
  </sheetViews>
  <sheetFormatPr defaultRowHeight="13.5" x14ac:dyDescent="0.15"/>
  <cols>
    <col min="1" max="1" width="6.125" bestFit="1" customWidth="1"/>
    <col min="3" max="4" width="20.5" bestFit="1" customWidth="1"/>
    <col min="5" max="5" width="22.625" style="3" bestFit="1" customWidth="1"/>
    <col min="6" max="6" width="25.375" style="8" bestFit="1" customWidth="1"/>
    <col min="7" max="7" width="16.625" style="3" bestFit="1" customWidth="1"/>
    <col min="8" max="8" width="29.25" style="3" bestFit="1" customWidth="1"/>
    <col min="9" max="9" width="16.5" style="2" bestFit="1" customWidth="1"/>
    <col min="10" max="10" width="10.5" bestFit="1" customWidth="1"/>
    <col min="11" max="11" width="15.125" bestFit="1" customWidth="1"/>
  </cols>
  <sheetData>
    <row r="1" spans="1:11" ht="14.25" thickBot="1" x14ac:dyDescent="0.2">
      <c r="A1" s="1" t="s">
        <v>0</v>
      </c>
      <c r="B1" t="s">
        <v>1</v>
      </c>
      <c r="C1" t="s">
        <v>97</v>
      </c>
      <c r="D1" t="s">
        <v>98</v>
      </c>
      <c r="E1" s="3" t="s">
        <v>99</v>
      </c>
      <c r="F1" s="7" t="s">
        <v>149</v>
      </c>
      <c r="G1" s="3" t="s">
        <v>104</v>
      </c>
      <c r="H1" s="3" t="s">
        <v>103</v>
      </c>
      <c r="I1" s="2" t="s">
        <v>100</v>
      </c>
      <c r="J1" s="6">
        <v>39292</v>
      </c>
      <c r="K1" s="6" t="s">
        <v>155</v>
      </c>
    </row>
    <row r="2" spans="1:11" x14ac:dyDescent="0.15">
      <c r="A2" s="1" t="s">
        <v>2</v>
      </c>
      <c r="B2" s="11" t="s">
        <v>3</v>
      </c>
      <c r="C2" s="12" t="b">
        <v>1</v>
      </c>
      <c r="D2" s="12" t="b">
        <v>1</v>
      </c>
      <c r="E2" s="13"/>
      <c r="F2" s="14" t="b">
        <f>OR(D2,AND(E2&lt;&gt;"", E2&lt;$J$1))</f>
        <v>1</v>
      </c>
      <c r="I2"/>
    </row>
    <row r="3" spans="1:11" x14ac:dyDescent="0.15">
      <c r="A3" s="1" t="s">
        <v>4</v>
      </c>
      <c r="B3" s="15" t="s">
        <v>5</v>
      </c>
      <c r="C3" s="9" t="b">
        <v>1</v>
      </c>
      <c r="D3" s="9" t="b">
        <v>0</v>
      </c>
      <c r="E3" s="10">
        <v>39236</v>
      </c>
      <c r="F3" s="16" t="b">
        <f t="shared" ref="F3:F48" si="0">OR(D3,AND(E3&lt;&gt;"", E3&lt;$J$1))</f>
        <v>1</v>
      </c>
      <c r="I3"/>
    </row>
    <row r="4" spans="1:11" x14ac:dyDescent="0.15">
      <c r="A4" s="1" t="s">
        <v>6</v>
      </c>
      <c r="B4" s="15" t="s">
        <v>7</v>
      </c>
      <c r="C4" s="9" t="b">
        <v>1</v>
      </c>
      <c r="D4" s="9" t="b">
        <v>1</v>
      </c>
      <c r="E4" s="10"/>
      <c r="F4" s="16" t="b">
        <f t="shared" si="0"/>
        <v>1</v>
      </c>
      <c r="I4"/>
    </row>
    <row r="5" spans="1:11" x14ac:dyDescent="0.15">
      <c r="A5" s="1" t="s">
        <v>8</v>
      </c>
      <c r="B5" s="15" t="s">
        <v>9</v>
      </c>
      <c r="C5" s="9" t="b">
        <v>1</v>
      </c>
      <c r="D5" s="9" t="b">
        <v>0</v>
      </c>
      <c r="E5" s="10"/>
      <c r="F5" s="16" t="b">
        <f t="shared" si="0"/>
        <v>0</v>
      </c>
      <c r="H5" s="3">
        <v>38648</v>
      </c>
      <c r="I5"/>
    </row>
    <row r="6" spans="1:11" x14ac:dyDescent="0.15">
      <c r="A6" s="1" t="s">
        <v>10</v>
      </c>
      <c r="B6" s="15" t="s">
        <v>11</v>
      </c>
      <c r="C6" s="9" t="b">
        <v>1</v>
      </c>
      <c r="D6" s="9" t="b">
        <v>0</v>
      </c>
      <c r="E6" s="10"/>
      <c r="F6" s="16" t="b">
        <f t="shared" si="0"/>
        <v>0</v>
      </c>
      <c r="H6" s="3">
        <v>38459</v>
      </c>
      <c r="I6"/>
    </row>
    <row r="7" spans="1:11" x14ac:dyDescent="0.15">
      <c r="A7" s="1" t="s">
        <v>12</v>
      </c>
      <c r="B7" s="15" t="s">
        <v>13</v>
      </c>
      <c r="C7" s="9" t="b">
        <v>1</v>
      </c>
      <c r="D7" s="9" t="b">
        <v>0</v>
      </c>
      <c r="E7" s="10"/>
      <c r="F7" s="16" t="b">
        <f t="shared" si="0"/>
        <v>0</v>
      </c>
      <c r="H7" s="3">
        <v>38375</v>
      </c>
      <c r="I7"/>
    </row>
    <row r="8" spans="1:11" x14ac:dyDescent="0.15">
      <c r="A8" s="1" t="s">
        <v>14</v>
      </c>
      <c r="B8" s="15" t="s">
        <v>15</v>
      </c>
      <c r="C8" s="9" t="b">
        <v>1</v>
      </c>
      <c r="D8" s="9" t="b">
        <v>0</v>
      </c>
      <c r="E8" s="10"/>
      <c r="F8" s="16" t="b">
        <f t="shared" si="0"/>
        <v>0</v>
      </c>
      <c r="H8" s="3">
        <v>39033</v>
      </c>
      <c r="I8"/>
    </row>
    <row r="9" spans="1:11" x14ac:dyDescent="0.15">
      <c r="A9" s="1" t="s">
        <v>16</v>
      </c>
      <c r="B9" s="15" t="s">
        <v>17</v>
      </c>
      <c r="C9" s="9" t="b">
        <v>0</v>
      </c>
      <c r="D9" s="9" t="b">
        <v>0</v>
      </c>
      <c r="E9" s="10"/>
      <c r="F9" s="16" t="b">
        <f t="shared" si="0"/>
        <v>0</v>
      </c>
      <c r="G9" s="3">
        <v>39061</v>
      </c>
      <c r="H9" s="3">
        <v>38606</v>
      </c>
    </row>
    <row r="10" spans="1:11" x14ac:dyDescent="0.15">
      <c r="A10" s="1" t="s">
        <v>18</v>
      </c>
      <c r="B10" s="15" t="s">
        <v>19</v>
      </c>
      <c r="C10" s="9" t="b">
        <v>1</v>
      </c>
      <c r="D10" s="9" t="b">
        <v>0</v>
      </c>
      <c r="E10" s="10"/>
      <c r="F10" s="16" t="b">
        <f t="shared" si="0"/>
        <v>0</v>
      </c>
      <c r="H10" s="3">
        <v>38319</v>
      </c>
      <c r="I10"/>
    </row>
    <row r="11" spans="1:11" x14ac:dyDescent="0.15">
      <c r="A11" s="1" t="s">
        <v>20</v>
      </c>
      <c r="B11" s="15" t="s">
        <v>21</v>
      </c>
      <c r="C11" s="9" t="b">
        <v>1</v>
      </c>
      <c r="D11" s="9" t="b">
        <v>0</v>
      </c>
      <c r="E11" s="10">
        <v>39285</v>
      </c>
      <c r="F11" s="16" t="b">
        <f t="shared" si="0"/>
        <v>1</v>
      </c>
      <c r="I11" t="s">
        <v>101</v>
      </c>
    </row>
    <row r="12" spans="1:11" x14ac:dyDescent="0.15">
      <c r="A12" s="1" t="s">
        <v>22</v>
      </c>
      <c r="B12" s="15" t="s">
        <v>23</v>
      </c>
      <c r="C12" s="9" t="b">
        <v>1</v>
      </c>
      <c r="D12" s="9" t="b">
        <v>0</v>
      </c>
      <c r="E12" s="10">
        <v>39320</v>
      </c>
      <c r="F12" s="16" t="b">
        <f t="shared" si="0"/>
        <v>0</v>
      </c>
      <c r="I12"/>
    </row>
    <row r="13" spans="1:11" x14ac:dyDescent="0.15">
      <c r="A13" s="1" t="s">
        <v>24</v>
      </c>
      <c r="B13" s="15" t="s">
        <v>25</v>
      </c>
      <c r="C13" s="9" t="b">
        <v>1</v>
      </c>
      <c r="D13" s="9" t="b">
        <v>0</v>
      </c>
      <c r="E13" s="10"/>
      <c r="F13" s="16" t="b">
        <f t="shared" si="0"/>
        <v>0</v>
      </c>
      <c r="H13" s="3">
        <v>38424</v>
      </c>
      <c r="I13"/>
    </row>
    <row r="14" spans="1:11" x14ac:dyDescent="0.15">
      <c r="A14" s="1" t="s">
        <v>26</v>
      </c>
      <c r="B14" s="15" t="s">
        <v>27</v>
      </c>
      <c r="C14" s="9" t="b">
        <v>0</v>
      </c>
      <c r="D14" s="9" t="b">
        <v>1</v>
      </c>
      <c r="E14" s="10"/>
      <c r="F14" s="16" t="b">
        <f t="shared" si="0"/>
        <v>1</v>
      </c>
      <c r="G14" s="3">
        <v>38536</v>
      </c>
    </row>
    <row r="15" spans="1:11" x14ac:dyDescent="0.15">
      <c r="A15" s="1" t="s">
        <v>28</v>
      </c>
      <c r="B15" s="15" t="s">
        <v>29</v>
      </c>
      <c r="C15" s="9" t="b">
        <v>1</v>
      </c>
      <c r="D15" s="9" t="b">
        <v>1</v>
      </c>
      <c r="E15" s="10"/>
      <c r="F15" s="16" t="b">
        <f t="shared" si="0"/>
        <v>1</v>
      </c>
      <c r="I15"/>
    </row>
    <row r="16" spans="1:11" x14ac:dyDescent="0.15">
      <c r="A16" s="1" t="s">
        <v>30</v>
      </c>
      <c r="B16" s="15" t="s">
        <v>31</v>
      </c>
      <c r="C16" s="9" t="b">
        <v>1</v>
      </c>
      <c r="D16" s="9" t="b">
        <v>0</v>
      </c>
      <c r="E16" s="10"/>
      <c r="F16" s="16" t="b">
        <f t="shared" si="0"/>
        <v>0</v>
      </c>
      <c r="H16" s="3">
        <v>38277</v>
      </c>
      <c r="I16"/>
    </row>
    <row r="17" spans="1:9" x14ac:dyDescent="0.15">
      <c r="A17" s="1" t="s">
        <v>32</v>
      </c>
      <c r="B17" s="15" t="s">
        <v>33</v>
      </c>
      <c r="C17" s="9" t="b">
        <v>1</v>
      </c>
      <c r="D17" s="9" t="b">
        <v>0</v>
      </c>
      <c r="E17" s="10"/>
      <c r="F17" s="16" t="b">
        <f t="shared" si="0"/>
        <v>0</v>
      </c>
      <c r="H17" s="3">
        <v>38277</v>
      </c>
      <c r="I17"/>
    </row>
    <row r="18" spans="1:9" x14ac:dyDescent="0.15">
      <c r="A18" s="1" t="s">
        <v>34</v>
      </c>
      <c r="B18" s="15" t="s">
        <v>35</v>
      </c>
      <c r="C18" s="9" t="b">
        <v>1</v>
      </c>
      <c r="D18" s="9" t="b">
        <v>0</v>
      </c>
      <c r="E18" s="10"/>
      <c r="F18" s="16" t="b">
        <f t="shared" si="0"/>
        <v>0</v>
      </c>
      <c r="H18" s="3">
        <v>38795</v>
      </c>
      <c r="I18"/>
    </row>
    <row r="19" spans="1:9" x14ac:dyDescent="0.15">
      <c r="A19" s="1" t="s">
        <v>36</v>
      </c>
      <c r="B19" s="15" t="s">
        <v>37</v>
      </c>
      <c r="C19" s="9" t="b">
        <v>1</v>
      </c>
      <c r="D19" s="9" t="b">
        <v>1</v>
      </c>
      <c r="E19" s="10"/>
      <c r="F19" s="16" t="b">
        <f t="shared" si="0"/>
        <v>1</v>
      </c>
      <c r="I19"/>
    </row>
    <row r="20" spans="1:9" x14ac:dyDescent="0.15">
      <c r="A20" s="1" t="s">
        <v>38</v>
      </c>
      <c r="B20" s="15" t="s">
        <v>39</v>
      </c>
      <c r="C20" s="9" t="b">
        <v>1</v>
      </c>
      <c r="D20" s="9" t="b">
        <v>0</v>
      </c>
      <c r="E20" s="10">
        <v>39103</v>
      </c>
      <c r="F20" s="16" t="b">
        <f t="shared" si="0"/>
        <v>1</v>
      </c>
      <c r="I20"/>
    </row>
    <row r="21" spans="1:9" x14ac:dyDescent="0.15">
      <c r="A21" s="1" t="s">
        <v>40</v>
      </c>
      <c r="B21" s="15" t="s">
        <v>41</v>
      </c>
      <c r="C21" s="9" t="b">
        <v>1</v>
      </c>
      <c r="D21" s="9" t="b">
        <v>0</v>
      </c>
      <c r="E21" s="10"/>
      <c r="F21" s="16" t="b">
        <f t="shared" si="0"/>
        <v>0</v>
      </c>
      <c r="H21" s="3">
        <v>38935</v>
      </c>
      <c r="I21"/>
    </row>
    <row r="22" spans="1:9" x14ac:dyDescent="0.15">
      <c r="A22" s="1" t="s">
        <v>42</v>
      </c>
      <c r="B22" s="15" t="s">
        <v>43</v>
      </c>
      <c r="C22" s="9" t="b">
        <v>1</v>
      </c>
      <c r="D22" s="9" t="b">
        <v>0</v>
      </c>
      <c r="E22" s="10"/>
      <c r="F22" s="16" t="b">
        <f t="shared" si="0"/>
        <v>0</v>
      </c>
      <c r="H22" s="3">
        <v>38375</v>
      </c>
      <c r="I22"/>
    </row>
    <row r="23" spans="1:9" x14ac:dyDescent="0.15">
      <c r="A23" s="1" t="s">
        <v>44</v>
      </c>
      <c r="B23" s="15" t="s">
        <v>45</v>
      </c>
      <c r="C23" s="9" t="b">
        <v>1</v>
      </c>
      <c r="D23" s="9" t="b">
        <v>0</v>
      </c>
      <c r="E23" s="10"/>
      <c r="F23" s="16" t="b">
        <f t="shared" si="0"/>
        <v>0</v>
      </c>
      <c r="H23" s="3">
        <v>38557</v>
      </c>
      <c r="I23"/>
    </row>
    <row r="24" spans="1:9" x14ac:dyDescent="0.15">
      <c r="A24" s="1" t="s">
        <v>46</v>
      </c>
      <c r="B24" s="15" t="s">
        <v>47</v>
      </c>
      <c r="C24" s="9" t="b">
        <v>1</v>
      </c>
      <c r="D24" s="9" t="b">
        <v>0</v>
      </c>
      <c r="E24" s="10">
        <v>39117</v>
      </c>
      <c r="F24" s="16" t="b">
        <f t="shared" si="0"/>
        <v>1</v>
      </c>
      <c r="I24"/>
    </row>
    <row r="25" spans="1:9" x14ac:dyDescent="0.15">
      <c r="A25" s="1" t="s">
        <v>48</v>
      </c>
      <c r="B25" s="15" t="s">
        <v>49</v>
      </c>
      <c r="C25" s="9" t="b">
        <v>1</v>
      </c>
      <c r="D25" s="9" t="b">
        <v>1</v>
      </c>
      <c r="E25" s="10"/>
      <c r="F25" s="16" t="b">
        <f t="shared" si="0"/>
        <v>1</v>
      </c>
      <c r="I25"/>
    </row>
    <row r="26" spans="1:9" x14ac:dyDescent="0.15">
      <c r="A26" s="1" t="s">
        <v>50</v>
      </c>
      <c r="B26" s="15" t="s">
        <v>51</v>
      </c>
      <c r="C26" s="9" t="b">
        <v>1</v>
      </c>
      <c r="D26" s="9" t="b">
        <v>0</v>
      </c>
      <c r="E26" s="10"/>
      <c r="F26" s="16" t="b">
        <f t="shared" si="0"/>
        <v>0</v>
      </c>
      <c r="H26" s="3">
        <v>38900</v>
      </c>
      <c r="I26"/>
    </row>
    <row r="27" spans="1:9" x14ac:dyDescent="0.15">
      <c r="A27" s="1" t="s">
        <v>52</v>
      </c>
      <c r="B27" s="15" t="s">
        <v>53</v>
      </c>
      <c r="C27" s="9" t="b">
        <v>1</v>
      </c>
      <c r="D27" s="9" t="b">
        <v>0</v>
      </c>
      <c r="E27" s="10"/>
      <c r="F27" s="16" t="b">
        <f t="shared" si="0"/>
        <v>0</v>
      </c>
      <c r="H27" s="3">
        <v>38816</v>
      </c>
      <c r="I27"/>
    </row>
    <row r="28" spans="1:9" x14ac:dyDescent="0.15">
      <c r="A28" s="1" t="s">
        <v>54</v>
      </c>
      <c r="B28" s="15" t="s">
        <v>55</v>
      </c>
      <c r="C28" s="9" t="b">
        <v>1</v>
      </c>
      <c r="D28" s="9" t="b">
        <v>0</v>
      </c>
      <c r="E28" s="10"/>
      <c r="F28" s="16" t="b">
        <f t="shared" si="0"/>
        <v>0</v>
      </c>
      <c r="H28" s="3">
        <v>38018</v>
      </c>
      <c r="I28"/>
    </row>
    <row r="29" spans="1:9" x14ac:dyDescent="0.15">
      <c r="A29" s="1" t="s">
        <v>56</v>
      </c>
      <c r="B29" s="15" t="s">
        <v>57</v>
      </c>
      <c r="C29" s="9" t="b">
        <v>1</v>
      </c>
      <c r="D29" s="9" t="b">
        <v>0</v>
      </c>
      <c r="E29" s="10"/>
      <c r="F29" s="16" t="b">
        <f t="shared" si="0"/>
        <v>0</v>
      </c>
      <c r="H29" s="3">
        <v>38536</v>
      </c>
      <c r="I29"/>
    </row>
    <row r="30" spans="1:9" x14ac:dyDescent="0.15">
      <c r="A30" s="1" t="s">
        <v>58</v>
      </c>
      <c r="B30" s="15" t="s">
        <v>59</v>
      </c>
      <c r="C30" s="9" t="b">
        <v>1</v>
      </c>
      <c r="D30" s="9" t="b">
        <v>1</v>
      </c>
      <c r="E30" s="10"/>
      <c r="F30" s="16" t="b">
        <f t="shared" si="0"/>
        <v>1</v>
      </c>
      <c r="I30"/>
    </row>
    <row r="31" spans="1:9" x14ac:dyDescent="0.15">
      <c r="A31" s="1" t="s">
        <v>60</v>
      </c>
      <c r="B31" s="15" t="s">
        <v>61</v>
      </c>
      <c r="C31" s="9" t="b">
        <v>1</v>
      </c>
      <c r="D31" s="9" t="b">
        <v>0</v>
      </c>
      <c r="E31" s="10"/>
      <c r="F31" s="16" t="b">
        <f t="shared" si="0"/>
        <v>0</v>
      </c>
      <c r="H31" s="3">
        <v>39068</v>
      </c>
      <c r="I31"/>
    </row>
    <row r="32" spans="1:9" x14ac:dyDescent="0.15">
      <c r="A32" s="1" t="s">
        <v>62</v>
      </c>
      <c r="B32" s="15" t="s">
        <v>63</v>
      </c>
      <c r="C32" s="9" t="b">
        <v>1</v>
      </c>
      <c r="D32" s="9" t="b">
        <v>1</v>
      </c>
      <c r="E32" s="10"/>
      <c r="F32" s="16" t="b">
        <f t="shared" si="0"/>
        <v>1</v>
      </c>
      <c r="I32"/>
    </row>
    <row r="33" spans="1:9" x14ac:dyDescent="0.15">
      <c r="A33" s="1" t="s">
        <v>64</v>
      </c>
      <c r="B33" s="15" t="s">
        <v>65</v>
      </c>
      <c r="C33" s="9" t="b">
        <v>1</v>
      </c>
      <c r="D33" s="9" t="b">
        <v>1</v>
      </c>
      <c r="E33" s="10"/>
      <c r="F33" s="16" t="b">
        <f t="shared" si="0"/>
        <v>1</v>
      </c>
      <c r="I33"/>
    </row>
    <row r="34" spans="1:9" x14ac:dyDescent="0.15">
      <c r="A34" s="1" t="s">
        <v>66</v>
      </c>
      <c r="B34" s="15" t="s">
        <v>67</v>
      </c>
      <c r="C34" s="9" t="b">
        <v>1</v>
      </c>
      <c r="D34" s="9" t="b">
        <v>0</v>
      </c>
      <c r="E34" s="10"/>
      <c r="F34" s="16" t="b">
        <f t="shared" si="0"/>
        <v>0</v>
      </c>
      <c r="H34" s="3">
        <v>38284</v>
      </c>
      <c r="I34"/>
    </row>
    <row r="35" spans="1:9" x14ac:dyDescent="0.15">
      <c r="A35" s="1" t="s">
        <v>68</v>
      </c>
      <c r="B35" s="15" t="s">
        <v>69</v>
      </c>
      <c r="C35" s="9" t="b">
        <v>1</v>
      </c>
      <c r="D35" s="9" t="b">
        <v>0</v>
      </c>
      <c r="E35" s="10"/>
      <c r="F35" s="16" t="b">
        <f t="shared" si="0"/>
        <v>0</v>
      </c>
      <c r="H35" s="3">
        <v>38662</v>
      </c>
      <c r="I35"/>
    </row>
    <row r="36" spans="1:9" x14ac:dyDescent="0.15">
      <c r="A36" s="1" t="s">
        <v>70</v>
      </c>
      <c r="B36" s="15" t="s">
        <v>71</v>
      </c>
      <c r="C36" s="9" t="b">
        <v>1</v>
      </c>
      <c r="D36" s="9" t="b">
        <v>0</v>
      </c>
      <c r="E36" s="10"/>
      <c r="F36" s="16" t="b">
        <f t="shared" si="0"/>
        <v>0</v>
      </c>
      <c r="H36" s="3">
        <v>38207</v>
      </c>
      <c r="I36"/>
    </row>
    <row r="37" spans="1:9" x14ac:dyDescent="0.15">
      <c r="A37" s="1" t="s">
        <v>72</v>
      </c>
      <c r="B37" s="15" t="s">
        <v>73</v>
      </c>
      <c r="C37" s="9" t="b">
        <v>1</v>
      </c>
      <c r="D37" s="9" t="b">
        <v>1</v>
      </c>
      <c r="E37" s="10"/>
      <c r="F37" s="16" t="b">
        <f t="shared" si="0"/>
        <v>1</v>
      </c>
      <c r="I37"/>
    </row>
    <row r="38" spans="1:9" x14ac:dyDescent="0.15">
      <c r="A38" s="1" t="s">
        <v>74</v>
      </c>
      <c r="B38" s="15" t="s">
        <v>75</v>
      </c>
      <c r="C38" s="9" t="b">
        <v>1</v>
      </c>
      <c r="D38" s="9" t="b">
        <v>0</v>
      </c>
      <c r="E38" s="10"/>
      <c r="F38" s="16" t="b">
        <f t="shared" si="0"/>
        <v>0</v>
      </c>
      <c r="H38" s="3">
        <v>38956</v>
      </c>
      <c r="I38"/>
    </row>
    <row r="39" spans="1:9" x14ac:dyDescent="0.15">
      <c r="A39" s="1" t="s">
        <v>76</v>
      </c>
      <c r="B39" s="15" t="s">
        <v>77</v>
      </c>
      <c r="C39" s="9" t="b">
        <v>1</v>
      </c>
      <c r="D39" s="9" t="b">
        <v>0</v>
      </c>
      <c r="E39" s="10">
        <v>39103</v>
      </c>
      <c r="F39" s="16" t="b">
        <f t="shared" si="0"/>
        <v>1</v>
      </c>
      <c r="I39"/>
    </row>
    <row r="40" spans="1:9" x14ac:dyDescent="0.15">
      <c r="A40" s="1" t="s">
        <v>78</v>
      </c>
      <c r="B40" s="15" t="s">
        <v>79</v>
      </c>
      <c r="C40" s="9" t="b">
        <v>1</v>
      </c>
      <c r="D40" s="9" t="b">
        <v>0</v>
      </c>
      <c r="E40" s="10">
        <v>39411</v>
      </c>
      <c r="F40" s="16" t="b">
        <f t="shared" si="0"/>
        <v>0</v>
      </c>
      <c r="I40"/>
    </row>
    <row r="41" spans="1:9" x14ac:dyDescent="0.15">
      <c r="A41" s="1" t="s">
        <v>80</v>
      </c>
      <c r="B41" s="15" t="s">
        <v>81</v>
      </c>
      <c r="C41" s="9" t="b">
        <v>1</v>
      </c>
      <c r="D41" s="9" t="b">
        <v>1</v>
      </c>
      <c r="E41" s="10"/>
      <c r="F41" s="16" t="b">
        <f t="shared" si="0"/>
        <v>1</v>
      </c>
      <c r="I41"/>
    </row>
    <row r="42" spans="1:9" x14ac:dyDescent="0.15">
      <c r="A42" s="1" t="s">
        <v>82</v>
      </c>
      <c r="B42" s="15" t="s">
        <v>83</v>
      </c>
      <c r="C42" s="9" t="b">
        <v>1</v>
      </c>
      <c r="D42" s="9" t="b">
        <v>1</v>
      </c>
      <c r="E42" s="10"/>
      <c r="F42" s="16" t="b">
        <f t="shared" si="0"/>
        <v>1</v>
      </c>
      <c r="I42"/>
    </row>
    <row r="43" spans="1:9" x14ac:dyDescent="0.15">
      <c r="A43" s="1" t="s">
        <v>84</v>
      </c>
      <c r="B43" s="15" t="s">
        <v>85</v>
      </c>
      <c r="C43" s="9" t="b">
        <v>1</v>
      </c>
      <c r="D43" s="9" t="b">
        <v>0</v>
      </c>
      <c r="E43" s="10"/>
      <c r="F43" s="16" t="b">
        <f t="shared" si="0"/>
        <v>0</v>
      </c>
      <c r="H43" s="3">
        <v>38753</v>
      </c>
      <c r="I43"/>
    </row>
    <row r="44" spans="1:9" x14ac:dyDescent="0.15">
      <c r="A44" s="1" t="s">
        <v>86</v>
      </c>
      <c r="B44" s="15" t="s">
        <v>87</v>
      </c>
      <c r="C44" s="9" t="b">
        <v>1</v>
      </c>
      <c r="D44" s="9" t="b">
        <v>0</v>
      </c>
      <c r="E44" s="10"/>
      <c r="F44" s="16" t="b">
        <f t="shared" si="0"/>
        <v>0</v>
      </c>
      <c r="H44" s="3">
        <v>38081</v>
      </c>
      <c r="I44"/>
    </row>
    <row r="45" spans="1:9" x14ac:dyDescent="0.15">
      <c r="A45" s="1" t="s">
        <v>88</v>
      </c>
      <c r="B45" s="15" t="s">
        <v>89</v>
      </c>
      <c r="C45" s="9" t="b">
        <v>1</v>
      </c>
      <c r="D45" s="9" t="b">
        <v>1</v>
      </c>
      <c r="E45" s="10"/>
      <c r="F45" s="16" t="b">
        <f t="shared" si="0"/>
        <v>1</v>
      </c>
      <c r="I45"/>
    </row>
    <row r="46" spans="1:9" x14ac:dyDescent="0.15">
      <c r="A46" s="1" t="s">
        <v>90</v>
      </c>
      <c r="B46" s="15" t="s">
        <v>91</v>
      </c>
      <c r="C46" s="9" t="b">
        <v>1</v>
      </c>
      <c r="D46" s="9" t="b">
        <v>0</v>
      </c>
      <c r="E46" s="10">
        <v>39103</v>
      </c>
      <c r="F46" s="16" t="b">
        <f t="shared" si="0"/>
        <v>1</v>
      </c>
      <c r="I46" t="s">
        <v>102</v>
      </c>
    </row>
    <row r="47" spans="1:9" x14ac:dyDescent="0.15">
      <c r="A47" s="1" t="s">
        <v>92</v>
      </c>
      <c r="B47" s="15" t="s">
        <v>93</v>
      </c>
      <c r="C47" s="9" t="b">
        <v>1</v>
      </c>
      <c r="D47" s="9" t="b">
        <v>0</v>
      </c>
      <c r="E47" s="10"/>
      <c r="F47" s="16" t="b">
        <f t="shared" si="0"/>
        <v>0</v>
      </c>
      <c r="H47" s="3">
        <v>38179</v>
      </c>
      <c r="I47"/>
    </row>
    <row r="48" spans="1:9" ht="14.25" thickBot="1" x14ac:dyDescent="0.2">
      <c r="A48" s="1" t="s">
        <v>94</v>
      </c>
      <c r="B48" s="17" t="s">
        <v>95</v>
      </c>
      <c r="C48" s="18" t="b">
        <v>0</v>
      </c>
      <c r="D48" s="18" t="b">
        <v>0</v>
      </c>
      <c r="E48" s="19"/>
      <c r="F48" s="20" t="b">
        <f t="shared" si="0"/>
        <v>0</v>
      </c>
      <c r="G48" s="3">
        <v>38144</v>
      </c>
      <c r="H48" s="3">
        <v>39040</v>
      </c>
    </row>
    <row r="49" spans="2:9" x14ac:dyDescent="0.15">
      <c r="B49" t="s">
        <v>96</v>
      </c>
      <c r="C49">
        <v>44</v>
      </c>
      <c r="D49">
        <v>13</v>
      </c>
      <c r="F49" s="7">
        <f>COUNTIF(F2:F48, TRUE)</f>
        <v>19</v>
      </c>
      <c r="I49"/>
    </row>
    <row r="50" spans="2:9" x14ac:dyDescent="0.15">
      <c r="B50" t="s">
        <v>154</v>
      </c>
    </row>
  </sheetData>
  <phoneticPr fontId="1"/>
  <conditionalFormatting sqref="F1:F1048576">
    <cfRule type="cellIs" dxfId="2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/>
  </sheetViews>
  <sheetFormatPr defaultRowHeight="13.5" x14ac:dyDescent="0.15"/>
  <cols>
    <col min="2" max="2" width="14.625" style="4" bestFit="1" customWidth="1"/>
    <col min="3" max="3" width="13.5" style="4" bestFit="1" customWidth="1"/>
    <col min="4" max="4" width="14.625" style="4" bestFit="1" customWidth="1"/>
    <col min="5" max="9" width="13.5" style="4" bestFit="1" customWidth="1"/>
    <col min="10" max="10" width="14.625" style="4" bestFit="1" customWidth="1"/>
    <col min="11" max="11" width="13.5" style="4" bestFit="1" customWidth="1"/>
    <col min="12" max="14" width="14.625" style="4" bestFit="1" customWidth="1"/>
    <col min="15" max="15" width="13.5" style="4" bestFit="1" customWidth="1"/>
    <col min="16" max="25" width="14.625" style="4" bestFit="1" customWidth="1"/>
  </cols>
  <sheetData>
    <row r="1" spans="1:25" s="3" customFormat="1" x14ac:dyDescent="0.15">
      <c r="A1" s="3" t="s">
        <v>105</v>
      </c>
      <c r="B1" s="3">
        <v>17277</v>
      </c>
      <c r="C1" s="3">
        <v>18418</v>
      </c>
      <c r="D1" s="3">
        <v>19473</v>
      </c>
      <c r="E1" s="3">
        <v>20644</v>
      </c>
      <c r="F1" s="3">
        <v>21703</v>
      </c>
      <c r="G1" s="3">
        <v>22828</v>
      </c>
      <c r="H1" s="3">
        <v>23927</v>
      </c>
      <c r="I1" s="3">
        <v>25026</v>
      </c>
      <c r="J1" s="3">
        <v>26111</v>
      </c>
      <c r="K1" s="3">
        <v>27217</v>
      </c>
      <c r="L1" s="3">
        <v>28316</v>
      </c>
      <c r="M1" s="3">
        <v>29394</v>
      </c>
      <c r="N1" s="3">
        <v>30493</v>
      </c>
      <c r="O1" s="3">
        <v>31599</v>
      </c>
      <c r="P1" s="3">
        <v>32712</v>
      </c>
      <c r="Q1" s="3">
        <v>33811</v>
      </c>
      <c r="R1" s="3">
        <v>34903</v>
      </c>
      <c r="S1" s="3">
        <v>35988</v>
      </c>
      <c r="T1" s="3">
        <v>37101</v>
      </c>
      <c r="U1" s="3">
        <v>38179</v>
      </c>
      <c r="V1" s="3">
        <v>39292</v>
      </c>
      <c r="W1" s="3">
        <v>40370</v>
      </c>
      <c r="X1" s="3">
        <v>41476</v>
      </c>
      <c r="Y1" s="3">
        <v>42561</v>
      </c>
    </row>
    <row r="2" spans="1:25" x14ac:dyDescent="0.15">
      <c r="A2" t="s">
        <v>106</v>
      </c>
      <c r="B2" s="4">
        <v>61.1</v>
      </c>
      <c r="C2" s="4">
        <v>72.2</v>
      </c>
      <c r="D2" s="4">
        <v>63.18</v>
      </c>
      <c r="E2" s="4">
        <v>62.11</v>
      </c>
      <c r="F2" s="4">
        <v>58.75</v>
      </c>
      <c r="G2" s="4">
        <v>68.22</v>
      </c>
      <c r="H2" s="4">
        <v>67.02</v>
      </c>
      <c r="I2" s="4">
        <v>68.94</v>
      </c>
      <c r="J2" s="4">
        <v>59.24</v>
      </c>
      <c r="K2" s="4">
        <v>73.2</v>
      </c>
      <c r="L2" s="4">
        <v>68.489999999999995</v>
      </c>
      <c r="M2" s="4">
        <v>74.540000000000006</v>
      </c>
      <c r="N2" s="4">
        <v>57</v>
      </c>
      <c r="O2" s="4">
        <v>71.36</v>
      </c>
      <c r="P2" s="4">
        <v>65.02</v>
      </c>
      <c r="Q2" s="4">
        <v>50.72</v>
      </c>
      <c r="R2" s="4">
        <v>44.52</v>
      </c>
      <c r="S2" s="4">
        <v>58.84</v>
      </c>
      <c r="T2" s="4">
        <v>56.44</v>
      </c>
      <c r="U2" s="4">
        <v>56.57</v>
      </c>
      <c r="V2" s="4">
        <v>58.64</v>
      </c>
      <c r="W2" s="4">
        <v>57.92</v>
      </c>
      <c r="X2" s="4">
        <v>52.61</v>
      </c>
      <c r="Y2" s="4">
        <v>54.7</v>
      </c>
    </row>
    <row r="3" spans="1:25" x14ac:dyDescent="0.15">
      <c r="A3" t="s">
        <v>3</v>
      </c>
      <c r="B3" s="4">
        <v>50.2</v>
      </c>
      <c r="C3" s="4">
        <v>70.599999999999994</v>
      </c>
      <c r="D3" s="4">
        <v>59.71</v>
      </c>
      <c r="E3" s="4">
        <v>63.12</v>
      </c>
      <c r="F3" s="4">
        <v>52.26</v>
      </c>
      <c r="G3" s="4">
        <v>67.17</v>
      </c>
      <c r="H3" s="4">
        <v>63</v>
      </c>
      <c r="I3" s="4">
        <v>66.36</v>
      </c>
      <c r="J3" s="4">
        <v>59.73</v>
      </c>
      <c r="K3" s="4">
        <v>75.86</v>
      </c>
      <c r="L3" s="4">
        <v>73.67</v>
      </c>
      <c r="M3" s="4">
        <v>76.28</v>
      </c>
      <c r="N3" s="4">
        <v>57.12</v>
      </c>
      <c r="O3" s="4">
        <v>74.040000000000006</v>
      </c>
      <c r="P3" s="4">
        <v>70.900000000000006</v>
      </c>
      <c r="Q3" s="4">
        <v>59.04</v>
      </c>
      <c r="R3" s="4">
        <v>46.92</v>
      </c>
      <c r="S3" s="4">
        <v>59.9</v>
      </c>
      <c r="T3" s="4">
        <v>58.47</v>
      </c>
      <c r="U3" s="4">
        <v>61.74</v>
      </c>
      <c r="V3" s="4">
        <v>62.4</v>
      </c>
      <c r="W3" s="4">
        <v>61.89</v>
      </c>
      <c r="X3" s="4">
        <v>54.41</v>
      </c>
      <c r="Y3" s="4">
        <v>56.78</v>
      </c>
    </row>
    <row r="4" spans="1:25" x14ac:dyDescent="0.15">
      <c r="A4" t="s">
        <v>5</v>
      </c>
      <c r="B4" s="4">
        <v>58.2</v>
      </c>
      <c r="C4" s="4">
        <v>61.8</v>
      </c>
      <c r="D4" s="4">
        <v>61.65</v>
      </c>
      <c r="E4" s="4">
        <v>56.01</v>
      </c>
      <c r="F4" s="4">
        <v>50.47</v>
      </c>
      <c r="G4" s="4">
        <v>58.36</v>
      </c>
      <c r="H4" s="4">
        <v>61.85</v>
      </c>
      <c r="I4" s="4">
        <v>64.58</v>
      </c>
      <c r="J4" s="4">
        <v>53.03</v>
      </c>
      <c r="K4" s="4">
        <v>64.36</v>
      </c>
      <c r="L4" s="4">
        <v>66.14</v>
      </c>
      <c r="M4" s="4">
        <v>73.900000000000006</v>
      </c>
      <c r="N4" s="4">
        <v>53.98</v>
      </c>
      <c r="O4" s="4">
        <v>74.319999999999993</v>
      </c>
      <c r="P4" s="4">
        <v>61.45</v>
      </c>
      <c r="Q4" s="4">
        <v>43.87</v>
      </c>
      <c r="R4" s="4">
        <v>46.1</v>
      </c>
      <c r="S4" s="4">
        <v>63.07</v>
      </c>
      <c r="T4" s="4">
        <v>51</v>
      </c>
      <c r="U4" s="4">
        <v>53.91</v>
      </c>
      <c r="V4" s="4">
        <v>53.88</v>
      </c>
      <c r="W4" s="4">
        <v>54.55</v>
      </c>
      <c r="X4" s="4">
        <v>46.25</v>
      </c>
      <c r="Y4" s="4">
        <v>55.31</v>
      </c>
    </row>
    <row r="5" spans="1:25" x14ac:dyDescent="0.15">
      <c r="A5" t="s">
        <v>7</v>
      </c>
      <c r="B5" s="4">
        <v>61.2</v>
      </c>
      <c r="C5" s="4">
        <v>72.5</v>
      </c>
      <c r="D5" s="4">
        <v>67.94</v>
      </c>
      <c r="E5" s="4">
        <v>65.53</v>
      </c>
      <c r="F5" s="4">
        <v>57.74</v>
      </c>
      <c r="G5" s="4">
        <v>69.819999999999993</v>
      </c>
      <c r="H5" s="4">
        <v>72.989999999999995</v>
      </c>
      <c r="I5" s="4">
        <v>71.290000000000006</v>
      </c>
      <c r="J5" s="4">
        <v>61.4</v>
      </c>
      <c r="K5" s="4">
        <v>74.17</v>
      </c>
      <c r="L5" s="4">
        <v>71.89</v>
      </c>
      <c r="M5" s="4">
        <v>75.38</v>
      </c>
      <c r="N5" s="4">
        <v>57.8</v>
      </c>
      <c r="O5" s="4">
        <v>76.36</v>
      </c>
      <c r="P5" s="4">
        <v>70.900000000000006</v>
      </c>
      <c r="Q5" s="4">
        <v>59.31</v>
      </c>
      <c r="R5" s="4">
        <v>56.4</v>
      </c>
      <c r="S5" s="4">
        <v>65.12</v>
      </c>
      <c r="T5" s="4">
        <v>65.98</v>
      </c>
      <c r="U5" s="4">
        <v>63.33</v>
      </c>
      <c r="V5" s="4">
        <v>63.4</v>
      </c>
      <c r="W5" s="4">
        <v>60.36</v>
      </c>
      <c r="X5" s="4">
        <v>57.53</v>
      </c>
      <c r="Y5" s="4">
        <v>57.78</v>
      </c>
    </row>
    <row r="6" spans="1:25" x14ac:dyDescent="0.15">
      <c r="A6" t="s">
        <v>9</v>
      </c>
      <c r="B6" s="4">
        <v>60.3</v>
      </c>
      <c r="C6" s="4">
        <v>72.7</v>
      </c>
      <c r="D6" s="4">
        <v>60.71</v>
      </c>
      <c r="E6" s="4">
        <v>65.099999999999994</v>
      </c>
      <c r="F6" s="4">
        <v>57</v>
      </c>
      <c r="G6" s="4">
        <v>69.17</v>
      </c>
      <c r="H6" s="4">
        <v>66.23</v>
      </c>
      <c r="I6" s="4">
        <v>69.42</v>
      </c>
      <c r="J6" s="4">
        <v>60.88</v>
      </c>
      <c r="K6" s="4">
        <v>72.760000000000005</v>
      </c>
      <c r="L6" s="4">
        <v>71.36</v>
      </c>
      <c r="M6" s="4">
        <v>75.23</v>
      </c>
      <c r="N6" s="4">
        <v>53.86</v>
      </c>
      <c r="O6" s="4">
        <v>71.69</v>
      </c>
      <c r="P6" s="4">
        <v>61.19</v>
      </c>
      <c r="Q6" s="4">
        <v>48.48</v>
      </c>
      <c r="R6" s="4">
        <v>41.06</v>
      </c>
      <c r="S6" s="4">
        <v>54.27</v>
      </c>
      <c r="T6" s="4">
        <v>55.55</v>
      </c>
      <c r="U6" s="4">
        <v>53.92</v>
      </c>
      <c r="V6" s="4">
        <v>55.79</v>
      </c>
      <c r="W6" s="4">
        <v>53.34</v>
      </c>
      <c r="X6" s="4">
        <v>50.75</v>
      </c>
      <c r="Y6" s="4">
        <v>52.39</v>
      </c>
    </row>
    <row r="7" spans="1:25" x14ac:dyDescent="0.15">
      <c r="A7" t="s">
        <v>11</v>
      </c>
      <c r="B7" s="4">
        <v>61.3</v>
      </c>
      <c r="C7" s="4">
        <v>72.2</v>
      </c>
      <c r="D7" s="4">
        <v>67.42</v>
      </c>
      <c r="E7" s="4">
        <v>71.709999999999994</v>
      </c>
      <c r="F7" s="4">
        <v>61.19</v>
      </c>
      <c r="G7" s="4">
        <v>76.900000000000006</v>
      </c>
      <c r="H7" s="4">
        <v>76.599999999999994</v>
      </c>
      <c r="I7" s="4">
        <v>74.69</v>
      </c>
      <c r="J7" s="4">
        <v>67.650000000000006</v>
      </c>
      <c r="K7" s="4">
        <v>78</v>
      </c>
      <c r="L7" s="4">
        <v>77.42</v>
      </c>
      <c r="M7" s="4">
        <v>80.459999999999994</v>
      </c>
      <c r="N7" s="4">
        <v>63.72</v>
      </c>
      <c r="O7" s="4">
        <v>81.23</v>
      </c>
      <c r="P7" s="4">
        <v>74.489999999999995</v>
      </c>
      <c r="Q7" s="4">
        <v>61.59</v>
      </c>
      <c r="R7" s="4">
        <v>56.98</v>
      </c>
      <c r="S7" s="4">
        <v>64.11</v>
      </c>
      <c r="T7" s="4">
        <v>60.73</v>
      </c>
      <c r="U7" s="4">
        <v>65.319999999999993</v>
      </c>
      <c r="V7" s="4">
        <v>67.7</v>
      </c>
      <c r="W7" s="4">
        <v>65.05</v>
      </c>
      <c r="X7" s="4">
        <v>56.19</v>
      </c>
      <c r="Y7" s="4">
        <v>60.87</v>
      </c>
    </row>
    <row r="8" spans="1:25" x14ac:dyDescent="0.15">
      <c r="A8" t="s">
        <v>13</v>
      </c>
      <c r="B8" s="4">
        <v>66.3</v>
      </c>
      <c r="C8" s="4">
        <v>83</v>
      </c>
      <c r="D8" s="4">
        <v>79.23</v>
      </c>
      <c r="E8" s="4">
        <v>78.540000000000006</v>
      </c>
      <c r="F8" s="4">
        <v>70.849999999999994</v>
      </c>
      <c r="G8" s="4">
        <v>82.37</v>
      </c>
      <c r="H8" s="4">
        <v>81.150000000000006</v>
      </c>
      <c r="I8" s="4">
        <v>79.84</v>
      </c>
      <c r="J8" s="4">
        <v>70.040000000000006</v>
      </c>
      <c r="K8" s="4">
        <v>83.46</v>
      </c>
      <c r="L8" s="4">
        <v>79.930000000000007</v>
      </c>
      <c r="M8" s="4">
        <v>82.71</v>
      </c>
      <c r="N8" s="4">
        <v>65.23</v>
      </c>
      <c r="O8" s="4">
        <v>82.45</v>
      </c>
      <c r="P8" s="4">
        <v>75.2</v>
      </c>
      <c r="Q8" s="4">
        <v>61.49</v>
      </c>
      <c r="R8" s="4">
        <v>59.06</v>
      </c>
      <c r="S8" s="4">
        <v>64.38</v>
      </c>
      <c r="T8" s="4">
        <v>63.14</v>
      </c>
      <c r="U8" s="4">
        <v>61.75</v>
      </c>
      <c r="V8" s="4">
        <v>67.290000000000006</v>
      </c>
      <c r="W8" s="4">
        <v>63.97</v>
      </c>
      <c r="X8" s="4">
        <v>60.76</v>
      </c>
      <c r="Y8" s="4">
        <v>62.22</v>
      </c>
    </row>
    <row r="9" spans="1:25" x14ac:dyDescent="0.15">
      <c r="A9" t="s">
        <v>15</v>
      </c>
      <c r="B9" s="4">
        <v>58.7</v>
      </c>
      <c r="C9" s="4">
        <v>76.2</v>
      </c>
      <c r="D9" s="4">
        <v>74.61</v>
      </c>
      <c r="E9" s="4">
        <v>75.959999999999994</v>
      </c>
      <c r="F9" s="4">
        <v>65.47</v>
      </c>
      <c r="G9" s="4">
        <v>82.09</v>
      </c>
      <c r="H9" s="4">
        <v>79.48</v>
      </c>
      <c r="I9" s="4">
        <v>80.900000000000006</v>
      </c>
      <c r="J9" s="4">
        <v>74.03</v>
      </c>
      <c r="K9" s="4">
        <v>84.04</v>
      </c>
      <c r="L9" s="4">
        <v>75.209999999999994</v>
      </c>
      <c r="M9" s="4">
        <v>80.849999999999994</v>
      </c>
      <c r="N9" s="4">
        <v>68.69</v>
      </c>
      <c r="O9" s="4">
        <v>78.42</v>
      </c>
      <c r="P9" s="4">
        <v>71.69</v>
      </c>
      <c r="Q9" s="4">
        <v>59.13</v>
      </c>
      <c r="R9" s="4">
        <v>51.74</v>
      </c>
      <c r="S9" s="4">
        <v>65.23</v>
      </c>
      <c r="T9" s="4">
        <v>60.88</v>
      </c>
      <c r="U9" s="4">
        <v>60.34</v>
      </c>
      <c r="V9" s="4">
        <v>61.57</v>
      </c>
      <c r="W9" s="4">
        <v>61.63</v>
      </c>
      <c r="X9" s="4">
        <v>54.52</v>
      </c>
      <c r="Y9" s="4">
        <v>57.12</v>
      </c>
    </row>
    <row r="10" spans="1:25" x14ac:dyDescent="0.15">
      <c r="A10" t="s">
        <v>17</v>
      </c>
      <c r="B10" s="4">
        <v>50.1</v>
      </c>
      <c r="C10" s="4">
        <v>59.9</v>
      </c>
      <c r="D10" s="4">
        <v>63.35</v>
      </c>
      <c r="E10" s="4">
        <v>55.39</v>
      </c>
      <c r="F10" s="4">
        <v>56.74</v>
      </c>
      <c r="G10" s="4">
        <v>63.95</v>
      </c>
      <c r="H10" s="4">
        <v>63</v>
      </c>
      <c r="I10" s="4">
        <v>61.21</v>
      </c>
      <c r="J10" s="4">
        <v>56.46</v>
      </c>
      <c r="K10" s="4">
        <v>72.22</v>
      </c>
      <c r="L10" s="4">
        <v>62.52</v>
      </c>
      <c r="M10" s="4">
        <v>72.959999999999994</v>
      </c>
      <c r="N10" s="4">
        <v>50.71</v>
      </c>
      <c r="O10" s="4">
        <v>71.67</v>
      </c>
      <c r="P10" s="4">
        <v>61.51</v>
      </c>
      <c r="Q10" s="4">
        <v>36.619999999999997</v>
      </c>
      <c r="R10" s="4">
        <v>36.94</v>
      </c>
      <c r="S10" s="4">
        <v>50.99</v>
      </c>
      <c r="T10" s="4">
        <v>50.18</v>
      </c>
      <c r="U10" s="4">
        <v>50.07</v>
      </c>
      <c r="V10" s="4">
        <v>54</v>
      </c>
      <c r="W10" s="4">
        <v>55.11</v>
      </c>
      <c r="X10" s="4">
        <v>49.66</v>
      </c>
      <c r="Y10" s="4">
        <v>50.77</v>
      </c>
    </row>
    <row r="11" spans="1:25" x14ac:dyDescent="0.15">
      <c r="A11" t="s">
        <v>19</v>
      </c>
      <c r="B11" s="4">
        <v>62.1</v>
      </c>
      <c r="C11" s="4">
        <v>66.900000000000006</v>
      </c>
      <c r="D11" s="4">
        <v>67.45</v>
      </c>
      <c r="E11" s="4">
        <v>64.25</v>
      </c>
      <c r="F11" s="4">
        <v>59.49</v>
      </c>
      <c r="G11" s="4">
        <v>68.78</v>
      </c>
      <c r="H11" s="4">
        <v>70.209999999999994</v>
      </c>
      <c r="I11" s="4">
        <v>73.09</v>
      </c>
      <c r="J11" s="4">
        <v>62.03</v>
      </c>
      <c r="K11" s="4">
        <v>76.010000000000005</v>
      </c>
      <c r="L11" s="4">
        <v>70.16</v>
      </c>
      <c r="M11" s="4">
        <v>73.88</v>
      </c>
      <c r="N11" s="4">
        <v>55.31</v>
      </c>
      <c r="O11" s="4">
        <v>70.72</v>
      </c>
      <c r="P11" s="4">
        <v>62.14</v>
      </c>
      <c r="Q11" s="4">
        <v>53.79</v>
      </c>
      <c r="R11" s="4">
        <v>35.94</v>
      </c>
      <c r="S11" s="4">
        <v>56.76</v>
      </c>
      <c r="T11" s="4">
        <v>53.85</v>
      </c>
      <c r="U11" s="4">
        <v>50.99</v>
      </c>
      <c r="V11" s="4">
        <v>56.66</v>
      </c>
      <c r="W11" s="4">
        <v>56.59</v>
      </c>
      <c r="X11" s="4">
        <v>49.69</v>
      </c>
      <c r="Y11" s="4">
        <v>51.38</v>
      </c>
    </row>
    <row r="12" spans="1:25" x14ac:dyDescent="0.15">
      <c r="A12" t="s">
        <v>21</v>
      </c>
      <c r="B12" s="4">
        <v>68.900000000000006</v>
      </c>
      <c r="C12" s="4">
        <v>84.9</v>
      </c>
      <c r="D12" s="4">
        <v>78.64</v>
      </c>
      <c r="E12" s="4">
        <v>74.37</v>
      </c>
      <c r="F12" s="4">
        <v>70.73</v>
      </c>
      <c r="G12" s="4">
        <v>72.760000000000005</v>
      </c>
      <c r="H12" s="4">
        <v>72.69</v>
      </c>
      <c r="I12" s="4">
        <v>82.25</v>
      </c>
      <c r="J12" s="4">
        <v>69.739999999999995</v>
      </c>
      <c r="K12" s="4">
        <v>81.61</v>
      </c>
      <c r="L12" s="4">
        <v>73.83</v>
      </c>
      <c r="M12" s="4">
        <v>80.87</v>
      </c>
      <c r="N12" s="4">
        <v>67.66</v>
      </c>
      <c r="O12" s="4">
        <v>80.34</v>
      </c>
      <c r="P12" s="4">
        <v>71.23</v>
      </c>
      <c r="Q12" s="4">
        <v>56.69</v>
      </c>
      <c r="R12" s="4">
        <v>53.12</v>
      </c>
      <c r="S12" s="4">
        <v>60.7</v>
      </c>
      <c r="T12" s="4">
        <v>58.74</v>
      </c>
      <c r="U12" s="4">
        <v>58</v>
      </c>
      <c r="V12" s="4">
        <v>54.6</v>
      </c>
      <c r="W12" s="4">
        <v>58.55</v>
      </c>
      <c r="X12" s="4">
        <v>51.75</v>
      </c>
      <c r="Y12" s="4">
        <v>50.51</v>
      </c>
    </row>
    <row r="13" spans="1:25" x14ac:dyDescent="0.15">
      <c r="A13" t="s">
        <v>23</v>
      </c>
      <c r="B13" s="4">
        <v>62.7</v>
      </c>
      <c r="C13" s="4">
        <v>73.5</v>
      </c>
      <c r="D13" s="4">
        <v>64.16</v>
      </c>
      <c r="E13" s="4">
        <v>63.18</v>
      </c>
      <c r="F13" s="4">
        <v>55.39</v>
      </c>
      <c r="G13" s="4">
        <v>65.739999999999995</v>
      </c>
      <c r="H13" s="4">
        <v>62.26</v>
      </c>
      <c r="I13" s="4">
        <v>60.35</v>
      </c>
      <c r="J13" s="4">
        <v>51.56</v>
      </c>
      <c r="K13" s="4">
        <v>70.02</v>
      </c>
      <c r="L13" s="4">
        <v>63.53</v>
      </c>
      <c r="M13" s="4">
        <v>70.25</v>
      </c>
      <c r="N13" s="4">
        <v>50.6</v>
      </c>
      <c r="O13" s="4">
        <v>65.11</v>
      </c>
      <c r="P13" s="4">
        <v>59.45</v>
      </c>
      <c r="Q13" s="4">
        <v>37.94</v>
      </c>
      <c r="R13" s="4">
        <v>38.92</v>
      </c>
      <c r="S13" s="4">
        <v>54.95</v>
      </c>
      <c r="T13" s="4">
        <v>52.61</v>
      </c>
      <c r="U13" s="4">
        <v>52.6</v>
      </c>
      <c r="V13" s="4">
        <v>56.35</v>
      </c>
      <c r="W13" s="4">
        <v>55.83</v>
      </c>
      <c r="X13" s="4">
        <v>51.21</v>
      </c>
      <c r="Y13" s="4">
        <v>51.94</v>
      </c>
    </row>
    <row r="14" spans="1:25" x14ac:dyDescent="0.15">
      <c r="A14" t="s">
        <v>25</v>
      </c>
      <c r="B14" s="4">
        <v>47.6</v>
      </c>
      <c r="C14" s="4">
        <v>61.7</v>
      </c>
      <c r="D14" s="4">
        <v>53.96</v>
      </c>
      <c r="E14" s="4">
        <v>53.1</v>
      </c>
      <c r="F14" s="4">
        <v>54.59</v>
      </c>
      <c r="G14" s="4">
        <v>63.06</v>
      </c>
      <c r="H14" s="4">
        <v>58.7</v>
      </c>
      <c r="I14" s="4">
        <v>60.4</v>
      </c>
      <c r="J14" s="4">
        <v>50.6</v>
      </c>
      <c r="K14" s="4">
        <v>70.760000000000005</v>
      </c>
      <c r="L14" s="4">
        <v>60.91</v>
      </c>
      <c r="M14" s="4">
        <v>69.430000000000007</v>
      </c>
      <c r="N14" s="4">
        <v>49.19</v>
      </c>
      <c r="O14" s="4">
        <v>64.19</v>
      </c>
      <c r="P14" s="4">
        <v>56.37</v>
      </c>
      <c r="Q14" s="4">
        <v>40.770000000000003</v>
      </c>
      <c r="R14" s="4">
        <v>37.880000000000003</v>
      </c>
      <c r="S14" s="4">
        <v>53.38</v>
      </c>
      <c r="T14" s="4">
        <v>50.87</v>
      </c>
      <c r="U14" s="4">
        <v>51.87</v>
      </c>
      <c r="V14" s="4">
        <v>55.14</v>
      </c>
      <c r="W14" s="4">
        <v>54.85</v>
      </c>
      <c r="X14" s="4">
        <v>49.22</v>
      </c>
      <c r="Y14" s="4">
        <v>52.02</v>
      </c>
    </row>
    <row r="15" spans="1:25" x14ac:dyDescent="0.15">
      <c r="A15" t="s">
        <v>27</v>
      </c>
      <c r="B15" s="4">
        <v>52.6</v>
      </c>
      <c r="C15" s="4">
        <v>54.6</v>
      </c>
      <c r="D15" s="4">
        <v>44.82</v>
      </c>
      <c r="E15" s="4">
        <v>48.96</v>
      </c>
      <c r="F15" s="4">
        <v>49.39</v>
      </c>
      <c r="G15" s="4">
        <v>61.96</v>
      </c>
      <c r="H15" s="4">
        <v>61.06</v>
      </c>
      <c r="I15" s="4">
        <v>62.64</v>
      </c>
      <c r="J15" s="4">
        <v>56.48</v>
      </c>
      <c r="K15" s="4">
        <v>68.58</v>
      </c>
      <c r="L15" s="4">
        <v>64.02</v>
      </c>
      <c r="M15" s="4">
        <v>67.47</v>
      </c>
      <c r="N15" s="4">
        <v>51.86</v>
      </c>
      <c r="O15" s="4">
        <v>61.07</v>
      </c>
      <c r="P15" s="4">
        <v>57.95</v>
      </c>
      <c r="Q15" s="4">
        <v>46.58</v>
      </c>
      <c r="R15" s="4">
        <v>42.34</v>
      </c>
      <c r="S15" s="4">
        <v>57.85</v>
      </c>
      <c r="T15" s="4">
        <v>53.27</v>
      </c>
      <c r="U15" s="4">
        <v>56.08</v>
      </c>
      <c r="V15" s="4">
        <v>57.87</v>
      </c>
      <c r="W15" s="4">
        <v>58.7</v>
      </c>
      <c r="X15" s="4">
        <v>53.51</v>
      </c>
      <c r="Y15" s="4">
        <v>57.5</v>
      </c>
    </row>
    <row r="16" spans="1:25" x14ac:dyDescent="0.15">
      <c r="A16" t="s">
        <v>29</v>
      </c>
      <c r="B16" s="4">
        <v>55.7</v>
      </c>
      <c r="C16" s="4">
        <v>63.8</v>
      </c>
      <c r="D16" s="4">
        <v>52.71</v>
      </c>
      <c r="E16" s="4">
        <v>50.6</v>
      </c>
      <c r="F16" s="4">
        <v>50.31</v>
      </c>
      <c r="G16" s="4">
        <v>61.22</v>
      </c>
      <c r="H16" s="4">
        <v>57.02</v>
      </c>
      <c r="I16" s="4">
        <v>61.04</v>
      </c>
      <c r="J16" s="4">
        <v>51.46</v>
      </c>
      <c r="K16" s="4">
        <v>69.12</v>
      </c>
      <c r="L16" s="4">
        <v>60.74</v>
      </c>
      <c r="M16" s="4">
        <v>69.95</v>
      </c>
      <c r="N16" s="4">
        <v>53.35</v>
      </c>
      <c r="O16" s="4">
        <v>62.11</v>
      </c>
      <c r="P16" s="4">
        <v>58.84</v>
      </c>
      <c r="Q16" s="4">
        <v>43.06</v>
      </c>
      <c r="R16" s="4">
        <v>40.880000000000003</v>
      </c>
      <c r="S16" s="4">
        <v>55.7</v>
      </c>
      <c r="T16" s="4">
        <v>55.45</v>
      </c>
      <c r="U16" s="4">
        <v>54.48</v>
      </c>
      <c r="V16" s="4">
        <v>56.32</v>
      </c>
      <c r="W16" s="4">
        <v>55.56</v>
      </c>
      <c r="X16" s="4">
        <v>54.47</v>
      </c>
      <c r="Y16" s="4">
        <v>55.46</v>
      </c>
    </row>
    <row r="17" spans="1:25" x14ac:dyDescent="0.15">
      <c r="A17" t="s">
        <v>31</v>
      </c>
      <c r="B17" s="4">
        <v>55.2</v>
      </c>
      <c r="C17" s="4">
        <v>75.400000000000006</v>
      </c>
      <c r="D17" s="4">
        <v>72.040000000000006</v>
      </c>
      <c r="E17" s="4">
        <v>65.75</v>
      </c>
      <c r="F17" s="4">
        <v>61.58</v>
      </c>
      <c r="G17" s="4">
        <v>70.38</v>
      </c>
      <c r="H17" s="4">
        <v>73.52</v>
      </c>
      <c r="I17" s="4">
        <v>80.25</v>
      </c>
      <c r="J17" s="4">
        <v>64.59</v>
      </c>
      <c r="K17" s="4">
        <v>81.96</v>
      </c>
      <c r="L17" s="4">
        <v>69.430000000000007</v>
      </c>
      <c r="M17" s="4">
        <v>83.73</v>
      </c>
      <c r="N17" s="4">
        <v>63.12</v>
      </c>
      <c r="O17" s="4">
        <v>79.290000000000006</v>
      </c>
      <c r="P17" s="4">
        <v>63.48</v>
      </c>
      <c r="Q17" s="4">
        <v>55.02</v>
      </c>
      <c r="R17" s="4">
        <v>49.61</v>
      </c>
      <c r="S17" s="4">
        <v>67.28</v>
      </c>
      <c r="T17" s="4">
        <v>61.78</v>
      </c>
      <c r="U17" s="4">
        <v>63.25</v>
      </c>
      <c r="V17" s="4">
        <v>64.58</v>
      </c>
      <c r="W17" s="4">
        <v>60.99</v>
      </c>
      <c r="X17" s="4">
        <v>55.82</v>
      </c>
      <c r="Y17" s="4">
        <v>59.77</v>
      </c>
    </row>
    <row r="18" spans="1:25" x14ac:dyDescent="0.15">
      <c r="A18" t="s">
        <v>33</v>
      </c>
      <c r="B18" s="4">
        <v>68.5</v>
      </c>
      <c r="C18" s="4">
        <v>83.4</v>
      </c>
      <c r="D18" s="4">
        <v>70.67</v>
      </c>
      <c r="E18" s="4">
        <v>68.44</v>
      </c>
      <c r="F18" s="4">
        <v>64.099999999999994</v>
      </c>
      <c r="G18" s="4">
        <v>71.349999999999994</v>
      </c>
      <c r="H18" s="4">
        <v>72.37</v>
      </c>
      <c r="I18" s="4">
        <v>77.28</v>
      </c>
      <c r="J18" s="4">
        <v>65.72</v>
      </c>
      <c r="K18" s="4">
        <v>81.34</v>
      </c>
      <c r="L18" s="4">
        <v>76.400000000000006</v>
      </c>
      <c r="M18" s="4">
        <v>82.32</v>
      </c>
      <c r="N18" s="4">
        <v>58.24</v>
      </c>
      <c r="O18" s="4">
        <v>81.92</v>
      </c>
      <c r="P18" s="4">
        <v>72.62</v>
      </c>
      <c r="Q18" s="4">
        <v>55.91</v>
      </c>
      <c r="R18" s="4">
        <v>47.26</v>
      </c>
      <c r="S18" s="4">
        <v>59.9</v>
      </c>
      <c r="T18" s="4">
        <v>58.78</v>
      </c>
      <c r="U18" s="4">
        <v>57.62</v>
      </c>
      <c r="V18" s="4">
        <v>64.959999999999994</v>
      </c>
      <c r="W18" s="4">
        <v>64.86</v>
      </c>
      <c r="X18" s="4">
        <v>50.23</v>
      </c>
      <c r="Y18" s="4">
        <v>55.61</v>
      </c>
    </row>
    <row r="19" spans="1:25" x14ac:dyDescent="0.15">
      <c r="A19" t="s">
        <v>35</v>
      </c>
      <c r="B19" s="4">
        <v>58.1</v>
      </c>
      <c r="C19" s="4">
        <v>72.900000000000006</v>
      </c>
      <c r="D19" s="4">
        <v>78.88</v>
      </c>
      <c r="E19" s="4">
        <v>72.47</v>
      </c>
      <c r="F19" s="4">
        <v>74.42</v>
      </c>
      <c r="G19" s="4">
        <v>70.16</v>
      </c>
      <c r="H19" s="4">
        <v>69.069999999999993</v>
      </c>
      <c r="I19" s="4">
        <v>81.87</v>
      </c>
      <c r="J19" s="4">
        <v>61.66</v>
      </c>
      <c r="K19" s="4">
        <v>75.489999999999995</v>
      </c>
      <c r="L19" s="4">
        <v>69.86</v>
      </c>
      <c r="M19" s="4">
        <v>78.37</v>
      </c>
      <c r="N19" s="4">
        <v>54.51</v>
      </c>
      <c r="O19" s="4">
        <v>73.180000000000007</v>
      </c>
      <c r="P19" s="4">
        <v>72.39</v>
      </c>
      <c r="Q19" s="4">
        <v>55.6</v>
      </c>
      <c r="R19" s="4">
        <v>54.43</v>
      </c>
      <c r="S19" s="4">
        <v>63.19</v>
      </c>
      <c r="T19" s="4">
        <v>59.54</v>
      </c>
      <c r="U19" s="4">
        <v>56.81</v>
      </c>
      <c r="V19" s="4">
        <v>62.9</v>
      </c>
      <c r="W19" s="4">
        <v>59.86</v>
      </c>
      <c r="X19" s="4">
        <v>54.98</v>
      </c>
      <c r="Y19" s="4">
        <v>56.88</v>
      </c>
    </row>
    <row r="20" spans="1:25" x14ac:dyDescent="0.15">
      <c r="A20" t="s">
        <v>37</v>
      </c>
      <c r="B20" s="4">
        <v>68.099999999999994</v>
      </c>
      <c r="C20" s="4">
        <v>81.7</v>
      </c>
      <c r="D20" s="4">
        <v>73.59</v>
      </c>
      <c r="E20" s="4">
        <v>76.12</v>
      </c>
      <c r="F20" s="4">
        <v>70.2</v>
      </c>
      <c r="G20" s="4">
        <v>84.13</v>
      </c>
      <c r="H20" s="4">
        <v>82.01</v>
      </c>
      <c r="I20" s="4">
        <v>79.709999999999994</v>
      </c>
      <c r="J20" s="4">
        <v>68.099999999999994</v>
      </c>
      <c r="K20" s="4">
        <v>80.010000000000005</v>
      </c>
      <c r="L20" s="4">
        <v>82.03</v>
      </c>
      <c r="M20" s="4">
        <v>85.39</v>
      </c>
      <c r="N20" s="4">
        <v>61.26</v>
      </c>
      <c r="O20" s="4">
        <v>80.88</v>
      </c>
      <c r="P20" s="4">
        <v>74.89</v>
      </c>
      <c r="Q20" s="4">
        <v>60.95</v>
      </c>
      <c r="R20" s="4">
        <v>53.02</v>
      </c>
      <c r="S20" s="4">
        <v>63.95</v>
      </c>
      <c r="T20" s="4">
        <v>60.95</v>
      </c>
      <c r="U20" s="4">
        <v>61.02</v>
      </c>
      <c r="V20" s="4">
        <v>63.25</v>
      </c>
      <c r="W20" s="4">
        <v>65.260000000000005</v>
      </c>
      <c r="X20" s="4">
        <v>53.78</v>
      </c>
      <c r="Y20" s="4">
        <v>56.5</v>
      </c>
    </row>
    <row r="21" spans="1:25" x14ac:dyDescent="0.15">
      <c r="A21" t="s">
        <v>39</v>
      </c>
      <c r="B21" s="4">
        <v>66.599999999999994</v>
      </c>
      <c r="C21" s="4">
        <v>76.5</v>
      </c>
      <c r="D21" s="4">
        <v>72.540000000000006</v>
      </c>
      <c r="E21" s="4">
        <v>71.790000000000006</v>
      </c>
      <c r="F21" s="4">
        <v>70.64</v>
      </c>
      <c r="G21" s="4">
        <v>77.39</v>
      </c>
      <c r="H21" s="4">
        <v>79.040000000000006</v>
      </c>
      <c r="I21" s="4">
        <v>77.17</v>
      </c>
      <c r="J21" s="4">
        <v>66.62</v>
      </c>
      <c r="K21" s="4">
        <v>79.87</v>
      </c>
      <c r="L21" s="4">
        <v>79.66</v>
      </c>
      <c r="M21" s="4">
        <v>84.52</v>
      </c>
      <c r="N21" s="4">
        <v>68.400000000000006</v>
      </c>
      <c r="O21" s="4">
        <v>83.06</v>
      </c>
      <c r="P21" s="4">
        <v>75.37</v>
      </c>
      <c r="Q21" s="4">
        <v>71.180000000000007</v>
      </c>
      <c r="R21" s="4">
        <v>52.26</v>
      </c>
      <c r="S21" s="4">
        <v>64.180000000000007</v>
      </c>
      <c r="T21" s="4">
        <v>63.05</v>
      </c>
      <c r="U21" s="4">
        <v>61.81</v>
      </c>
      <c r="V21" s="4">
        <v>63.65</v>
      </c>
      <c r="W21" s="4">
        <v>64.040000000000006</v>
      </c>
      <c r="X21" s="4">
        <v>56.65</v>
      </c>
      <c r="Y21" s="4">
        <v>58.83</v>
      </c>
    </row>
    <row r="22" spans="1:25" x14ac:dyDescent="0.15">
      <c r="A22" t="s">
        <v>41</v>
      </c>
      <c r="B22" s="4">
        <v>62.5</v>
      </c>
      <c r="C22" s="4">
        <v>76.5</v>
      </c>
      <c r="D22" s="4">
        <v>74.540000000000006</v>
      </c>
      <c r="E22" s="4">
        <v>73.62</v>
      </c>
      <c r="F22" s="4">
        <v>67.650000000000006</v>
      </c>
      <c r="G22" s="4">
        <v>80.09</v>
      </c>
      <c r="H22" s="4">
        <v>75.27</v>
      </c>
      <c r="I22" s="4">
        <v>78.709999999999994</v>
      </c>
      <c r="J22" s="4">
        <v>66.41</v>
      </c>
      <c r="K22" s="4">
        <v>82.76</v>
      </c>
      <c r="L22" s="4">
        <v>77.33</v>
      </c>
      <c r="M22" s="4">
        <v>80.02</v>
      </c>
      <c r="N22" s="4">
        <v>63.81</v>
      </c>
      <c r="O22" s="4">
        <v>80.959999999999994</v>
      </c>
      <c r="P22" s="4">
        <v>71.78</v>
      </c>
      <c r="Q22" s="4">
        <v>59.27</v>
      </c>
      <c r="R22" s="4">
        <v>54.5</v>
      </c>
      <c r="S22" s="4">
        <v>65.7</v>
      </c>
      <c r="T22" s="4">
        <v>62</v>
      </c>
      <c r="U22" s="4">
        <v>61.5</v>
      </c>
      <c r="V22" s="4">
        <v>65.040000000000006</v>
      </c>
      <c r="W22" s="4">
        <v>64.72</v>
      </c>
      <c r="X22" s="4">
        <v>57.72</v>
      </c>
      <c r="Y22" s="4">
        <v>62.86</v>
      </c>
    </row>
    <row r="23" spans="1:25" x14ac:dyDescent="0.15">
      <c r="A23" t="s">
        <v>43</v>
      </c>
      <c r="B23" s="4" t="s">
        <v>107</v>
      </c>
      <c r="C23" s="4">
        <v>72.8</v>
      </c>
      <c r="D23" s="4">
        <v>60.52</v>
      </c>
      <c r="E23" s="4">
        <v>61.46</v>
      </c>
      <c r="F23" s="4">
        <v>59.05</v>
      </c>
      <c r="G23" s="4">
        <v>72.709999999999994</v>
      </c>
      <c r="H23" s="4">
        <v>74.17</v>
      </c>
      <c r="I23" s="4">
        <v>74.069999999999993</v>
      </c>
      <c r="J23" s="4">
        <v>65.39</v>
      </c>
      <c r="K23" s="4">
        <v>76.12</v>
      </c>
      <c r="L23" s="4">
        <v>70.150000000000006</v>
      </c>
      <c r="M23" s="4">
        <v>80.290000000000006</v>
      </c>
      <c r="N23" s="4">
        <v>58.6</v>
      </c>
      <c r="O23" s="4">
        <v>78.760000000000005</v>
      </c>
      <c r="P23" s="4">
        <v>68.81</v>
      </c>
      <c r="Q23" s="4">
        <v>55.5</v>
      </c>
      <c r="R23" s="4">
        <v>53.99</v>
      </c>
      <c r="S23" s="4">
        <v>64.33</v>
      </c>
      <c r="T23" s="4">
        <v>58.88</v>
      </c>
      <c r="U23" s="4">
        <v>59.36</v>
      </c>
      <c r="V23" s="4">
        <v>61.47</v>
      </c>
      <c r="W23" s="4">
        <v>59.75</v>
      </c>
      <c r="X23" s="4">
        <v>52.97</v>
      </c>
      <c r="Y23" s="4">
        <v>57.74</v>
      </c>
    </row>
    <row r="24" spans="1:25" x14ac:dyDescent="0.15">
      <c r="A24" t="s">
        <v>45</v>
      </c>
      <c r="B24" s="4">
        <v>69.2</v>
      </c>
      <c r="C24" s="4">
        <v>80.599999999999994</v>
      </c>
      <c r="D24" s="4">
        <v>65.25</v>
      </c>
      <c r="E24" s="4">
        <v>68.69</v>
      </c>
      <c r="F24" s="4">
        <v>67.3</v>
      </c>
      <c r="G24" s="4">
        <v>78.45</v>
      </c>
      <c r="H24" s="4">
        <v>71.94</v>
      </c>
      <c r="I24" s="4">
        <v>77.180000000000007</v>
      </c>
      <c r="J24" s="4">
        <v>67.98</v>
      </c>
      <c r="K24" s="4">
        <v>79.94</v>
      </c>
      <c r="L24" s="4">
        <v>73.77</v>
      </c>
      <c r="M24" s="4">
        <v>79.760000000000005</v>
      </c>
      <c r="N24" s="4">
        <v>61.11</v>
      </c>
      <c r="O24" s="4">
        <v>74.69</v>
      </c>
      <c r="P24" s="4">
        <v>67.53</v>
      </c>
      <c r="Q24" s="4">
        <v>47.16</v>
      </c>
      <c r="R24" s="4">
        <v>44.77</v>
      </c>
      <c r="S24" s="4">
        <v>57.47</v>
      </c>
      <c r="T24" s="4">
        <v>61.64</v>
      </c>
      <c r="U24" s="4">
        <v>57.94</v>
      </c>
      <c r="V24" s="4">
        <v>58.41</v>
      </c>
      <c r="W24" s="4">
        <v>57.37</v>
      </c>
      <c r="X24" s="4">
        <v>51.09</v>
      </c>
      <c r="Y24" s="4">
        <v>55.76</v>
      </c>
    </row>
    <row r="25" spans="1:25" x14ac:dyDescent="0.15">
      <c r="A25" t="s">
        <v>47</v>
      </c>
      <c r="B25" s="4">
        <v>70.7</v>
      </c>
      <c r="C25" s="4">
        <v>77.2</v>
      </c>
      <c r="D25" s="4">
        <v>60.1</v>
      </c>
      <c r="E25" s="4">
        <v>59</v>
      </c>
      <c r="F25" s="4">
        <v>54.94</v>
      </c>
      <c r="G25" s="4">
        <v>65.94</v>
      </c>
      <c r="H25" s="4">
        <v>64.180000000000007</v>
      </c>
      <c r="I25" s="4">
        <v>64.95</v>
      </c>
      <c r="J25" s="4">
        <v>51.45</v>
      </c>
      <c r="K25" s="4">
        <v>67.84</v>
      </c>
      <c r="L25" s="4">
        <v>65.5</v>
      </c>
      <c r="M25" s="4">
        <v>72.989999999999995</v>
      </c>
      <c r="N25" s="4">
        <v>54.17</v>
      </c>
      <c r="O25" s="4">
        <v>67.59</v>
      </c>
      <c r="P25" s="4">
        <v>62.75</v>
      </c>
      <c r="Q25" s="4">
        <v>46.99</v>
      </c>
      <c r="R25" s="4">
        <v>39.08</v>
      </c>
      <c r="S25" s="4">
        <v>56.38</v>
      </c>
      <c r="T25" s="4">
        <v>54.27</v>
      </c>
      <c r="U25" s="4">
        <v>54.55</v>
      </c>
      <c r="V25" s="4">
        <v>59.12</v>
      </c>
      <c r="W25" s="4">
        <v>57.46</v>
      </c>
      <c r="X25" s="4">
        <v>52.65</v>
      </c>
      <c r="Y25" s="4">
        <v>55.41</v>
      </c>
    </row>
    <row r="26" spans="1:25" x14ac:dyDescent="0.15">
      <c r="A26" t="s">
        <v>49</v>
      </c>
      <c r="B26" s="4">
        <v>63.3</v>
      </c>
      <c r="C26" s="4">
        <v>75.2</v>
      </c>
      <c r="D26" s="4">
        <v>67.88</v>
      </c>
      <c r="E26" s="4">
        <v>65.08</v>
      </c>
      <c r="F26" s="4">
        <v>60.51</v>
      </c>
      <c r="G26" s="4">
        <v>70.67</v>
      </c>
      <c r="H26" s="4">
        <v>69.010000000000005</v>
      </c>
      <c r="I26" s="4">
        <v>71.930000000000007</v>
      </c>
      <c r="J26" s="4">
        <v>61.26</v>
      </c>
      <c r="K26" s="4">
        <v>70.81</v>
      </c>
      <c r="L26" s="4">
        <v>72.86</v>
      </c>
      <c r="M26" s="4">
        <v>79.44</v>
      </c>
      <c r="N26" s="4">
        <v>60.71</v>
      </c>
      <c r="O26" s="4">
        <v>77.67</v>
      </c>
      <c r="P26" s="4">
        <v>67.319999999999993</v>
      </c>
      <c r="Q26" s="4">
        <v>53.49</v>
      </c>
      <c r="R26" s="4">
        <v>47.07</v>
      </c>
      <c r="S26" s="4">
        <v>61.52</v>
      </c>
      <c r="T26" s="4">
        <v>60.59</v>
      </c>
      <c r="U26" s="4">
        <v>62.28</v>
      </c>
      <c r="V26" s="4">
        <v>60.58</v>
      </c>
      <c r="W26" s="4">
        <v>60.85</v>
      </c>
      <c r="X26" s="4">
        <v>57.82</v>
      </c>
      <c r="Y26" s="4">
        <v>59.75</v>
      </c>
    </row>
    <row r="27" spans="1:25" x14ac:dyDescent="0.15">
      <c r="A27" t="s">
        <v>51</v>
      </c>
      <c r="B27" s="4">
        <v>70.400000000000006</v>
      </c>
      <c r="C27" s="4">
        <v>78.5</v>
      </c>
      <c r="D27" s="4">
        <v>69.64</v>
      </c>
      <c r="E27" s="4">
        <v>66.86</v>
      </c>
      <c r="F27" s="4">
        <v>58.94</v>
      </c>
      <c r="G27" s="4">
        <v>69.03</v>
      </c>
      <c r="H27" s="4">
        <v>68.17</v>
      </c>
      <c r="I27" s="4">
        <v>74.010000000000005</v>
      </c>
      <c r="J27" s="4">
        <v>66.569999999999993</v>
      </c>
      <c r="K27" s="4">
        <v>76.27</v>
      </c>
      <c r="L27" s="4">
        <v>74.569999999999993</v>
      </c>
      <c r="M27" s="4">
        <v>76.83</v>
      </c>
      <c r="N27" s="4">
        <v>63.43</v>
      </c>
      <c r="O27" s="4">
        <v>77.989999999999995</v>
      </c>
      <c r="P27" s="4">
        <v>74.28</v>
      </c>
      <c r="Q27" s="4">
        <v>61.32</v>
      </c>
      <c r="R27" s="4">
        <v>48.34</v>
      </c>
      <c r="S27" s="4">
        <v>65.02</v>
      </c>
      <c r="T27" s="4">
        <v>58.16</v>
      </c>
      <c r="U27" s="4">
        <v>58</v>
      </c>
      <c r="V27" s="4">
        <v>60.32</v>
      </c>
      <c r="W27" s="4">
        <v>60.82</v>
      </c>
      <c r="X27" s="4">
        <v>52.96</v>
      </c>
      <c r="Y27" s="4">
        <v>56.52</v>
      </c>
    </row>
    <row r="28" spans="1:25" x14ac:dyDescent="0.15">
      <c r="A28" t="s">
        <v>53</v>
      </c>
      <c r="B28" s="4">
        <v>57.5</v>
      </c>
      <c r="C28" s="4">
        <v>70.3</v>
      </c>
      <c r="D28" s="4">
        <v>51.12</v>
      </c>
      <c r="E28" s="4">
        <v>49.55</v>
      </c>
      <c r="F28" s="4">
        <v>51.11</v>
      </c>
      <c r="G28" s="4">
        <v>59.19</v>
      </c>
      <c r="H28" s="4">
        <v>60.3</v>
      </c>
      <c r="I28" s="4">
        <v>64.3</v>
      </c>
      <c r="J28" s="4">
        <v>55.65</v>
      </c>
      <c r="K28" s="4">
        <v>63.14</v>
      </c>
      <c r="L28" s="4">
        <v>61.76</v>
      </c>
      <c r="M28" s="4">
        <v>67.86</v>
      </c>
      <c r="N28" s="4">
        <v>52.02</v>
      </c>
      <c r="O28" s="4">
        <v>62.44</v>
      </c>
      <c r="P28" s="4">
        <v>63.62</v>
      </c>
      <c r="Q28" s="4">
        <v>49.64</v>
      </c>
      <c r="R28" s="4">
        <v>40.71</v>
      </c>
      <c r="S28" s="4">
        <v>56.69</v>
      </c>
      <c r="T28" s="4">
        <v>55.55</v>
      </c>
      <c r="U28" s="4">
        <v>54.6</v>
      </c>
      <c r="V28" s="4">
        <v>56.37</v>
      </c>
      <c r="W28" s="4">
        <v>53.71</v>
      </c>
      <c r="X28" s="4">
        <v>52.05</v>
      </c>
      <c r="Y28" s="4">
        <v>51.16</v>
      </c>
    </row>
    <row r="29" spans="1:25" x14ac:dyDescent="0.15">
      <c r="A29" t="s">
        <v>55</v>
      </c>
      <c r="B29" s="4">
        <v>59.3</v>
      </c>
      <c r="C29" s="4">
        <v>71.599999999999994</v>
      </c>
      <c r="D29" s="4">
        <v>51.27</v>
      </c>
      <c r="E29" s="4">
        <v>52.46</v>
      </c>
      <c r="F29" s="4">
        <v>48.11</v>
      </c>
      <c r="G29" s="4">
        <v>61.33</v>
      </c>
      <c r="H29" s="4">
        <v>64.56</v>
      </c>
      <c r="I29" s="4">
        <v>62.58</v>
      </c>
      <c r="J29" s="4">
        <v>54.01</v>
      </c>
      <c r="K29" s="4">
        <v>65.69</v>
      </c>
      <c r="L29" s="4">
        <v>62.56</v>
      </c>
      <c r="M29" s="4">
        <v>67.38</v>
      </c>
      <c r="N29" s="4">
        <v>56.99</v>
      </c>
      <c r="O29" s="4">
        <v>66.459999999999994</v>
      </c>
      <c r="P29" s="4">
        <v>62.47</v>
      </c>
      <c r="Q29" s="4">
        <v>49.96</v>
      </c>
      <c r="R29" s="4">
        <v>38.26</v>
      </c>
      <c r="S29" s="4">
        <v>59.53</v>
      </c>
      <c r="T29" s="4">
        <v>53.33</v>
      </c>
      <c r="U29" s="4">
        <v>53.18</v>
      </c>
      <c r="V29" s="4">
        <v>55.81</v>
      </c>
      <c r="W29" s="4">
        <v>56.35</v>
      </c>
      <c r="X29" s="4">
        <v>52.72</v>
      </c>
      <c r="Y29" s="4">
        <v>52.23</v>
      </c>
    </row>
    <row r="30" spans="1:25" x14ac:dyDescent="0.15">
      <c r="A30" t="s">
        <v>57</v>
      </c>
      <c r="B30" s="4">
        <v>63.8</v>
      </c>
      <c r="C30" s="4">
        <v>74.2</v>
      </c>
      <c r="D30" s="4">
        <v>59.77</v>
      </c>
      <c r="E30" s="4">
        <v>54.88</v>
      </c>
      <c r="F30" s="4">
        <v>51.62</v>
      </c>
      <c r="G30" s="4">
        <v>61.64</v>
      </c>
      <c r="H30" s="4">
        <v>62.71</v>
      </c>
      <c r="I30" s="4">
        <v>65.959999999999994</v>
      </c>
      <c r="J30" s="4">
        <v>54.68</v>
      </c>
      <c r="K30" s="4">
        <v>69.27</v>
      </c>
      <c r="L30" s="4">
        <v>65.56</v>
      </c>
      <c r="M30" s="4">
        <v>71.63</v>
      </c>
      <c r="N30" s="4">
        <v>55.72</v>
      </c>
      <c r="O30" s="4">
        <v>69.16</v>
      </c>
      <c r="P30" s="4">
        <v>65.010000000000005</v>
      </c>
      <c r="Q30" s="4">
        <v>50.83</v>
      </c>
      <c r="R30" s="4">
        <v>38.29</v>
      </c>
      <c r="S30" s="4">
        <v>56.95</v>
      </c>
      <c r="T30" s="4">
        <v>55.63</v>
      </c>
      <c r="U30" s="4">
        <v>55.11</v>
      </c>
      <c r="V30" s="4">
        <v>56.61</v>
      </c>
      <c r="W30" s="4">
        <v>54.41</v>
      </c>
      <c r="X30" s="4">
        <v>53.02</v>
      </c>
      <c r="Y30" s="4">
        <v>53.74</v>
      </c>
    </row>
    <row r="31" spans="1:25" x14ac:dyDescent="0.15">
      <c r="A31" t="s">
        <v>59</v>
      </c>
      <c r="B31" s="4">
        <v>71.3</v>
      </c>
      <c r="C31" s="4">
        <v>74.5</v>
      </c>
      <c r="D31" s="4">
        <v>69.709999999999994</v>
      </c>
      <c r="E31" s="4">
        <v>61.18</v>
      </c>
      <c r="F31" s="4">
        <v>57.92</v>
      </c>
      <c r="G31" s="4">
        <v>66.709999999999994</v>
      </c>
      <c r="H31" s="4">
        <v>66.39</v>
      </c>
      <c r="I31" s="4">
        <v>70.739999999999995</v>
      </c>
      <c r="J31" s="4">
        <v>61.95</v>
      </c>
      <c r="K31" s="4">
        <v>73.569999999999993</v>
      </c>
      <c r="L31" s="4">
        <v>65.25</v>
      </c>
      <c r="M31" s="4">
        <v>74.180000000000007</v>
      </c>
      <c r="N31" s="4">
        <v>55.04</v>
      </c>
      <c r="O31" s="4">
        <v>73.38</v>
      </c>
      <c r="P31" s="4">
        <v>64.47</v>
      </c>
      <c r="Q31" s="4">
        <v>53.15</v>
      </c>
      <c r="R31" s="4">
        <v>44.62</v>
      </c>
      <c r="S31" s="4">
        <v>60.8</v>
      </c>
      <c r="T31" s="4">
        <v>59.04</v>
      </c>
      <c r="U31" s="4">
        <v>57.75</v>
      </c>
      <c r="V31" s="4">
        <v>60.77</v>
      </c>
      <c r="W31" s="4">
        <v>59.11</v>
      </c>
      <c r="X31" s="4">
        <v>55.54</v>
      </c>
      <c r="Y31" s="4">
        <v>56.89</v>
      </c>
    </row>
    <row r="32" spans="1:25" x14ac:dyDescent="0.15">
      <c r="A32" t="s">
        <v>61</v>
      </c>
      <c r="B32" s="4">
        <v>57.6</v>
      </c>
      <c r="C32" s="4">
        <v>71.3</v>
      </c>
      <c r="D32" s="4">
        <v>56.36</v>
      </c>
      <c r="E32" s="4">
        <v>65.819999999999993</v>
      </c>
      <c r="F32" s="4">
        <v>58.6</v>
      </c>
      <c r="G32" s="4">
        <v>70.08</v>
      </c>
      <c r="H32" s="4">
        <v>67.849999999999994</v>
      </c>
      <c r="I32" s="4">
        <v>70.55</v>
      </c>
      <c r="J32" s="4">
        <v>61.74</v>
      </c>
      <c r="K32" s="4">
        <v>71.44</v>
      </c>
      <c r="L32" s="4">
        <v>68.87</v>
      </c>
      <c r="M32" s="4">
        <v>74.47</v>
      </c>
      <c r="N32" s="4">
        <v>58.01</v>
      </c>
      <c r="O32" s="4">
        <v>78.14</v>
      </c>
      <c r="P32" s="4">
        <v>70.22</v>
      </c>
      <c r="Q32" s="4">
        <v>53.13</v>
      </c>
      <c r="R32" s="4">
        <v>50.03</v>
      </c>
      <c r="S32" s="4">
        <v>63.47</v>
      </c>
      <c r="T32" s="4">
        <v>58.93</v>
      </c>
      <c r="U32" s="4">
        <v>58.43</v>
      </c>
      <c r="V32" s="4">
        <v>59.34</v>
      </c>
      <c r="W32" s="4">
        <v>59.38</v>
      </c>
      <c r="X32" s="4">
        <v>54.94</v>
      </c>
      <c r="Y32" s="4">
        <v>55.29</v>
      </c>
    </row>
    <row r="33" spans="1:25" x14ac:dyDescent="0.15">
      <c r="A33" t="s">
        <v>63</v>
      </c>
      <c r="B33" s="4">
        <v>69.5</v>
      </c>
      <c r="C33" s="4">
        <v>82.5</v>
      </c>
      <c r="D33" s="4">
        <v>79.03</v>
      </c>
      <c r="E33" s="4">
        <v>74.12</v>
      </c>
      <c r="F33" s="4">
        <v>73.62</v>
      </c>
      <c r="G33" s="4">
        <v>80.849999999999994</v>
      </c>
      <c r="H33" s="4">
        <v>81.239999999999995</v>
      </c>
      <c r="I33" s="4">
        <v>83.7</v>
      </c>
      <c r="J33" s="4">
        <v>77.040000000000006</v>
      </c>
      <c r="K33" s="4">
        <v>84.83</v>
      </c>
      <c r="L33" s="4">
        <v>83.37</v>
      </c>
      <c r="M33" s="4">
        <v>84.86</v>
      </c>
      <c r="N33" s="4">
        <v>74.790000000000006</v>
      </c>
      <c r="O33" s="4">
        <v>85.82</v>
      </c>
      <c r="P33" s="4">
        <v>78.709999999999994</v>
      </c>
      <c r="Q33" s="4">
        <v>67.290000000000006</v>
      </c>
      <c r="R33" s="4">
        <v>67.569999999999993</v>
      </c>
      <c r="S33" s="4">
        <v>70.040000000000006</v>
      </c>
      <c r="T33" s="4">
        <v>66.680000000000007</v>
      </c>
      <c r="U33" s="4">
        <v>64.17</v>
      </c>
      <c r="V33" s="4">
        <v>67.67</v>
      </c>
      <c r="W33" s="4">
        <v>65.77</v>
      </c>
      <c r="X33" s="4">
        <v>58.88</v>
      </c>
      <c r="Y33" s="4">
        <v>56.28</v>
      </c>
    </row>
    <row r="34" spans="1:25" x14ac:dyDescent="0.15">
      <c r="A34" t="s">
        <v>65</v>
      </c>
      <c r="B34" s="4">
        <v>73</v>
      </c>
      <c r="C34" s="4">
        <v>91.9</v>
      </c>
      <c r="D34" s="4">
        <v>83.71</v>
      </c>
      <c r="E34" s="4">
        <v>78.819999999999993</v>
      </c>
      <c r="F34" s="4">
        <v>70.790000000000006</v>
      </c>
      <c r="G34" s="4">
        <v>85.77</v>
      </c>
      <c r="H34" s="4">
        <v>83.49</v>
      </c>
      <c r="I34" s="4">
        <v>84.78</v>
      </c>
      <c r="J34" s="4">
        <v>78.14</v>
      </c>
      <c r="K34" s="4">
        <v>86.92</v>
      </c>
      <c r="L34" s="4">
        <v>85.16</v>
      </c>
      <c r="M34" s="4">
        <v>87.59</v>
      </c>
      <c r="N34" s="4">
        <v>75.37</v>
      </c>
      <c r="O34" s="4">
        <v>86.89</v>
      </c>
      <c r="P34" s="4">
        <v>82.32</v>
      </c>
      <c r="Q34" s="4">
        <v>73.790000000000006</v>
      </c>
      <c r="R34" s="4">
        <v>67.09</v>
      </c>
      <c r="S34" s="4">
        <v>73.27</v>
      </c>
      <c r="T34" s="4">
        <v>68.61</v>
      </c>
      <c r="U34" s="4">
        <v>68.87</v>
      </c>
      <c r="V34" s="4">
        <v>71.81</v>
      </c>
      <c r="W34" s="4">
        <v>71.7</v>
      </c>
      <c r="X34" s="4">
        <v>60.89</v>
      </c>
      <c r="Y34" s="4">
        <v>62.2</v>
      </c>
    </row>
    <row r="35" spans="1:25" x14ac:dyDescent="0.15">
      <c r="A35" t="s">
        <v>67</v>
      </c>
      <c r="B35" s="4">
        <v>56.2</v>
      </c>
      <c r="C35" s="4">
        <v>77.099999999999994</v>
      </c>
      <c r="D35" s="4">
        <v>67.38</v>
      </c>
      <c r="E35" s="4">
        <v>66.569999999999993</v>
      </c>
      <c r="F35" s="4">
        <v>65.45</v>
      </c>
      <c r="G35" s="4">
        <v>70.819999999999993</v>
      </c>
      <c r="H35" s="4">
        <v>68.88</v>
      </c>
      <c r="I35" s="4">
        <v>74.73</v>
      </c>
      <c r="J35" s="4">
        <v>59.92</v>
      </c>
      <c r="K35" s="4">
        <v>79.12</v>
      </c>
      <c r="L35" s="4">
        <v>67.84</v>
      </c>
      <c r="M35" s="4">
        <v>78.010000000000005</v>
      </c>
      <c r="N35" s="4">
        <v>55.06</v>
      </c>
      <c r="O35" s="4">
        <v>74.099999999999994</v>
      </c>
      <c r="P35" s="4">
        <v>67.38</v>
      </c>
      <c r="Q35" s="4">
        <v>47.94</v>
      </c>
      <c r="R35" s="4">
        <v>47.35</v>
      </c>
      <c r="S35" s="4">
        <v>62.29</v>
      </c>
      <c r="T35" s="4">
        <v>55.51</v>
      </c>
      <c r="U35" s="4">
        <v>58.61</v>
      </c>
      <c r="V35" s="4">
        <v>59.17</v>
      </c>
      <c r="W35" s="4">
        <v>56.97</v>
      </c>
      <c r="X35" s="4">
        <v>48.88</v>
      </c>
      <c r="Y35" s="4">
        <v>50.86</v>
      </c>
    </row>
    <row r="36" spans="1:25" x14ac:dyDescent="0.15">
      <c r="A36" t="s">
        <v>69</v>
      </c>
      <c r="B36" s="4">
        <v>66</v>
      </c>
      <c r="C36" s="4">
        <v>76.900000000000006</v>
      </c>
      <c r="D36" s="4">
        <v>68.61</v>
      </c>
      <c r="E36" s="4">
        <v>62.56</v>
      </c>
      <c r="F36" s="4">
        <v>63.44</v>
      </c>
      <c r="G36" s="4">
        <v>69.680000000000007</v>
      </c>
      <c r="H36" s="4">
        <v>68.75</v>
      </c>
      <c r="I36" s="4">
        <v>68.19</v>
      </c>
      <c r="J36" s="4">
        <v>59.32</v>
      </c>
      <c r="K36" s="4">
        <v>73.77</v>
      </c>
      <c r="L36" s="4">
        <v>69.89</v>
      </c>
      <c r="M36" s="4">
        <v>75.94</v>
      </c>
      <c r="N36" s="4">
        <v>53.53</v>
      </c>
      <c r="O36" s="4">
        <v>74.459999999999994</v>
      </c>
      <c r="P36" s="4">
        <v>64.930000000000007</v>
      </c>
      <c r="Q36" s="4">
        <v>49.83</v>
      </c>
      <c r="R36" s="4">
        <v>41.87</v>
      </c>
      <c r="S36" s="4">
        <v>58.36</v>
      </c>
      <c r="T36" s="4">
        <v>57.78</v>
      </c>
      <c r="U36" s="4">
        <v>53.69</v>
      </c>
      <c r="V36" s="4">
        <v>56.91</v>
      </c>
      <c r="W36" s="4">
        <v>53.51</v>
      </c>
      <c r="X36" s="4">
        <v>49.99</v>
      </c>
      <c r="Y36" s="4">
        <v>49.58</v>
      </c>
    </row>
    <row r="37" spans="1:25" x14ac:dyDescent="0.15">
      <c r="A37" t="s">
        <v>71</v>
      </c>
      <c r="B37" s="4">
        <v>58.8</v>
      </c>
      <c r="C37" s="4">
        <v>76.5</v>
      </c>
      <c r="D37" s="4">
        <v>68.72</v>
      </c>
      <c r="E37" s="4">
        <v>66.790000000000006</v>
      </c>
      <c r="F37" s="4">
        <v>64.62</v>
      </c>
      <c r="G37" s="4">
        <v>71.77</v>
      </c>
      <c r="H37" s="4">
        <v>69.260000000000005</v>
      </c>
      <c r="I37" s="4">
        <v>71.72</v>
      </c>
      <c r="J37" s="4">
        <v>62.32</v>
      </c>
      <c r="K37" s="4">
        <v>74.59</v>
      </c>
      <c r="L37" s="4">
        <v>71.48</v>
      </c>
      <c r="M37" s="4">
        <v>77.709999999999994</v>
      </c>
      <c r="N37" s="4">
        <v>58.05</v>
      </c>
      <c r="O37" s="4">
        <v>76.78</v>
      </c>
      <c r="P37" s="4">
        <v>70.27</v>
      </c>
      <c r="Q37" s="4">
        <v>64.86</v>
      </c>
      <c r="R37" s="4">
        <v>52.99</v>
      </c>
      <c r="S37" s="4">
        <v>63.24</v>
      </c>
      <c r="T37" s="4">
        <v>59.86</v>
      </c>
      <c r="U37" s="4">
        <v>62.31</v>
      </c>
      <c r="V37" s="4">
        <v>62.02</v>
      </c>
      <c r="W37" s="4">
        <v>61.91</v>
      </c>
      <c r="X37" s="4">
        <v>50.35</v>
      </c>
      <c r="Y37" s="4">
        <v>53.35</v>
      </c>
    </row>
    <row r="38" spans="1:25" x14ac:dyDescent="0.15">
      <c r="A38" t="s">
        <v>73</v>
      </c>
      <c r="B38" s="4">
        <v>49.2</v>
      </c>
      <c r="C38" s="4">
        <v>69.8</v>
      </c>
      <c r="D38" s="4">
        <v>55.37</v>
      </c>
      <c r="E38" s="4">
        <v>52.39</v>
      </c>
      <c r="F38" s="4">
        <v>57.81</v>
      </c>
      <c r="G38" s="4">
        <v>68.52</v>
      </c>
      <c r="H38" s="4">
        <v>69.39</v>
      </c>
      <c r="I38" s="4">
        <v>69.88</v>
      </c>
      <c r="J38" s="4">
        <v>63.67</v>
      </c>
      <c r="K38" s="4">
        <v>78.459999999999994</v>
      </c>
      <c r="L38" s="4">
        <v>63.41</v>
      </c>
      <c r="M38" s="4">
        <v>77.05</v>
      </c>
      <c r="N38" s="4">
        <v>49.81</v>
      </c>
      <c r="O38" s="4">
        <v>70.27</v>
      </c>
      <c r="P38" s="4">
        <v>65.59</v>
      </c>
      <c r="Q38" s="4">
        <v>48.42</v>
      </c>
      <c r="R38" s="4">
        <v>47.14</v>
      </c>
      <c r="S38" s="4">
        <v>56.91</v>
      </c>
      <c r="T38" s="4">
        <v>57.24</v>
      </c>
      <c r="U38" s="4">
        <v>54.6</v>
      </c>
      <c r="V38" s="4">
        <v>58.47</v>
      </c>
      <c r="W38" s="4">
        <v>58.24</v>
      </c>
      <c r="X38" s="4">
        <v>49.29</v>
      </c>
      <c r="Y38" s="4">
        <v>46.98</v>
      </c>
    </row>
    <row r="39" spans="1:25" x14ac:dyDescent="0.15">
      <c r="A39" t="s">
        <v>75</v>
      </c>
      <c r="B39" s="4">
        <v>65.5</v>
      </c>
      <c r="C39" s="4">
        <v>82.4</v>
      </c>
      <c r="D39" s="4">
        <v>72.459999999999994</v>
      </c>
      <c r="E39" s="4">
        <v>70.83</v>
      </c>
      <c r="F39" s="4">
        <v>67.2</v>
      </c>
      <c r="G39" s="4">
        <v>75.709999999999994</v>
      </c>
      <c r="H39" s="4">
        <v>72.36</v>
      </c>
      <c r="I39" s="4">
        <v>75.89</v>
      </c>
      <c r="J39" s="4">
        <v>61.38</v>
      </c>
      <c r="K39" s="4">
        <v>73.13</v>
      </c>
      <c r="L39" s="4">
        <v>75.680000000000007</v>
      </c>
      <c r="M39" s="4">
        <v>78.77</v>
      </c>
      <c r="N39" s="4">
        <v>55.75</v>
      </c>
      <c r="O39" s="4">
        <v>77</v>
      </c>
      <c r="P39" s="4">
        <v>68.150000000000006</v>
      </c>
      <c r="Q39" s="4">
        <v>53.8</v>
      </c>
      <c r="R39" s="4">
        <v>46.79</v>
      </c>
      <c r="S39" s="4">
        <v>54.51</v>
      </c>
      <c r="T39" s="4">
        <v>54</v>
      </c>
      <c r="U39" s="4">
        <v>55.2</v>
      </c>
      <c r="V39" s="4">
        <v>58.84</v>
      </c>
      <c r="W39" s="4">
        <v>57.71</v>
      </c>
      <c r="X39" s="4">
        <v>52.08</v>
      </c>
      <c r="Y39" s="4">
        <v>50.04</v>
      </c>
    </row>
    <row r="40" spans="1:25" x14ac:dyDescent="0.15">
      <c r="A40" t="s">
        <v>77</v>
      </c>
      <c r="B40" s="4">
        <v>61.5</v>
      </c>
      <c r="C40" s="4">
        <v>67.900000000000006</v>
      </c>
      <c r="D40" s="4">
        <v>63.85</v>
      </c>
      <c r="E40" s="4">
        <v>64.709999999999994</v>
      </c>
      <c r="F40" s="4">
        <v>65.59</v>
      </c>
      <c r="G40" s="4">
        <v>72.19</v>
      </c>
      <c r="H40" s="4">
        <v>73.989999999999995</v>
      </c>
      <c r="I40" s="4">
        <v>74.22</v>
      </c>
      <c r="J40" s="4">
        <v>63.69</v>
      </c>
      <c r="K40" s="4">
        <v>75.11</v>
      </c>
      <c r="L40" s="4">
        <v>69.5</v>
      </c>
      <c r="M40" s="4">
        <v>77.62</v>
      </c>
      <c r="N40" s="4">
        <v>57.93</v>
      </c>
      <c r="O40" s="4">
        <v>75.77</v>
      </c>
      <c r="P40" s="4">
        <v>68.17</v>
      </c>
      <c r="Q40" s="4">
        <v>54.31</v>
      </c>
      <c r="R40" s="4">
        <v>49.8</v>
      </c>
      <c r="S40" s="4">
        <v>57.22</v>
      </c>
      <c r="T40" s="4">
        <v>58.32</v>
      </c>
      <c r="U40" s="4">
        <v>56.37</v>
      </c>
      <c r="V40" s="4">
        <v>61.91</v>
      </c>
      <c r="W40" s="4">
        <v>57.56</v>
      </c>
      <c r="X40" s="4">
        <v>49.4</v>
      </c>
      <c r="Y40" s="4">
        <v>56.36</v>
      </c>
    </row>
    <row r="41" spans="1:25" x14ac:dyDescent="0.15">
      <c r="A41" t="s">
        <v>79</v>
      </c>
      <c r="B41" s="4">
        <v>63.9</v>
      </c>
      <c r="C41" s="4">
        <v>76.599999999999994</v>
      </c>
      <c r="D41" s="4">
        <v>69.13</v>
      </c>
      <c r="E41" s="4">
        <v>65.44</v>
      </c>
      <c r="F41" s="4">
        <v>70.75</v>
      </c>
      <c r="G41" s="4">
        <v>77.239999999999995</v>
      </c>
      <c r="H41" s="4">
        <v>74.64</v>
      </c>
      <c r="I41" s="4">
        <v>75.69</v>
      </c>
      <c r="J41" s="4">
        <v>71.38</v>
      </c>
      <c r="K41" s="4">
        <v>75.69</v>
      </c>
      <c r="L41" s="4">
        <v>70.900000000000006</v>
      </c>
      <c r="M41" s="4">
        <v>72.83</v>
      </c>
      <c r="N41" s="4">
        <v>61.27</v>
      </c>
      <c r="O41" s="4">
        <v>72.010000000000005</v>
      </c>
      <c r="P41" s="4">
        <v>70.52</v>
      </c>
      <c r="Q41" s="4">
        <v>54.9</v>
      </c>
      <c r="R41" s="4">
        <v>50.64</v>
      </c>
      <c r="S41" s="4">
        <v>56.21</v>
      </c>
      <c r="T41" s="4">
        <v>58.39</v>
      </c>
      <c r="U41" s="4">
        <v>57.3</v>
      </c>
      <c r="V41" s="4">
        <v>58.4</v>
      </c>
      <c r="W41" s="4">
        <v>58.49</v>
      </c>
      <c r="X41" s="4">
        <v>49.89</v>
      </c>
      <c r="Y41" s="4">
        <v>45.52</v>
      </c>
    </row>
    <row r="42" spans="1:25" x14ac:dyDescent="0.15">
      <c r="A42" t="s">
        <v>81</v>
      </c>
      <c r="B42" s="4">
        <v>66.2</v>
      </c>
      <c r="C42" s="4">
        <v>70.2</v>
      </c>
      <c r="D42" s="4">
        <v>62.94</v>
      </c>
      <c r="E42" s="4">
        <v>59.83</v>
      </c>
      <c r="F42" s="4">
        <v>58.38</v>
      </c>
      <c r="G42" s="4">
        <v>66.180000000000007</v>
      </c>
      <c r="H42" s="4">
        <v>64.040000000000006</v>
      </c>
      <c r="I42" s="4">
        <v>69.28</v>
      </c>
      <c r="J42" s="4">
        <v>53.4</v>
      </c>
      <c r="K42" s="4">
        <v>74.56</v>
      </c>
      <c r="L42" s="4">
        <v>67.47</v>
      </c>
      <c r="M42" s="4">
        <v>75.459999999999994</v>
      </c>
      <c r="N42" s="4">
        <v>56.82</v>
      </c>
      <c r="O42" s="4">
        <v>74.52</v>
      </c>
      <c r="P42" s="4">
        <v>65.33</v>
      </c>
      <c r="Q42" s="4">
        <v>51.03</v>
      </c>
      <c r="R42" s="4">
        <v>43.54</v>
      </c>
      <c r="S42" s="4">
        <v>55.83</v>
      </c>
      <c r="T42" s="4">
        <v>54.39</v>
      </c>
      <c r="U42" s="4">
        <v>54.84</v>
      </c>
      <c r="V42" s="4">
        <v>54.83</v>
      </c>
      <c r="W42" s="4">
        <v>56.07</v>
      </c>
      <c r="X42" s="4">
        <v>49.36</v>
      </c>
      <c r="Y42" s="4">
        <v>52.85</v>
      </c>
    </row>
    <row r="43" spans="1:25" x14ac:dyDescent="0.15">
      <c r="A43" t="s">
        <v>83</v>
      </c>
      <c r="B43" s="4">
        <v>76.3</v>
      </c>
      <c r="C43" s="4">
        <v>78.7</v>
      </c>
      <c r="D43" s="4">
        <v>75.87</v>
      </c>
      <c r="E43" s="4">
        <v>75.36</v>
      </c>
      <c r="F43" s="4">
        <v>69.42</v>
      </c>
      <c r="G43" s="4">
        <v>72.45</v>
      </c>
      <c r="H43" s="4">
        <v>73.56</v>
      </c>
      <c r="I43" s="4">
        <v>78.41</v>
      </c>
      <c r="J43" s="4">
        <v>65.83</v>
      </c>
      <c r="K43" s="4">
        <v>78.67</v>
      </c>
      <c r="L43" s="4">
        <v>77.23</v>
      </c>
      <c r="M43" s="4">
        <v>85</v>
      </c>
      <c r="N43" s="4">
        <v>59.99</v>
      </c>
      <c r="O43" s="4">
        <v>81.97</v>
      </c>
      <c r="P43" s="4">
        <v>71.150000000000006</v>
      </c>
      <c r="Q43" s="4">
        <v>58.39</v>
      </c>
      <c r="R43" s="4">
        <v>42.54</v>
      </c>
      <c r="S43" s="4">
        <v>61.6</v>
      </c>
      <c r="T43" s="4">
        <v>60.36</v>
      </c>
      <c r="U43" s="4">
        <v>62.03</v>
      </c>
      <c r="V43" s="4">
        <v>62.86</v>
      </c>
      <c r="W43" s="4">
        <v>63.05</v>
      </c>
      <c r="X43" s="4">
        <v>52.51</v>
      </c>
      <c r="Y43" s="4">
        <v>56.69</v>
      </c>
    </row>
    <row r="44" spans="1:25" x14ac:dyDescent="0.15">
      <c r="A44" t="s">
        <v>85</v>
      </c>
      <c r="B44" s="4">
        <v>54.9</v>
      </c>
      <c r="C44" s="4">
        <v>71.7</v>
      </c>
      <c r="D44" s="4">
        <v>64.790000000000006</v>
      </c>
      <c r="E44" s="4">
        <v>62.65</v>
      </c>
      <c r="F44" s="4">
        <v>59.38</v>
      </c>
      <c r="G44" s="4">
        <v>65.73</v>
      </c>
      <c r="H44" s="4">
        <v>65.58</v>
      </c>
      <c r="I44" s="4">
        <v>69.67</v>
      </c>
      <c r="J44" s="4">
        <v>61.01</v>
      </c>
      <c r="K44" s="4">
        <v>72.959999999999994</v>
      </c>
      <c r="L44" s="4">
        <v>72.55</v>
      </c>
      <c r="M44" s="4">
        <v>78.66</v>
      </c>
      <c r="N44" s="4">
        <v>56.13</v>
      </c>
      <c r="O44" s="4">
        <v>78.77</v>
      </c>
      <c r="P44" s="4">
        <v>69.900000000000006</v>
      </c>
      <c r="Q44" s="4">
        <v>53.52</v>
      </c>
      <c r="R44" s="4">
        <v>49.78</v>
      </c>
      <c r="S44" s="4">
        <v>56.75</v>
      </c>
      <c r="T44" s="4">
        <v>59.57</v>
      </c>
      <c r="U44" s="4">
        <v>60.14</v>
      </c>
      <c r="V44" s="4">
        <v>61.54</v>
      </c>
      <c r="W44" s="4">
        <v>61.3</v>
      </c>
      <c r="X44" s="4">
        <v>54.04</v>
      </c>
      <c r="Y44" s="4">
        <v>55.89</v>
      </c>
    </row>
    <row r="45" spans="1:25" x14ac:dyDescent="0.15">
      <c r="A45" t="s">
        <v>87</v>
      </c>
      <c r="B45" s="4">
        <v>67.2</v>
      </c>
      <c r="C45" s="4">
        <v>74.099999999999994</v>
      </c>
      <c r="D45" s="4">
        <v>66.540000000000006</v>
      </c>
      <c r="E45" s="4">
        <v>66.02</v>
      </c>
      <c r="F45" s="4">
        <v>65.45</v>
      </c>
      <c r="G45" s="4">
        <v>68.53</v>
      </c>
      <c r="H45" s="4">
        <v>68.95</v>
      </c>
      <c r="I45" s="4">
        <v>72.48</v>
      </c>
      <c r="J45" s="4">
        <v>65.7</v>
      </c>
      <c r="K45" s="4">
        <v>80.8</v>
      </c>
      <c r="L45" s="4">
        <v>78.36</v>
      </c>
      <c r="M45" s="4">
        <v>80.11</v>
      </c>
      <c r="N45" s="4">
        <v>64</v>
      </c>
      <c r="O45" s="4">
        <v>78.23</v>
      </c>
      <c r="P45" s="4">
        <v>72.569999999999993</v>
      </c>
      <c r="Q45" s="4">
        <v>61.25</v>
      </c>
      <c r="R45" s="4">
        <v>52.94</v>
      </c>
      <c r="S45" s="4">
        <v>62.62</v>
      </c>
      <c r="T45" s="4">
        <v>62.24</v>
      </c>
      <c r="U45" s="4">
        <v>59.61</v>
      </c>
      <c r="V45" s="4">
        <v>63.11</v>
      </c>
      <c r="W45" s="4">
        <v>61.91</v>
      </c>
      <c r="X45" s="4">
        <v>52.3</v>
      </c>
      <c r="Y45" s="4">
        <v>51.46</v>
      </c>
    </row>
    <row r="46" spans="1:25" x14ac:dyDescent="0.15">
      <c r="A46" t="s">
        <v>89</v>
      </c>
      <c r="B46" s="4">
        <v>65.400000000000006</v>
      </c>
      <c r="C46" s="4">
        <v>77.3</v>
      </c>
      <c r="D46" s="4">
        <v>73.239999999999995</v>
      </c>
      <c r="E46" s="4">
        <v>71.239999999999995</v>
      </c>
      <c r="F46" s="4">
        <v>71.28</v>
      </c>
      <c r="G46" s="4">
        <v>74.010000000000005</v>
      </c>
      <c r="H46" s="4">
        <v>73.09</v>
      </c>
      <c r="I46" s="4">
        <v>75.19</v>
      </c>
      <c r="J46" s="4">
        <v>67.55</v>
      </c>
      <c r="K46" s="4">
        <v>80.67</v>
      </c>
      <c r="L46" s="4">
        <v>78.95</v>
      </c>
      <c r="M46" s="4">
        <v>86.19</v>
      </c>
      <c r="N46" s="4">
        <v>70.459999999999994</v>
      </c>
      <c r="O46" s="4">
        <v>81.59</v>
      </c>
      <c r="P46" s="4">
        <v>74.81</v>
      </c>
      <c r="Q46" s="4">
        <v>64.989999999999995</v>
      </c>
      <c r="R46" s="4">
        <v>52.78</v>
      </c>
      <c r="S46" s="4">
        <v>66.84</v>
      </c>
      <c r="T46" s="4">
        <v>64.540000000000006</v>
      </c>
      <c r="U46" s="4">
        <v>64.569999999999993</v>
      </c>
      <c r="V46" s="4">
        <v>63.04</v>
      </c>
      <c r="W46" s="4">
        <v>62.96</v>
      </c>
      <c r="X46" s="4">
        <v>53.15</v>
      </c>
      <c r="Y46" s="4">
        <v>58.38</v>
      </c>
    </row>
    <row r="47" spans="1:25" x14ac:dyDescent="0.15">
      <c r="A47" t="s">
        <v>91</v>
      </c>
      <c r="B47" s="4">
        <v>68.3</v>
      </c>
      <c r="C47" s="4">
        <v>76.099999999999994</v>
      </c>
      <c r="D47" s="4">
        <v>68.53</v>
      </c>
      <c r="E47" s="4">
        <v>72.459999999999994</v>
      </c>
      <c r="F47" s="4">
        <v>67.77</v>
      </c>
      <c r="G47" s="4">
        <v>69.7</v>
      </c>
      <c r="H47" s="4">
        <v>74</v>
      </c>
      <c r="I47" s="4">
        <v>74.59</v>
      </c>
      <c r="J47" s="4">
        <v>64.430000000000007</v>
      </c>
      <c r="K47" s="4">
        <v>79.209999999999994</v>
      </c>
      <c r="L47" s="4">
        <v>73.02</v>
      </c>
      <c r="M47" s="4">
        <v>81.400000000000006</v>
      </c>
      <c r="N47" s="4">
        <v>59.1</v>
      </c>
      <c r="O47" s="4">
        <v>82.92</v>
      </c>
      <c r="P47" s="4">
        <v>72.13</v>
      </c>
      <c r="Q47" s="4">
        <v>54.5</v>
      </c>
      <c r="R47" s="4">
        <v>46.99</v>
      </c>
      <c r="S47" s="4">
        <v>58.66</v>
      </c>
      <c r="T47" s="4">
        <v>62.36</v>
      </c>
      <c r="U47" s="4">
        <v>62.14</v>
      </c>
      <c r="V47" s="4">
        <v>56.79</v>
      </c>
      <c r="W47" s="4">
        <v>56.77</v>
      </c>
      <c r="X47" s="4">
        <v>49.82</v>
      </c>
      <c r="Y47" s="4">
        <v>49.76</v>
      </c>
    </row>
    <row r="48" spans="1:25" x14ac:dyDescent="0.15">
      <c r="A48" t="s">
        <v>93</v>
      </c>
      <c r="B48" s="4">
        <v>67.099999999999994</v>
      </c>
      <c r="C48" s="4">
        <v>74.900000000000006</v>
      </c>
      <c r="D48" s="4">
        <v>72.72</v>
      </c>
      <c r="E48" s="4">
        <v>69.69</v>
      </c>
      <c r="F48" s="4">
        <v>68.37</v>
      </c>
      <c r="G48" s="4">
        <v>72.69</v>
      </c>
      <c r="H48" s="4">
        <v>73.040000000000006</v>
      </c>
      <c r="I48" s="4">
        <v>74.52</v>
      </c>
      <c r="J48" s="4">
        <v>67.06</v>
      </c>
      <c r="K48" s="4">
        <v>78.81</v>
      </c>
      <c r="L48" s="4">
        <v>75.64</v>
      </c>
      <c r="M48" s="4">
        <v>77.83</v>
      </c>
      <c r="N48" s="4">
        <v>70.78</v>
      </c>
      <c r="O48" s="4">
        <v>76.97</v>
      </c>
      <c r="P48" s="4">
        <v>68.62</v>
      </c>
      <c r="Q48" s="4">
        <v>58.04</v>
      </c>
      <c r="R48" s="4">
        <v>51.2</v>
      </c>
      <c r="S48" s="4">
        <v>64.849999999999994</v>
      </c>
      <c r="T48" s="4">
        <v>57.44</v>
      </c>
      <c r="U48" s="4">
        <v>62.87</v>
      </c>
      <c r="V48" s="4">
        <v>60.67</v>
      </c>
      <c r="W48" s="4">
        <v>58.36</v>
      </c>
      <c r="X48" s="4">
        <v>50.42</v>
      </c>
      <c r="Y48" s="4">
        <v>55.86</v>
      </c>
    </row>
    <row r="49" spans="1:25" x14ac:dyDescent="0.15">
      <c r="A49" t="s">
        <v>95</v>
      </c>
      <c r="B49" s="4" t="s">
        <v>107</v>
      </c>
      <c r="C49" s="4" t="s">
        <v>107</v>
      </c>
      <c r="D49" s="4" t="s">
        <v>107</v>
      </c>
      <c r="E49" s="4" t="s">
        <v>107</v>
      </c>
      <c r="F49" s="4" t="s">
        <v>107</v>
      </c>
      <c r="G49" s="4" t="s">
        <v>107</v>
      </c>
      <c r="H49" s="4" t="s">
        <v>107</v>
      </c>
      <c r="I49" s="4" t="s">
        <v>107</v>
      </c>
      <c r="J49" s="4" t="s">
        <v>107</v>
      </c>
      <c r="K49" s="4">
        <v>75.900000000000006</v>
      </c>
      <c r="L49" s="4">
        <v>76.02</v>
      </c>
      <c r="M49" s="4">
        <v>79.180000000000007</v>
      </c>
      <c r="N49" s="4">
        <v>74.86</v>
      </c>
      <c r="O49" s="4">
        <v>77.67</v>
      </c>
      <c r="P49" s="4">
        <v>69.16</v>
      </c>
      <c r="Q49" s="4">
        <v>58.51</v>
      </c>
      <c r="R49" s="4">
        <v>55.26</v>
      </c>
      <c r="S49" s="4">
        <v>58.98</v>
      </c>
      <c r="T49" s="4">
        <v>58.36</v>
      </c>
      <c r="U49" s="4">
        <v>54.24</v>
      </c>
      <c r="V49" s="4">
        <v>60.32</v>
      </c>
      <c r="W49" s="4">
        <v>52.44</v>
      </c>
      <c r="X49" s="4">
        <v>53.43</v>
      </c>
      <c r="Y49" s="4">
        <v>54.46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3.5" x14ac:dyDescent="0.15"/>
  <cols>
    <col min="1" max="1" width="3.5" bestFit="1" customWidth="1"/>
    <col min="2" max="2" width="10.5" bestFit="1" customWidth="1"/>
    <col min="3" max="3" width="5.25" bestFit="1" customWidth="1"/>
    <col min="4" max="4" width="11" bestFit="1" customWidth="1"/>
    <col min="5" max="5" width="6" bestFit="1" customWidth="1"/>
  </cols>
  <sheetData>
    <row r="1" spans="1:5" x14ac:dyDescent="0.15">
      <c r="A1" t="s">
        <v>108</v>
      </c>
      <c r="B1" t="s">
        <v>105</v>
      </c>
      <c r="C1" t="s">
        <v>109</v>
      </c>
      <c r="D1" t="s">
        <v>110</v>
      </c>
      <c r="E1" t="s">
        <v>111</v>
      </c>
    </row>
    <row r="2" spans="1:5" x14ac:dyDescent="0.15">
      <c r="A2">
        <v>1</v>
      </c>
      <c r="B2" s="3">
        <v>17277</v>
      </c>
      <c r="C2" t="s">
        <v>112</v>
      </c>
      <c r="D2" s="3">
        <v>17282</v>
      </c>
      <c r="E2" t="b">
        <v>1</v>
      </c>
    </row>
    <row r="3" spans="1:5" x14ac:dyDescent="0.15">
      <c r="A3">
        <v>2</v>
      </c>
      <c r="B3" s="3">
        <v>18418</v>
      </c>
      <c r="C3" t="s">
        <v>112</v>
      </c>
    </row>
    <row r="4" spans="1:5" x14ac:dyDescent="0.15">
      <c r="A4">
        <v>3</v>
      </c>
      <c r="B4" s="3">
        <v>19473</v>
      </c>
      <c r="C4" t="s">
        <v>113</v>
      </c>
      <c r="D4" s="3">
        <v>19468</v>
      </c>
    </row>
    <row r="5" spans="1:5" x14ac:dyDescent="0.15">
      <c r="A5">
        <v>4</v>
      </c>
      <c r="B5" s="3">
        <v>20644</v>
      </c>
      <c r="C5" t="s">
        <v>112</v>
      </c>
    </row>
    <row r="6" spans="1:5" x14ac:dyDescent="0.15">
      <c r="A6">
        <v>5</v>
      </c>
      <c r="B6" s="3">
        <v>21703</v>
      </c>
      <c r="C6" t="s">
        <v>114</v>
      </c>
      <c r="E6" t="b">
        <v>1</v>
      </c>
    </row>
    <row r="7" spans="1:5" x14ac:dyDescent="0.15">
      <c r="A7">
        <v>6</v>
      </c>
      <c r="B7" s="3">
        <v>22828</v>
      </c>
      <c r="C7" t="s">
        <v>112</v>
      </c>
    </row>
    <row r="8" spans="1:5" x14ac:dyDescent="0.15">
      <c r="A8">
        <v>7</v>
      </c>
      <c r="B8" s="3">
        <v>23927</v>
      </c>
      <c r="C8" t="s">
        <v>112</v>
      </c>
    </row>
    <row r="9" spans="1:5" x14ac:dyDescent="0.15">
      <c r="A9">
        <v>8</v>
      </c>
      <c r="B9" s="3">
        <v>25026</v>
      </c>
      <c r="C9" t="s">
        <v>112</v>
      </c>
    </row>
    <row r="10" spans="1:5" x14ac:dyDescent="0.15">
      <c r="A10">
        <v>9</v>
      </c>
      <c r="B10" s="3">
        <v>26111</v>
      </c>
      <c r="C10" t="s">
        <v>112</v>
      </c>
      <c r="E10" t="b">
        <v>1</v>
      </c>
    </row>
    <row r="11" spans="1:5" x14ac:dyDescent="0.15">
      <c r="A11">
        <v>10</v>
      </c>
      <c r="B11" s="3">
        <v>27217</v>
      </c>
      <c r="C11" t="s">
        <v>112</v>
      </c>
    </row>
    <row r="12" spans="1:5" x14ac:dyDescent="0.15">
      <c r="A12">
        <v>11</v>
      </c>
      <c r="B12" s="3">
        <v>28316</v>
      </c>
      <c r="C12" t="s">
        <v>112</v>
      </c>
    </row>
    <row r="13" spans="1:5" x14ac:dyDescent="0.15">
      <c r="A13">
        <v>12</v>
      </c>
      <c r="B13" s="3">
        <v>29394</v>
      </c>
      <c r="C13" t="s">
        <v>112</v>
      </c>
      <c r="D13" t="b">
        <v>1</v>
      </c>
    </row>
    <row r="14" spans="1:5" x14ac:dyDescent="0.15">
      <c r="A14">
        <v>13</v>
      </c>
      <c r="B14" s="3">
        <v>30493</v>
      </c>
      <c r="C14" t="s">
        <v>112</v>
      </c>
      <c r="E14" t="b">
        <v>1</v>
      </c>
    </row>
    <row r="15" spans="1:5" x14ac:dyDescent="0.15">
      <c r="A15">
        <v>14</v>
      </c>
      <c r="B15" s="3">
        <v>31599</v>
      </c>
      <c r="C15" t="s">
        <v>112</v>
      </c>
      <c r="D15" t="b">
        <v>1</v>
      </c>
    </row>
    <row r="16" spans="1:5" x14ac:dyDescent="0.15">
      <c r="A16">
        <v>15</v>
      </c>
      <c r="B16" s="3">
        <v>32712</v>
      </c>
      <c r="C16" t="s">
        <v>112</v>
      </c>
    </row>
    <row r="17" spans="1:5" x14ac:dyDescent="0.15">
      <c r="A17">
        <v>16</v>
      </c>
      <c r="B17" s="3">
        <v>33811</v>
      </c>
      <c r="C17" t="s">
        <v>112</v>
      </c>
    </row>
    <row r="18" spans="1:5" x14ac:dyDescent="0.15">
      <c r="A18">
        <v>17</v>
      </c>
      <c r="B18" s="3">
        <v>34903</v>
      </c>
      <c r="C18" t="s">
        <v>112</v>
      </c>
      <c r="E18" t="b">
        <v>1</v>
      </c>
    </row>
    <row r="19" spans="1:5" x14ac:dyDescent="0.15">
      <c r="A19">
        <v>18</v>
      </c>
      <c r="B19" s="3">
        <v>35988</v>
      </c>
      <c r="C19" t="s">
        <v>112</v>
      </c>
    </row>
    <row r="20" spans="1:5" x14ac:dyDescent="0.15">
      <c r="A20">
        <v>19</v>
      </c>
      <c r="B20" s="3">
        <v>37101</v>
      </c>
      <c r="C20" t="s">
        <v>112</v>
      </c>
    </row>
    <row r="21" spans="1:5" x14ac:dyDescent="0.15">
      <c r="A21">
        <v>20</v>
      </c>
      <c r="B21" s="3">
        <v>38179</v>
      </c>
      <c r="C21" t="s">
        <v>112</v>
      </c>
    </row>
    <row r="22" spans="1:5" x14ac:dyDescent="0.15">
      <c r="A22">
        <v>21</v>
      </c>
      <c r="B22" s="3">
        <v>39292</v>
      </c>
      <c r="C22" t="s">
        <v>112</v>
      </c>
      <c r="E22" t="b">
        <v>1</v>
      </c>
    </row>
    <row r="23" spans="1:5" x14ac:dyDescent="0.15">
      <c r="A23">
        <v>22</v>
      </c>
      <c r="B23" s="3">
        <v>40370</v>
      </c>
      <c r="C23" t="s">
        <v>112</v>
      </c>
    </row>
    <row r="24" spans="1:5" x14ac:dyDescent="0.15">
      <c r="A24">
        <v>23</v>
      </c>
      <c r="B24" s="3">
        <v>41476</v>
      </c>
      <c r="C24" t="s">
        <v>112</v>
      </c>
    </row>
    <row r="25" spans="1:5" x14ac:dyDescent="0.15">
      <c r="A25">
        <v>24</v>
      </c>
      <c r="B25" s="3">
        <v>42561</v>
      </c>
      <c r="C25" t="s">
        <v>112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D8" sqref="D8"/>
    </sheetView>
  </sheetViews>
  <sheetFormatPr defaultRowHeight="13.5" x14ac:dyDescent="0.15"/>
  <cols>
    <col min="1" max="1" width="6.125" style="9" bestFit="1" customWidth="1"/>
    <col min="2" max="2" width="9" style="9"/>
    <col min="3" max="4" width="20.5" style="9" bestFit="1" customWidth="1"/>
    <col min="5" max="5" width="22.625" style="10" bestFit="1" customWidth="1"/>
    <col min="6" max="6" width="16.625" style="10" bestFit="1" customWidth="1"/>
    <col min="7" max="7" width="29.25" style="10" bestFit="1" customWidth="1"/>
    <col min="8" max="8" width="16.5" style="22" bestFit="1" customWidth="1"/>
    <col min="9" max="16384" width="9" style="9"/>
  </cols>
  <sheetData>
    <row r="1" spans="1:8" x14ac:dyDescent="0.15">
      <c r="A1" s="21" t="s">
        <v>0</v>
      </c>
      <c r="B1" s="9" t="s">
        <v>1</v>
      </c>
      <c r="C1" s="9" t="s">
        <v>97</v>
      </c>
      <c r="D1" s="9" t="s">
        <v>98</v>
      </c>
      <c r="E1" s="10" t="s">
        <v>99</v>
      </c>
      <c r="F1" s="10" t="s">
        <v>104</v>
      </c>
      <c r="G1" s="10" t="s">
        <v>103</v>
      </c>
      <c r="H1" s="22" t="s">
        <v>100</v>
      </c>
    </row>
    <row r="2" spans="1:8" x14ac:dyDescent="0.15">
      <c r="A2" s="21" t="s">
        <v>2</v>
      </c>
      <c r="B2" s="9" t="s">
        <v>3</v>
      </c>
      <c r="C2" s="9" t="b">
        <v>1</v>
      </c>
      <c r="D2" s="9" t="b">
        <v>1</v>
      </c>
      <c r="H2" s="9"/>
    </row>
    <row r="3" spans="1:8" x14ac:dyDescent="0.15">
      <c r="A3" s="21" t="s">
        <v>4</v>
      </c>
      <c r="B3" s="9" t="s">
        <v>5</v>
      </c>
      <c r="C3" s="9" t="b">
        <v>1</v>
      </c>
      <c r="D3" s="9" t="b">
        <v>0</v>
      </c>
      <c r="E3" s="10">
        <v>39236</v>
      </c>
      <c r="H3" s="9"/>
    </row>
    <row r="4" spans="1:8" x14ac:dyDescent="0.15">
      <c r="A4" s="21" t="s">
        <v>6</v>
      </c>
      <c r="B4" s="9" t="s">
        <v>7</v>
      </c>
      <c r="C4" s="9" t="b">
        <v>1</v>
      </c>
      <c r="D4" s="9" t="b">
        <v>1</v>
      </c>
      <c r="H4" s="9"/>
    </row>
    <row r="5" spans="1:8" x14ac:dyDescent="0.15">
      <c r="A5" s="21" t="s">
        <v>8</v>
      </c>
      <c r="B5" s="9" t="s">
        <v>9</v>
      </c>
      <c r="C5" s="9" t="b">
        <v>1</v>
      </c>
      <c r="D5" s="9" t="b">
        <v>0</v>
      </c>
      <c r="G5" s="10">
        <v>38648</v>
      </c>
      <c r="H5" s="9"/>
    </row>
    <row r="6" spans="1:8" x14ac:dyDescent="0.15">
      <c r="A6" s="21" t="s">
        <v>10</v>
      </c>
      <c r="B6" s="9" t="s">
        <v>11</v>
      </c>
      <c r="C6" s="9" t="b">
        <v>1</v>
      </c>
      <c r="D6" s="9" t="b">
        <v>0</v>
      </c>
      <c r="G6" s="10">
        <v>38459</v>
      </c>
      <c r="H6" s="9"/>
    </row>
    <row r="7" spans="1:8" x14ac:dyDescent="0.15">
      <c r="A7" s="21" t="s">
        <v>12</v>
      </c>
      <c r="B7" s="9" t="s">
        <v>13</v>
      </c>
      <c r="C7" s="9" t="b">
        <v>1</v>
      </c>
      <c r="D7" s="9" t="b">
        <v>0</v>
      </c>
      <c r="G7" s="10">
        <v>38375</v>
      </c>
      <c r="H7" s="9"/>
    </row>
    <row r="8" spans="1:8" x14ac:dyDescent="0.15">
      <c r="A8" s="21" t="s">
        <v>14</v>
      </c>
      <c r="B8" s="9" t="s">
        <v>15</v>
      </c>
      <c r="C8" s="9" t="b">
        <v>1</v>
      </c>
      <c r="D8" s="9" t="b">
        <v>0</v>
      </c>
      <c r="G8" s="10">
        <v>39033</v>
      </c>
      <c r="H8" s="9"/>
    </row>
    <row r="9" spans="1:8" x14ac:dyDescent="0.15">
      <c r="A9" s="21" t="s">
        <v>16</v>
      </c>
      <c r="B9" s="9" t="s">
        <v>17</v>
      </c>
      <c r="C9" s="9" t="b">
        <v>0</v>
      </c>
      <c r="D9" s="9" t="b">
        <v>0</v>
      </c>
      <c r="F9" s="10">
        <v>39061</v>
      </c>
      <c r="G9" s="10">
        <v>38606</v>
      </c>
    </row>
    <row r="10" spans="1:8" x14ac:dyDescent="0.15">
      <c r="A10" s="21" t="s">
        <v>18</v>
      </c>
      <c r="B10" s="9" t="s">
        <v>19</v>
      </c>
      <c r="C10" s="9" t="b">
        <v>1</v>
      </c>
      <c r="D10" s="9" t="b">
        <v>0</v>
      </c>
      <c r="G10" s="10">
        <v>38319</v>
      </c>
      <c r="H10" s="9"/>
    </row>
    <row r="11" spans="1:8" x14ac:dyDescent="0.15">
      <c r="A11" s="21" t="s">
        <v>20</v>
      </c>
      <c r="B11" s="9" t="s">
        <v>21</v>
      </c>
      <c r="C11" s="9" t="b">
        <v>1</v>
      </c>
      <c r="D11" s="9" t="b">
        <v>0</v>
      </c>
      <c r="E11" s="10">
        <v>39285</v>
      </c>
      <c r="H11" s="9" t="s">
        <v>101</v>
      </c>
    </row>
    <row r="12" spans="1:8" x14ac:dyDescent="0.15">
      <c r="A12" s="21" t="s">
        <v>22</v>
      </c>
      <c r="B12" s="9" t="s">
        <v>23</v>
      </c>
      <c r="C12" s="9" t="b">
        <v>1</v>
      </c>
      <c r="D12" s="9" t="b">
        <v>0</v>
      </c>
      <c r="E12" s="10">
        <v>39320</v>
      </c>
      <c r="H12" s="9"/>
    </row>
    <row r="13" spans="1:8" x14ac:dyDescent="0.15">
      <c r="A13" s="21" t="s">
        <v>24</v>
      </c>
      <c r="B13" s="9" t="s">
        <v>25</v>
      </c>
      <c r="C13" s="9" t="b">
        <v>1</v>
      </c>
      <c r="D13" s="9" t="b">
        <v>0</v>
      </c>
      <c r="G13" s="10">
        <v>38424</v>
      </c>
      <c r="H13" s="9"/>
    </row>
    <row r="14" spans="1:8" x14ac:dyDescent="0.15">
      <c r="A14" s="21" t="s">
        <v>26</v>
      </c>
      <c r="B14" s="9" t="s">
        <v>27</v>
      </c>
      <c r="C14" s="9" t="b">
        <v>0</v>
      </c>
      <c r="D14" s="9" t="b">
        <v>1</v>
      </c>
      <c r="F14" s="10">
        <v>38536</v>
      </c>
    </row>
    <row r="15" spans="1:8" x14ac:dyDescent="0.15">
      <c r="A15" s="21" t="s">
        <v>28</v>
      </c>
      <c r="B15" s="9" t="s">
        <v>29</v>
      </c>
      <c r="C15" s="9" t="b">
        <v>1</v>
      </c>
      <c r="D15" s="9" t="b">
        <v>1</v>
      </c>
      <c r="H15" s="9"/>
    </row>
    <row r="16" spans="1:8" x14ac:dyDescent="0.15">
      <c r="A16" s="21" t="s">
        <v>30</v>
      </c>
      <c r="B16" s="9" t="s">
        <v>31</v>
      </c>
      <c r="C16" s="9" t="b">
        <v>1</v>
      </c>
      <c r="D16" s="9" t="b">
        <v>0</v>
      </c>
      <c r="G16" s="10">
        <v>38277</v>
      </c>
      <c r="H16" s="9"/>
    </row>
    <row r="17" spans="1:8" x14ac:dyDescent="0.15">
      <c r="A17" s="21" t="s">
        <v>32</v>
      </c>
      <c r="B17" s="9" t="s">
        <v>33</v>
      </c>
      <c r="C17" s="9" t="b">
        <v>1</v>
      </c>
      <c r="D17" s="9" t="b">
        <v>0</v>
      </c>
      <c r="G17" s="10">
        <v>38277</v>
      </c>
      <c r="H17" s="9"/>
    </row>
    <row r="18" spans="1:8" x14ac:dyDescent="0.15">
      <c r="A18" s="21" t="s">
        <v>34</v>
      </c>
      <c r="B18" s="9" t="s">
        <v>35</v>
      </c>
      <c r="C18" s="9" t="b">
        <v>1</v>
      </c>
      <c r="D18" s="9" t="b">
        <v>0</v>
      </c>
      <c r="G18" s="10">
        <v>38795</v>
      </c>
      <c r="H18" s="9"/>
    </row>
    <row r="19" spans="1:8" x14ac:dyDescent="0.15">
      <c r="A19" s="21" t="s">
        <v>36</v>
      </c>
      <c r="B19" s="9" t="s">
        <v>37</v>
      </c>
      <c r="C19" s="9" t="b">
        <v>1</v>
      </c>
      <c r="D19" s="9" t="b">
        <v>1</v>
      </c>
      <c r="H19" s="9"/>
    </row>
    <row r="20" spans="1:8" x14ac:dyDescent="0.15">
      <c r="A20" s="21" t="s">
        <v>38</v>
      </c>
      <c r="B20" s="9" t="s">
        <v>39</v>
      </c>
      <c r="C20" s="9" t="b">
        <v>1</v>
      </c>
      <c r="D20" s="9" t="b">
        <v>0</v>
      </c>
      <c r="E20" s="10">
        <v>39103</v>
      </c>
      <c r="H20" s="9"/>
    </row>
    <row r="21" spans="1:8" x14ac:dyDescent="0.15">
      <c r="A21" s="21" t="s">
        <v>40</v>
      </c>
      <c r="B21" s="9" t="s">
        <v>41</v>
      </c>
      <c r="C21" s="9" t="b">
        <v>1</v>
      </c>
      <c r="D21" s="9" t="b">
        <v>0</v>
      </c>
      <c r="G21" s="10">
        <v>38935</v>
      </c>
      <c r="H21" s="9"/>
    </row>
    <row r="22" spans="1:8" x14ac:dyDescent="0.15">
      <c r="A22" s="21" t="s">
        <v>42</v>
      </c>
      <c r="B22" s="9" t="s">
        <v>43</v>
      </c>
      <c r="C22" s="9" t="b">
        <v>1</v>
      </c>
      <c r="D22" s="9" t="b">
        <v>0</v>
      </c>
      <c r="G22" s="10">
        <v>38375</v>
      </c>
      <c r="H22" s="9"/>
    </row>
    <row r="23" spans="1:8" x14ac:dyDescent="0.15">
      <c r="A23" s="21" t="s">
        <v>44</v>
      </c>
      <c r="B23" s="9" t="s">
        <v>45</v>
      </c>
      <c r="C23" s="9" t="b">
        <v>1</v>
      </c>
      <c r="D23" s="9" t="b">
        <v>0</v>
      </c>
      <c r="G23" s="10">
        <v>38557</v>
      </c>
      <c r="H23" s="9"/>
    </row>
    <row r="24" spans="1:8" x14ac:dyDescent="0.15">
      <c r="A24" s="21" t="s">
        <v>46</v>
      </c>
      <c r="B24" s="9" t="s">
        <v>47</v>
      </c>
      <c r="C24" s="9" t="b">
        <v>1</v>
      </c>
      <c r="D24" s="9" t="b">
        <v>0</v>
      </c>
      <c r="E24" s="10">
        <v>39117</v>
      </c>
      <c r="H24" s="9"/>
    </row>
    <row r="25" spans="1:8" x14ac:dyDescent="0.15">
      <c r="A25" s="21" t="s">
        <v>48</v>
      </c>
      <c r="B25" s="9" t="s">
        <v>49</v>
      </c>
      <c r="C25" s="9" t="b">
        <v>1</v>
      </c>
      <c r="D25" s="9" t="b">
        <v>1</v>
      </c>
      <c r="H25" s="9"/>
    </row>
    <row r="26" spans="1:8" x14ac:dyDescent="0.15">
      <c r="A26" s="21" t="s">
        <v>50</v>
      </c>
      <c r="B26" s="9" t="s">
        <v>51</v>
      </c>
      <c r="C26" s="9" t="b">
        <v>1</v>
      </c>
      <c r="D26" s="9" t="b">
        <v>0</v>
      </c>
      <c r="G26" s="10">
        <v>38900</v>
      </c>
      <c r="H26" s="9"/>
    </row>
    <row r="27" spans="1:8" x14ac:dyDescent="0.15">
      <c r="A27" s="21" t="s">
        <v>52</v>
      </c>
      <c r="B27" s="9" t="s">
        <v>53</v>
      </c>
      <c r="C27" s="9" t="b">
        <v>1</v>
      </c>
      <c r="D27" s="9" t="b">
        <v>0</v>
      </c>
      <c r="G27" s="10">
        <v>38816</v>
      </c>
      <c r="H27" s="9"/>
    </row>
    <row r="28" spans="1:8" x14ac:dyDescent="0.15">
      <c r="A28" s="21" t="s">
        <v>54</v>
      </c>
      <c r="B28" s="9" t="s">
        <v>55</v>
      </c>
      <c r="C28" s="9" t="b">
        <v>1</v>
      </c>
      <c r="D28" s="9" t="b">
        <v>0</v>
      </c>
      <c r="G28" s="10">
        <v>38018</v>
      </c>
      <c r="H28" s="9"/>
    </row>
    <row r="29" spans="1:8" x14ac:dyDescent="0.15">
      <c r="A29" s="21" t="s">
        <v>56</v>
      </c>
      <c r="B29" s="9" t="s">
        <v>57</v>
      </c>
      <c r="C29" s="9" t="b">
        <v>1</v>
      </c>
      <c r="D29" s="9" t="b">
        <v>0</v>
      </c>
      <c r="G29" s="10">
        <v>38536</v>
      </c>
      <c r="H29" s="9"/>
    </row>
    <row r="30" spans="1:8" x14ac:dyDescent="0.15">
      <c r="A30" s="21" t="s">
        <v>58</v>
      </c>
      <c r="B30" s="9" t="s">
        <v>59</v>
      </c>
      <c r="C30" s="9" t="b">
        <v>1</v>
      </c>
      <c r="D30" s="9" t="b">
        <v>1</v>
      </c>
      <c r="H30" s="9"/>
    </row>
    <row r="31" spans="1:8" x14ac:dyDescent="0.15">
      <c r="A31" s="21" t="s">
        <v>60</v>
      </c>
      <c r="B31" s="9" t="s">
        <v>61</v>
      </c>
      <c r="C31" s="9" t="b">
        <v>1</v>
      </c>
      <c r="D31" s="9" t="b">
        <v>0</v>
      </c>
      <c r="G31" s="10">
        <v>39068</v>
      </c>
      <c r="H31" s="9"/>
    </row>
    <row r="32" spans="1:8" x14ac:dyDescent="0.15">
      <c r="A32" s="21" t="s">
        <v>62</v>
      </c>
      <c r="B32" s="9" t="s">
        <v>63</v>
      </c>
      <c r="C32" s="9" t="b">
        <v>1</v>
      </c>
      <c r="D32" s="9" t="b">
        <v>1</v>
      </c>
      <c r="H32" s="9"/>
    </row>
    <row r="33" spans="1:8" x14ac:dyDescent="0.15">
      <c r="A33" s="21" t="s">
        <v>64</v>
      </c>
      <c r="B33" s="9" t="s">
        <v>65</v>
      </c>
      <c r="C33" s="9" t="b">
        <v>1</v>
      </c>
      <c r="D33" s="9" t="b">
        <v>1</v>
      </c>
      <c r="H33" s="9"/>
    </row>
    <row r="34" spans="1:8" x14ac:dyDescent="0.15">
      <c r="A34" s="21" t="s">
        <v>66</v>
      </c>
      <c r="B34" s="9" t="s">
        <v>67</v>
      </c>
      <c r="C34" s="9" t="b">
        <v>1</v>
      </c>
      <c r="D34" s="9" t="b">
        <v>0</v>
      </c>
      <c r="G34" s="10">
        <v>38284</v>
      </c>
      <c r="H34" s="9"/>
    </row>
    <row r="35" spans="1:8" x14ac:dyDescent="0.15">
      <c r="A35" s="21" t="s">
        <v>68</v>
      </c>
      <c r="B35" s="9" t="s">
        <v>69</v>
      </c>
      <c r="C35" s="9" t="b">
        <v>1</v>
      </c>
      <c r="D35" s="9" t="b">
        <v>0</v>
      </c>
      <c r="G35" s="10">
        <v>38662</v>
      </c>
      <c r="H35" s="9"/>
    </row>
    <row r="36" spans="1:8" x14ac:dyDescent="0.15">
      <c r="A36" s="21" t="s">
        <v>70</v>
      </c>
      <c r="B36" s="9" t="s">
        <v>71</v>
      </c>
      <c r="C36" s="9" t="b">
        <v>1</v>
      </c>
      <c r="D36" s="9" t="b">
        <v>0</v>
      </c>
      <c r="G36" s="10">
        <v>38207</v>
      </c>
      <c r="H36" s="9"/>
    </row>
    <row r="37" spans="1:8" x14ac:dyDescent="0.15">
      <c r="A37" s="21" t="s">
        <v>72</v>
      </c>
      <c r="B37" s="9" t="s">
        <v>73</v>
      </c>
      <c r="C37" s="9" t="b">
        <v>1</v>
      </c>
      <c r="D37" s="9" t="b">
        <v>1</v>
      </c>
      <c r="H37" s="9"/>
    </row>
    <row r="38" spans="1:8" x14ac:dyDescent="0.15">
      <c r="A38" s="21" t="s">
        <v>74</v>
      </c>
      <c r="B38" s="9" t="s">
        <v>75</v>
      </c>
      <c r="C38" s="9" t="b">
        <v>1</v>
      </c>
      <c r="D38" s="9" t="b">
        <v>0</v>
      </c>
      <c r="G38" s="10">
        <v>38956</v>
      </c>
      <c r="H38" s="9"/>
    </row>
    <row r="39" spans="1:8" x14ac:dyDescent="0.15">
      <c r="A39" s="21" t="s">
        <v>76</v>
      </c>
      <c r="B39" s="9" t="s">
        <v>77</v>
      </c>
      <c r="C39" s="9" t="b">
        <v>1</v>
      </c>
      <c r="D39" s="9" t="b">
        <v>0</v>
      </c>
      <c r="E39" s="10">
        <v>39103</v>
      </c>
      <c r="H39" s="9"/>
    </row>
    <row r="40" spans="1:8" x14ac:dyDescent="0.15">
      <c r="A40" s="21" t="s">
        <v>78</v>
      </c>
      <c r="B40" s="9" t="s">
        <v>79</v>
      </c>
      <c r="C40" s="9" t="b">
        <v>1</v>
      </c>
      <c r="D40" s="9" t="b">
        <v>0</v>
      </c>
      <c r="E40" s="10">
        <v>39411</v>
      </c>
      <c r="H40" s="9"/>
    </row>
    <row r="41" spans="1:8" x14ac:dyDescent="0.15">
      <c r="A41" s="21" t="s">
        <v>80</v>
      </c>
      <c r="B41" s="9" t="s">
        <v>81</v>
      </c>
      <c r="C41" s="9" t="b">
        <v>1</v>
      </c>
      <c r="D41" s="9" t="b">
        <v>1</v>
      </c>
      <c r="H41" s="9"/>
    </row>
    <row r="42" spans="1:8" x14ac:dyDescent="0.15">
      <c r="A42" s="21" t="s">
        <v>82</v>
      </c>
      <c r="B42" s="9" t="s">
        <v>83</v>
      </c>
      <c r="C42" s="9" t="b">
        <v>1</v>
      </c>
      <c r="D42" s="9" t="b">
        <v>1</v>
      </c>
      <c r="H42" s="9"/>
    </row>
    <row r="43" spans="1:8" x14ac:dyDescent="0.15">
      <c r="A43" s="21" t="s">
        <v>84</v>
      </c>
      <c r="B43" s="9" t="s">
        <v>85</v>
      </c>
      <c r="C43" s="9" t="b">
        <v>1</v>
      </c>
      <c r="D43" s="9" t="b">
        <v>0</v>
      </c>
      <c r="G43" s="10">
        <v>38753</v>
      </c>
      <c r="H43" s="9"/>
    </row>
    <row r="44" spans="1:8" x14ac:dyDescent="0.15">
      <c r="A44" s="21" t="s">
        <v>86</v>
      </c>
      <c r="B44" s="9" t="s">
        <v>87</v>
      </c>
      <c r="C44" s="9" t="b">
        <v>1</v>
      </c>
      <c r="D44" s="9" t="b">
        <v>0</v>
      </c>
      <c r="G44" s="10">
        <v>38081</v>
      </c>
      <c r="H44" s="9"/>
    </row>
    <row r="45" spans="1:8" x14ac:dyDescent="0.15">
      <c r="A45" s="21" t="s">
        <v>88</v>
      </c>
      <c r="B45" s="9" t="s">
        <v>89</v>
      </c>
      <c r="C45" s="9" t="b">
        <v>1</v>
      </c>
      <c r="D45" s="9" t="b">
        <v>1</v>
      </c>
      <c r="H45" s="9"/>
    </row>
    <row r="46" spans="1:8" x14ac:dyDescent="0.15">
      <c r="A46" s="21" t="s">
        <v>90</v>
      </c>
      <c r="B46" s="9" t="s">
        <v>91</v>
      </c>
      <c r="C46" s="9" t="b">
        <v>1</v>
      </c>
      <c r="D46" s="9" t="b">
        <v>0</v>
      </c>
      <c r="E46" s="10">
        <v>39103</v>
      </c>
      <c r="H46" s="9" t="s">
        <v>102</v>
      </c>
    </row>
    <row r="47" spans="1:8" x14ac:dyDescent="0.15">
      <c r="A47" s="21" t="s">
        <v>92</v>
      </c>
      <c r="B47" s="9" t="s">
        <v>93</v>
      </c>
      <c r="C47" s="9" t="b">
        <v>1</v>
      </c>
      <c r="D47" s="9" t="b">
        <v>0</v>
      </c>
      <c r="G47" s="10">
        <v>38179</v>
      </c>
      <c r="H47" s="9"/>
    </row>
    <row r="48" spans="1:8" x14ac:dyDescent="0.15">
      <c r="A48" s="21" t="s">
        <v>94</v>
      </c>
      <c r="B48" s="9" t="s">
        <v>95</v>
      </c>
      <c r="C48" s="9" t="b">
        <v>0</v>
      </c>
      <c r="D48" s="9" t="b">
        <v>0</v>
      </c>
      <c r="F48" s="10">
        <v>38144</v>
      </c>
      <c r="G48" s="10">
        <v>39040</v>
      </c>
    </row>
    <row r="49" spans="2:8" x14ac:dyDescent="0.15">
      <c r="B49" s="9" t="s">
        <v>96</v>
      </c>
      <c r="C49" s="9">
        <v>44</v>
      </c>
      <c r="D49" s="9">
        <v>13</v>
      </c>
      <c r="H49" s="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5</vt:i4>
      </vt:variant>
      <vt:variant>
        <vt:lpstr>グラフ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地方選の有無を取得</vt:lpstr>
      <vt:lpstr>場合分けに使用</vt:lpstr>
      <vt:lpstr>参院選投票率の推移</vt:lpstr>
      <vt:lpstr>同日選か亥年か</vt:lpstr>
      <vt:lpstr>知事選と県議選の日程</vt:lpstr>
      <vt:lpstr>トレンド</vt:lpstr>
      <vt:lpstr>知事選と県議選の日程!選挙疲れ</vt:lpstr>
      <vt:lpstr>選挙疲れ</vt:lpstr>
    </vt:vector>
  </TitlesOfParts>
  <Company>朝日新聞社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西尾　能人</dc:creator>
  <cp:lastModifiedBy>西尾　能人</cp:lastModifiedBy>
  <dcterms:created xsi:type="dcterms:W3CDTF">2019-06-05T05:48:56Z</dcterms:created>
  <dcterms:modified xsi:type="dcterms:W3CDTF">2019-06-05T13:51:20Z</dcterms:modified>
</cp:coreProperties>
</file>