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0920334\Downloads\JNPC2302-main\JNPC2302-main\2)国連決議\"/>
    </mc:Choice>
  </mc:AlternateContent>
  <xr:revisionPtr revIDLastSave="0" documentId="13_ncr:1_{D0F078D4-E53B-4254-959C-703D2340444B}" xr6:coauthVersionLast="47" xr6:coauthVersionMax="47" xr10:uidLastSave="{00000000-0000-0000-0000-000000000000}"/>
  <bookViews>
    <workbookView xWindow="-108" yWindow="-108" windowWidth="23256" windowHeight="14160" xr2:uid="{00000000-000D-0000-FFFF-FFFF00000000}"/>
  </bookViews>
  <sheets>
    <sheet name="値だけにした" sheetId="2" r:id="rId1"/>
    <sheet name="国連決議3回分を連結" sheetId="10" r:id="rId2"/>
    <sheet name="ISOコード" sheetId="4" r:id="rId3"/>
    <sheet name="ISOコードをテーブルにした" sheetId="8" r:id="rId4"/>
    <sheet name="態度表明" sheetId="3" r:id="rId5"/>
    <sheet name="態度の列を増やした" sheetId="9" r:id="rId6"/>
    <sheet name="マッチングを修正した" sheetId="7" r:id="rId7"/>
    <sheet name="3回目を読み込んだ+XLOOKUP" sheetId="6" r:id="rId8"/>
    <sheet name="こういう発表だと助かる" sheetId="5" r:id="rId9"/>
  </sheets>
  <definedNames>
    <definedName name="_3回目連結用">決議3回目に態度の列付加[[ISO略称]:[日本語にした]]</definedName>
    <definedName name="ISOコード表">ISOコード!$C$2:$D$250</definedName>
    <definedName name="対照表">態度表明!$B$1:$C$4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0" l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C194" i="9"/>
  <c r="C193" i="9"/>
  <c r="C192" i="9"/>
  <c r="C191" i="9"/>
  <c r="C189" i="9"/>
  <c r="C188" i="9"/>
  <c r="C187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6" i="9"/>
  <c r="C45" i="9"/>
  <c r="C44" i="9"/>
  <c r="C43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D190" i="6"/>
  <c r="D22" i="6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3" i="7"/>
  <c r="C44" i="7"/>
  <c r="C45" i="7"/>
  <c r="C46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7" i="7"/>
  <c r="C188" i="7"/>
  <c r="C189" i="7"/>
  <c r="C191" i="7"/>
  <c r="C192" i="7"/>
  <c r="C193" i="7"/>
  <c r="C194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1" i="6"/>
  <c r="D192" i="6"/>
  <c r="D193" i="6"/>
  <c r="D194" i="6"/>
  <c r="C243" i="4"/>
  <c r="C235" i="4"/>
  <c r="C227" i="4"/>
  <c r="C219" i="4"/>
  <c r="C211" i="4"/>
  <c r="C203" i="4"/>
  <c r="C195" i="4"/>
  <c r="C187" i="4"/>
  <c r="C179" i="4"/>
  <c r="C171" i="4"/>
  <c r="C163" i="4"/>
  <c r="C155" i="4"/>
  <c r="C147" i="4"/>
  <c r="C139" i="4"/>
  <c r="C131" i="4"/>
  <c r="C123" i="4"/>
  <c r="C115" i="4"/>
  <c r="C107" i="4"/>
  <c r="C105" i="4"/>
  <c r="C99" i="4"/>
  <c r="C97" i="4"/>
  <c r="C91" i="4"/>
  <c r="C89" i="4"/>
  <c r="C83" i="4"/>
  <c r="C81" i="4"/>
  <c r="C75" i="4"/>
  <c r="C73" i="4"/>
  <c r="C67" i="4"/>
  <c r="C65" i="4"/>
  <c r="C59" i="4"/>
  <c r="C57" i="4"/>
  <c r="C51" i="4"/>
  <c r="C49" i="4"/>
  <c r="C45" i="4"/>
  <c r="C43" i="4"/>
  <c r="C41" i="4"/>
  <c r="C37" i="4"/>
  <c r="C35" i="4"/>
  <c r="C33" i="4"/>
  <c r="C29" i="4"/>
  <c r="C27" i="4"/>
  <c r="C25" i="4"/>
  <c r="C21" i="4"/>
  <c r="C19" i="4"/>
  <c r="C17" i="4"/>
  <c r="C13" i="4"/>
  <c r="C11" i="4"/>
  <c r="C9" i="4"/>
  <c r="C7" i="4"/>
  <c r="C5" i="4"/>
  <c r="C3" i="4"/>
  <c r="C2" i="4"/>
  <c r="C4" i="4"/>
  <c r="C6" i="4"/>
  <c r="C8" i="4"/>
  <c r="C10" i="4"/>
  <c r="C12" i="4"/>
  <c r="C14" i="4"/>
  <c r="C15" i="4"/>
  <c r="C16" i="4"/>
  <c r="C18" i="4"/>
  <c r="C20" i="4"/>
  <c r="C22" i="4"/>
  <c r="C23" i="4"/>
  <c r="C24" i="4"/>
  <c r="C26" i="4"/>
  <c r="C28" i="4"/>
  <c r="C30" i="4"/>
  <c r="C31" i="4"/>
  <c r="C32" i="4"/>
  <c r="C34" i="4"/>
  <c r="C36" i="4"/>
  <c r="C38" i="4"/>
  <c r="C39" i="4"/>
  <c r="C40" i="4"/>
  <c r="C42" i="4"/>
  <c r="C44" i="4"/>
  <c r="C46" i="4"/>
  <c r="C47" i="4"/>
  <c r="C48" i="4"/>
  <c r="C50" i="4"/>
  <c r="C52" i="4"/>
  <c r="C53" i="4"/>
  <c r="C54" i="4"/>
  <c r="C55" i="4"/>
  <c r="C56" i="4"/>
  <c r="C58" i="4"/>
  <c r="C60" i="4"/>
  <c r="C61" i="4"/>
  <c r="C62" i="4"/>
  <c r="C63" i="4"/>
  <c r="C64" i="4"/>
  <c r="C66" i="4"/>
  <c r="C68" i="4"/>
  <c r="C69" i="4"/>
  <c r="C70" i="4"/>
  <c r="C71" i="4"/>
  <c r="C72" i="4"/>
  <c r="C74" i="4"/>
  <c r="C76" i="4"/>
  <c r="C77" i="4"/>
  <c r="C78" i="4"/>
  <c r="C79" i="4"/>
  <c r="C80" i="4"/>
  <c r="C82" i="4"/>
  <c r="C84" i="4"/>
  <c r="C85" i="4"/>
  <c r="C86" i="4"/>
  <c r="C87" i="4"/>
  <c r="C88" i="4"/>
  <c r="C90" i="4"/>
  <c r="C92" i="4"/>
  <c r="C93" i="4"/>
  <c r="C94" i="4"/>
  <c r="C95" i="4"/>
  <c r="C96" i="4"/>
  <c r="C98" i="4"/>
  <c r="C100" i="4"/>
  <c r="C101" i="4"/>
  <c r="C102" i="4"/>
  <c r="C103" i="4"/>
  <c r="C104" i="4"/>
  <c r="C106" i="4"/>
  <c r="C108" i="4"/>
  <c r="C109" i="4"/>
  <c r="C110" i="4"/>
  <c r="C111" i="4"/>
  <c r="C112" i="4"/>
  <c r="C113" i="4"/>
  <c r="C114" i="4"/>
  <c r="C116" i="4"/>
  <c r="C117" i="4"/>
  <c r="C118" i="4"/>
  <c r="C119" i="4"/>
  <c r="C120" i="4"/>
  <c r="C121" i="4"/>
  <c r="C122" i="4"/>
  <c r="C124" i="4"/>
  <c r="C125" i="4"/>
  <c r="C126" i="4"/>
  <c r="C127" i="4"/>
  <c r="C128" i="4"/>
  <c r="C129" i="4"/>
  <c r="C130" i="4"/>
  <c r="C132" i="4"/>
  <c r="C133" i="4"/>
  <c r="C134" i="4"/>
  <c r="C135" i="4"/>
  <c r="C136" i="4"/>
  <c r="C137" i="4"/>
  <c r="C138" i="4"/>
  <c r="C140" i="4"/>
  <c r="C141" i="4"/>
  <c r="C142" i="4"/>
  <c r="C143" i="4"/>
  <c r="C144" i="4"/>
  <c r="C145" i="4"/>
  <c r="C146" i="4"/>
  <c r="C148" i="4"/>
  <c r="C149" i="4"/>
  <c r="C150" i="4"/>
  <c r="C151" i="4"/>
  <c r="C152" i="4"/>
  <c r="C153" i="4"/>
  <c r="C154" i="4"/>
  <c r="C156" i="4"/>
  <c r="C157" i="4"/>
  <c r="C158" i="4"/>
  <c r="C159" i="4"/>
  <c r="C160" i="4"/>
  <c r="C161" i="4"/>
  <c r="C162" i="4"/>
  <c r="C164" i="4"/>
  <c r="C165" i="4"/>
  <c r="C166" i="4"/>
  <c r="C167" i="4"/>
  <c r="C168" i="4"/>
  <c r="C169" i="4"/>
  <c r="C170" i="4"/>
  <c r="C172" i="4"/>
  <c r="C173" i="4"/>
  <c r="C174" i="4"/>
  <c r="C175" i="4"/>
  <c r="C176" i="4"/>
  <c r="C177" i="4"/>
  <c r="C178" i="4"/>
  <c r="C180" i="4"/>
  <c r="C181" i="4"/>
  <c r="C182" i="4"/>
  <c r="C183" i="4"/>
  <c r="C184" i="4"/>
  <c r="C185" i="4"/>
  <c r="C186" i="4"/>
  <c r="C188" i="4"/>
  <c r="C189" i="4"/>
  <c r="C190" i="4"/>
  <c r="C191" i="4"/>
  <c r="C192" i="4"/>
  <c r="C193" i="4"/>
  <c r="C194" i="4"/>
  <c r="C196" i="4"/>
  <c r="C197" i="4"/>
  <c r="C198" i="4"/>
  <c r="C199" i="4"/>
  <c r="C200" i="4"/>
  <c r="C201" i="4"/>
  <c r="C202" i="4"/>
  <c r="C204" i="4"/>
  <c r="C205" i="4"/>
  <c r="C206" i="4"/>
  <c r="C207" i="4"/>
  <c r="C208" i="4"/>
  <c r="C209" i="4"/>
  <c r="C210" i="4"/>
  <c r="C212" i="4"/>
  <c r="C213" i="4"/>
  <c r="C214" i="4"/>
  <c r="C215" i="4"/>
  <c r="C216" i="4"/>
  <c r="C217" i="4"/>
  <c r="C218" i="4"/>
  <c r="C220" i="4"/>
  <c r="C221" i="4"/>
  <c r="C222" i="4"/>
  <c r="C223" i="4"/>
  <c r="C224" i="4"/>
  <c r="C225" i="4"/>
  <c r="C226" i="4"/>
  <c r="C228" i="4"/>
  <c r="C229" i="4"/>
  <c r="C230" i="4"/>
  <c r="C231" i="4"/>
  <c r="C232" i="4"/>
  <c r="C233" i="4"/>
  <c r="C234" i="4"/>
  <c r="C236" i="4"/>
  <c r="C237" i="4"/>
  <c r="C238" i="4"/>
  <c r="C239" i="4"/>
  <c r="C240" i="4"/>
  <c r="C241" i="4"/>
  <c r="C242" i="4"/>
  <c r="C244" i="4"/>
  <c r="C245" i="4"/>
  <c r="C246" i="4"/>
  <c r="C247" i="4"/>
  <c r="C248" i="4"/>
  <c r="C249" i="4"/>
  <c r="C250" i="4"/>
</calcChain>
</file>

<file path=xl/sharedStrings.xml><?xml version="1.0" encoding="utf-8"?>
<sst xmlns="http://schemas.openxmlformats.org/spreadsheetml/2006/main" count="4443" uniqueCount="983">
  <si>
    <t>賛成票</t>
  </si>
  <si>
    <t>ニュージーランド</t>
  </si>
  <si>
    <t>NZL</t>
  </si>
  <si>
    <t>New Zealand</t>
  </si>
  <si>
    <t>オランダ</t>
  </si>
  <si>
    <t>NLD</t>
  </si>
  <si>
    <t>Netherlands</t>
  </si>
  <si>
    <t>バーレーン</t>
  </si>
  <si>
    <t>BHR</t>
  </si>
  <si>
    <t>Bahrain</t>
  </si>
  <si>
    <t>パラオ</t>
  </si>
  <si>
    <t>PLW</t>
  </si>
  <si>
    <t>Palau</t>
  </si>
  <si>
    <t>無投票</t>
  </si>
  <si>
    <t>バヌアツ</t>
  </si>
  <si>
    <t>VUT</t>
  </si>
  <si>
    <t>Vanuatu</t>
  </si>
  <si>
    <t>ミクロネシア</t>
  </si>
  <si>
    <t>FSM</t>
  </si>
  <si>
    <t>Federated States of Micronesia</t>
  </si>
  <si>
    <t>棄権票</t>
  </si>
  <si>
    <t>ナウル</t>
  </si>
  <si>
    <t>NRU</t>
  </si>
  <si>
    <t>Nauru</t>
  </si>
  <si>
    <t>モルディブ</t>
  </si>
  <si>
    <t>MDV</t>
  </si>
  <si>
    <t>Maldives</t>
  </si>
  <si>
    <t>ツバル</t>
  </si>
  <si>
    <t>TUV</t>
  </si>
  <si>
    <t>Tuvalu</t>
  </si>
  <si>
    <t>ソロモン諸島</t>
  </si>
  <si>
    <t>SLB</t>
  </si>
  <si>
    <t>Solomon Islands</t>
  </si>
  <si>
    <t>サモア</t>
  </si>
  <si>
    <t>WSM</t>
  </si>
  <si>
    <t>Samoa</t>
  </si>
  <si>
    <t>トンガ</t>
  </si>
  <si>
    <t>TON</t>
  </si>
  <si>
    <t>Tonga</t>
  </si>
  <si>
    <t>シンガポール</t>
  </si>
  <si>
    <t>SGP</t>
  </si>
  <si>
    <t>Singapore</t>
  </si>
  <si>
    <t>マルタ</t>
  </si>
  <si>
    <t>MLT</t>
  </si>
  <si>
    <t>Malta</t>
  </si>
  <si>
    <t>カボベルデ</t>
  </si>
  <si>
    <t>CPV</t>
  </si>
  <si>
    <t>Cape Verde</t>
  </si>
  <si>
    <t>サントメ・プリンシペ</t>
  </si>
  <si>
    <t>STP</t>
  </si>
  <si>
    <t>São Tomé and Príncipe</t>
  </si>
  <si>
    <t>コモロ</t>
  </si>
  <si>
    <t>COM</t>
  </si>
  <si>
    <t>Comoros</t>
  </si>
  <si>
    <t>モーリシャス</t>
  </si>
  <si>
    <t>MUS</t>
  </si>
  <si>
    <t>Mauritius</t>
  </si>
  <si>
    <t>ジャマイカ</t>
  </si>
  <si>
    <t>JAM</t>
  </si>
  <si>
    <t>Jamaica</t>
  </si>
  <si>
    <t>セントクリストファー・ネビス</t>
  </si>
  <si>
    <t>KNA</t>
  </si>
  <si>
    <t>Saint Kitts and Nevis</t>
  </si>
  <si>
    <t>アンティグア・バーブーダ</t>
  </si>
  <si>
    <t>ATG</t>
  </si>
  <si>
    <t>Antigua and Barbuda</t>
  </si>
  <si>
    <t>ドミニカ</t>
  </si>
  <si>
    <t>DMA</t>
  </si>
  <si>
    <t>Dominica</t>
  </si>
  <si>
    <t>セントルシア</t>
  </si>
  <si>
    <t>LCA</t>
  </si>
  <si>
    <t>Saint Lucia</t>
  </si>
  <si>
    <t>バルバドス</t>
  </si>
  <si>
    <t>BRB</t>
  </si>
  <si>
    <t>Barbados</t>
  </si>
  <si>
    <t>セントビンセント・グレナディーン</t>
  </si>
  <si>
    <t>VCT</t>
  </si>
  <si>
    <t>Saint Vincent and the Grenadines</t>
  </si>
  <si>
    <t>グレナダ</t>
  </si>
  <si>
    <t>GRD</t>
  </si>
  <si>
    <t>Grenada</t>
  </si>
  <si>
    <t>トリニダード・トバゴ</t>
  </si>
  <si>
    <t>TTO</t>
  </si>
  <si>
    <t>Trinidad and Tobago</t>
  </si>
  <si>
    <t>マーシャル諸島</t>
  </si>
  <si>
    <t>MHL</t>
  </si>
  <si>
    <t>Marshall Islands</t>
  </si>
  <si>
    <t>キリバス</t>
  </si>
  <si>
    <t>KIR</t>
  </si>
  <si>
    <t>Kiribati</t>
  </si>
  <si>
    <t>セーシェル</t>
  </si>
  <si>
    <t>SYC</t>
  </si>
  <si>
    <t>Seychelles</t>
  </si>
  <si>
    <t>アイスランド</t>
  </si>
  <si>
    <t>ISL</t>
  </si>
  <si>
    <t>Iceland</t>
  </si>
  <si>
    <t>日本</t>
  </si>
  <si>
    <t>JPN</t>
  </si>
  <si>
    <t>Japan</t>
  </si>
  <si>
    <t>バハマ</t>
  </si>
  <si>
    <t>BHS</t>
  </si>
  <si>
    <t>The Bahamas</t>
  </si>
  <si>
    <t>スリランカ</t>
  </si>
  <si>
    <t>LKA</t>
  </si>
  <si>
    <t>Sri Lanka</t>
  </si>
  <si>
    <t>フィリピン</t>
  </si>
  <si>
    <t>PHL</t>
  </si>
  <si>
    <t>Philippines</t>
  </si>
  <si>
    <t>マダガスカル</t>
  </si>
  <si>
    <t>MDG</t>
  </si>
  <si>
    <t>Madagascar</t>
  </si>
  <si>
    <t>フィジー</t>
  </si>
  <si>
    <t>FJI</t>
  </si>
  <si>
    <t>Fiji</t>
  </si>
  <si>
    <t/>
  </si>
  <si>
    <t>GRL</t>
  </si>
  <si>
    <t>Greenland</t>
  </si>
  <si>
    <t>豪州</t>
  </si>
  <si>
    <t>AUS</t>
  </si>
  <si>
    <t>Australia</t>
  </si>
  <si>
    <t>VAT</t>
  </si>
  <si>
    <t>Vatican City</t>
  </si>
  <si>
    <t>HKG</t>
  </si>
  <si>
    <t>Hong Kong</t>
  </si>
  <si>
    <t>ガンビア</t>
  </si>
  <si>
    <t>GMB</t>
  </si>
  <si>
    <t>The Gambia</t>
  </si>
  <si>
    <t>赤道ギニア</t>
  </si>
  <si>
    <t>GNQ</t>
  </si>
  <si>
    <t>Equatorial Guinea</t>
  </si>
  <si>
    <t>モーリタニア</t>
  </si>
  <si>
    <t>MRT</t>
  </si>
  <si>
    <t>Mauritania</t>
  </si>
  <si>
    <t>イエメン</t>
  </si>
  <si>
    <t>YEM</t>
  </si>
  <si>
    <t>Yemen</t>
  </si>
  <si>
    <t>エジプト</t>
  </si>
  <si>
    <t>EGY</t>
  </si>
  <si>
    <t>Egypt</t>
  </si>
  <si>
    <t>パプアニューギニア</t>
  </si>
  <si>
    <t>PNG</t>
  </si>
  <si>
    <t>Papua New Guinea</t>
  </si>
  <si>
    <t>反対票</t>
  </si>
  <si>
    <t>ベネズエラ</t>
  </si>
  <si>
    <t>VEN</t>
  </si>
  <si>
    <t>Venezuela</t>
  </si>
  <si>
    <t>パナマ</t>
  </si>
  <si>
    <t>PAN</t>
  </si>
  <si>
    <t>Panama</t>
  </si>
  <si>
    <t>ベリーズ</t>
  </si>
  <si>
    <t>BLZ</t>
  </si>
  <si>
    <t>Belize</t>
  </si>
  <si>
    <t>メキシコ</t>
  </si>
  <si>
    <t>MEX</t>
  </si>
  <si>
    <t>Mexico</t>
  </si>
  <si>
    <t>カナダ</t>
  </si>
  <si>
    <t>CAN</t>
  </si>
  <si>
    <t>Canada</t>
  </si>
  <si>
    <t>米国</t>
  </si>
  <si>
    <t>USA</t>
  </si>
  <si>
    <t>United States of America</t>
  </si>
  <si>
    <t>ギニアビサウ</t>
  </si>
  <si>
    <t>GNB</t>
  </si>
  <si>
    <t>Guinea-Bissau</t>
  </si>
  <si>
    <t>ガーナ</t>
  </si>
  <si>
    <t>GHA</t>
  </si>
  <si>
    <t>Ghana</t>
  </si>
  <si>
    <t>トーゴ</t>
  </si>
  <si>
    <t>TGO</t>
  </si>
  <si>
    <t>Togo</t>
  </si>
  <si>
    <t>ブルキナファソ</t>
  </si>
  <si>
    <t>BFA</t>
  </si>
  <si>
    <t>Burkina Faso</t>
  </si>
  <si>
    <t>ニジェール</t>
  </si>
  <si>
    <t>NER</t>
  </si>
  <si>
    <t>Niger</t>
  </si>
  <si>
    <t>ガボン</t>
  </si>
  <si>
    <t>GAB</t>
  </si>
  <si>
    <t>Gabon</t>
  </si>
  <si>
    <t>カメルーン</t>
  </si>
  <si>
    <t>CMR</t>
  </si>
  <si>
    <t>Cameroon</t>
  </si>
  <si>
    <t>レソト</t>
  </si>
  <si>
    <t>LSO</t>
  </si>
  <si>
    <t>Lesotho</t>
  </si>
  <si>
    <t>ネパール</t>
  </si>
  <si>
    <t>NPL</t>
  </si>
  <si>
    <t>Nepal</t>
  </si>
  <si>
    <t>ヨルダン</t>
  </si>
  <si>
    <t>JOR</t>
  </si>
  <si>
    <t>Jordan</t>
  </si>
  <si>
    <t>トルクメニスタン</t>
  </si>
  <si>
    <t>TKM</t>
  </si>
  <si>
    <t>Turkmenistan</t>
  </si>
  <si>
    <t>モルドバ</t>
  </si>
  <si>
    <t>MDA</t>
  </si>
  <si>
    <t>Moldova</t>
  </si>
  <si>
    <t>ポルトガル</t>
  </si>
  <si>
    <t>PRT</t>
  </si>
  <si>
    <t>Portugal</t>
  </si>
  <si>
    <t>パラグアイ</t>
  </si>
  <si>
    <t>PRY</t>
  </si>
  <si>
    <t>Paraguay</t>
  </si>
  <si>
    <t>コロンビア</t>
  </si>
  <si>
    <t>COL</t>
  </si>
  <si>
    <t>Colombia</t>
  </si>
  <si>
    <t>エクアドル</t>
  </si>
  <si>
    <t>ECU</t>
  </si>
  <si>
    <t>Ecuador</t>
  </si>
  <si>
    <t>ホンジュラス</t>
  </si>
  <si>
    <t>HND</t>
  </si>
  <si>
    <t>Honduras</t>
  </si>
  <si>
    <t>キューバ</t>
  </si>
  <si>
    <t>CUB</t>
  </si>
  <si>
    <t>Cuba</t>
  </si>
  <si>
    <t>ウガンダ</t>
  </si>
  <si>
    <t>UGA</t>
  </si>
  <si>
    <t>Uganda</t>
  </si>
  <si>
    <t>ボスニア・ヘルツェゴビナ</t>
  </si>
  <si>
    <t>BIH</t>
  </si>
  <si>
    <t>Bosnia and Herzegovina</t>
  </si>
  <si>
    <t>モンテネグロ</t>
  </si>
  <si>
    <t>MNE</t>
  </si>
  <si>
    <t>Montenegro</t>
  </si>
  <si>
    <t>アフガニスタン</t>
  </si>
  <si>
    <t>AFG</t>
  </si>
  <si>
    <t>Afghanistan</t>
  </si>
  <si>
    <t>アンドラ</t>
  </si>
  <si>
    <t>AND</t>
  </si>
  <si>
    <t>Andorra</t>
  </si>
  <si>
    <t>バングラデシュ</t>
  </si>
  <si>
    <t>BGD</t>
  </si>
  <si>
    <t>Bangladesh</t>
  </si>
  <si>
    <t>ミャンマー</t>
  </si>
  <si>
    <t>MMR</t>
  </si>
  <si>
    <t>Myanmar</t>
  </si>
  <si>
    <t>ルワンダ</t>
  </si>
  <si>
    <t>RWA</t>
  </si>
  <si>
    <t>Rwanda</t>
  </si>
  <si>
    <t>ブルンジ</t>
  </si>
  <si>
    <t>BDI</t>
  </si>
  <si>
    <t>Burundi</t>
  </si>
  <si>
    <t>エスワティニ</t>
  </si>
  <si>
    <t>SWZ</t>
  </si>
  <si>
    <t>eSwatini</t>
  </si>
  <si>
    <t>モザンビーク</t>
  </si>
  <si>
    <t>MOZ</t>
  </si>
  <si>
    <t>Mozambique</t>
  </si>
  <si>
    <t>アルジェリア</t>
  </si>
  <si>
    <t>DZA</t>
  </si>
  <si>
    <t>Algeria</t>
  </si>
  <si>
    <t>モナコ</t>
  </si>
  <si>
    <t>MCO</t>
  </si>
  <si>
    <t>Monaco</t>
  </si>
  <si>
    <t>ブルネイ</t>
  </si>
  <si>
    <t>BRN</t>
  </si>
  <si>
    <t>Brunei</t>
  </si>
  <si>
    <t>東ティモール</t>
  </si>
  <si>
    <t>TLS</t>
  </si>
  <si>
    <t>East Timor</t>
  </si>
  <si>
    <t>グアテマラ</t>
  </si>
  <si>
    <t>GTM</t>
  </si>
  <si>
    <t>Guatemala</t>
  </si>
  <si>
    <t>エルサルバドル</t>
  </si>
  <si>
    <t>SLV</t>
  </si>
  <si>
    <t>El Salvador</t>
  </si>
  <si>
    <t>クウェート</t>
  </si>
  <si>
    <t>KWT</t>
  </si>
  <si>
    <t>Kuwait</t>
  </si>
  <si>
    <t>チャド</t>
  </si>
  <si>
    <t>TCD</t>
  </si>
  <si>
    <t>Chad</t>
  </si>
  <si>
    <t>ドミニカ共和国</t>
  </si>
  <si>
    <t>DOM</t>
  </si>
  <si>
    <t>Dominican Republic</t>
  </si>
  <si>
    <t>ハイチ</t>
  </si>
  <si>
    <t>HTI</t>
  </si>
  <si>
    <t>Haiti</t>
  </si>
  <si>
    <t>サンマリノ</t>
  </si>
  <si>
    <t>SMR</t>
  </si>
  <si>
    <t>San Marino</t>
  </si>
  <si>
    <t>タイ</t>
  </si>
  <si>
    <t>THA</t>
  </si>
  <si>
    <t>Thailand</t>
  </si>
  <si>
    <t>ブルガリア</t>
  </si>
  <si>
    <t>BGR</t>
  </si>
  <si>
    <t>Bulgaria</t>
  </si>
  <si>
    <t>ジンバブエ</t>
  </si>
  <si>
    <t>ZWE</t>
  </si>
  <si>
    <t>Zimbabwe</t>
  </si>
  <si>
    <t>ボツワナ</t>
  </si>
  <si>
    <t>BWA</t>
  </si>
  <si>
    <t>Botswana</t>
  </si>
  <si>
    <t>サウジアラビア</t>
  </si>
  <si>
    <t>SAU</t>
  </si>
  <si>
    <t>Saudi Arabia</t>
  </si>
  <si>
    <t>カタール</t>
  </si>
  <si>
    <t>QAT</t>
  </si>
  <si>
    <t>Qatar</t>
  </si>
  <si>
    <t>スロベニア</t>
  </si>
  <si>
    <t>SVN</t>
  </si>
  <si>
    <t>Slovenia</t>
  </si>
  <si>
    <t>クロアチア</t>
  </si>
  <si>
    <t>HRV</t>
  </si>
  <si>
    <t>Croatia</t>
  </si>
  <si>
    <t>アンゴラ</t>
  </si>
  <si>
    <t>AGO</t>
  </si>
  <si>
    <t>Angola</t>
  </si>
  <si>
    <t>ベナン</t>
  </si>
  <si>
    <t>BEN</t>
  </si>
  <si>
    <t>Benin</t>
  </si>
  <si>
    <t>ナイジェリア</t>
  </si>
  <si>
    <t>NGA</t>
  </si>
  <si>
    <t>Nigeria</t>
  </si>
  <si>
    <t>セネガル</t>
  </si>
  <si>
    <t>SEN</t>
  </si>
  <si>
    <t>Senegal</t>
  </si>
  <si>
    <t>マリ</t>
  </si>
  <si>
    <t>MLI</t>
  </si>
  <si>
    <t>Mali</t>
  </si>
  <si>
    <t>セルビア</t>
  </si>
  <si>
    <t>SRB</t>
  </si>
  <si>
    <t>Serbia</t>
  </si>
  <si>
    <t>コートジボワール</t>
  </si>
  <si>
    <t>CIV</t>
  </si>
  <si>
    <t>Ivory Coast</t>
  </si>
  <si>
    <t>リヒテンシュタイン</t>
  </si>
  <si>
    <t>LIE</t>
  </si>
  <si>
    <t>Liechtenstein</t>
  </si>
  <si>
    <t>イラン</t>
  </si>
  <si>
    <t>IRN</t>
  </si>
  <si>
    <t>Iran</t>
  </si>
  <si>
    <t>スイス</t>
  </si>
  <si>
    <t>CHE</t>
  </si>
  <si>
    <t>Switzerland</t>
  </si>
  <si>
    <t>イタリア</t>
  </si>
  <si>
    <t>ITA</t>
  </si>
  <si>
    <t>Italy</t>
  </si>
  <si>
    <t>イラク</t>
  </si>
  <si>
    <t>IRQ</t>
  </si>
  <si>
    <t>Iraq</t>
  </si>
  <si>
    <t>オーストリア</t>
  </si>
  <si>
    <t>AUT</t>
  </si>
  <si>
    <t>Austria</t>
  </si>
  <si>
    <t>エリトリア</t>
  </si>
  <si>
    <t>ERI</t>
  </si>
  <si>
    <t>Eritrea</t>
  </si>
  <si>
    <t>ジブチ</t>
  </si>
  <si>
    <t>DJI</t>
  </si>
  <si>
    <t>Djibouti</t>
  </si>
  <si>
    <t>スーダン</t>
  </si>
  <si>
    <t>SDN</t>
  </si>
  <si>
    <t>Sudan</t>
  </si>
  <si>
    <t>中央アフリカ</t>
  </si>
  <si>
    <t>CAF</t>
  </si>
  <si>
    <t>Central African Republic</t>
  </si>
  <si>
    <t>リベリア</t>
  </si>
  <si>
    <t>LBR</t>
  </si>
  <si>
    <t>Liberia</t>
  </si>
  <si>
    <t>ギニア</t>
  </si>
  <si>
    <t>GIN</t>
  </si>
  <si>
    <t>Guinea</t>
  </si>
  <si>
    <t>シエラレオネ</t>
  </si>
  <si>
    <t>SLE</t>
  </si>
  <si>
    <t>Sierra Leone</t>
  </si>
  <si>
    <t>ザンビア</t>
  </si>
  <si>
    <t>ZMB</t>
  </si>
  <si>
    <t>Zambia</t>
  </si>
  <si>
    <t>ギリシャ</t>
  </si>
  <si>
    <t>GRC</t>
  </si>
  <si>
    <t>Greece</t>
  </si>
  <si>
    <t>イギリス</t>
  </si>
  <si>
    <t>GBR</t>
  </si>
  <si>
    <t>United Kingdom</t>
  </si>
  <si>
    <t>アイルランド</t>
  </si>
  <si>
    <t>IRL</t>
  </si>
  <si>
    <t>Ireland</t>
  </si>
  <si>
    <t>ポーランド</t>
  </si>
  <si>
    <t>POL</t>
  </si>
  <si>
    <t>Poland</t>
  </si>
  <si>
    <t>スロバキア</t>
  </si>
  <si>
    <t>SVK</t>
  </si>
  <si>
    <t>Slovakia</t>
  </si>
  <si>
    <t>ハンガリー</t>
  </si>
  <si>
    <t>HUN</t>
  </si>
  <si>
    <t>Hungary</t>
  </si>
  <si>
    <t>ルーマニア</t>
  </si>
  <si>
    <t>ROU</t>
  </si>
  <si>
    <t>Romania</t>
  </si>
  <si>
    <t>チュニジア</t>
  </si>
  <si>
    <t>TUN</t>
  </si>
  <si>
    <t>Tunisia</t>
  </si>
  <si>
    <t>リビア</t>
  </si>
  <si>
    <t>LBY</t>
  </si>
  <si>
    <t>Libya</t>
  </si>
  <si>
    <t>デンマーク</t>
  </si>
  <si>
    <t>DNK</t>
  </si>
  <si>
    <t>Denmark</t>
  </si>
  <si>
    <t>アルメニア</t>
  </si>
  <si>
    <t>ARM</t>
  </si>
  <si>
    <t>Armenia</t>
  </si>
  <si>
    <t>キルギス</t>
  </si>
  <si>
    <t>KGZ</t>
  </si>
  <si>
    <t>Kyrgyzstan</t>
  </si>
  <si>
    <t>ラオス</t>
  </si>
  <si>
    <t>LAO</t>
  </si>
  <si>
    <t>Laos</t>
  </si>
  <si>
    <t>スペイン</t>
  </si>
  <si>
    <t>ESP</t>
  </si>
  <si>
    <t>Spain</t>
  </si>
  <si>
    <t>トルコ</t>
  </si>
  <si>
    <t>TUR</t>
  </si>
  <si>
    <t>Turkey</t>
  </si>
  <si>
    <t>Kosovo</t>
  </si>
  <si>
    <t>アゼルバイジャン</t>
  </si>
  <si>
    <t>AZE</t>
  </si>
  <si>
    <t>Azerbaijan</t>
  </si>
  <si>
    <t>アルバニア</t>
  </si>
  <si>
    <t>ALB</t>
  </si>
  <si>
    <t>Albania</t>
  </si>
  <si>
    <t>北マケドニア</t>
  </si>
  <si>
    <t>MKD</t>
  </si>
  <si>
    <t>Republic of Macedonia</t>
  </si>
  <si>
    <t>ジョージア</t>
  </si>
  <si>
    <t>GEO</t>
  </si>
  <si>
    <t>Georgia</t>
  </si>
  <si>
    <t>ベルギー</t>
  </si>
  <si>
    <t>BEL</t>
  </si>
  <si>
    <t>Belgium</t>
  </si>
  <si>
    <t>アラブ首長国連邦</t>
  </si>
  <si>
    <t>ARE</t>
  </si>
  <si>
    <t>United Arab Emirates</t>
  </si>
  <si>
    <t>ルクセンブルク</t>
  </si>
  <si>
    <t>LUX</t>
  </si>
  <si>
    <t>Luxembourg</t>
  </si>
  <si>
    <t>カンボジア</t>
  </si>
  <si>
    <t>KHM</t>
  </si>
  <si>
    <t>Cambodia</t>
  </si>
  <si>
    <t>ベト ナム</t>
  </si>
  <si>
    <t>VNM</t>
  </si>
  <si>
    <t>Vietnam</t>
  </si>
  <si>
    <t>フィンランド</t>
  </si>
  <si>
    <t>FIN</t>
  </si>
  <si>
    <t>Finland</t>
  </si>
  <si>
    <t>スウェーデン</t>
  </si>
  <si>
    <t>SWE</t>
  </si>
  <si>
    <t>Sweden</t>
  </si>
  <si>
    <t>ノルウェー</t>
  </si>
  <si>
    <t>NOR</t>
  </si>
  <si>
    <t>Norway</t>
  </si>
  <si>
    <t>ラトビア</t>
  </si>
  <si>
    <t>LVA</t>
  </si>
  <si>
    <t>Latvia</t>
  </si>
  <si>
    <t>エストニア</t>
  </si>
  <si>
    <t>EST</t>
  </si>
  <si>
    <t>Estonia</t>
  </si>
  <si>
    <t>ドイツ</t>
  </si>
  <si>
    <t>DEU</t>
  </si>
  <si>
    <t>Germany</t>
  </si>
  <si>
    <t>チェコ</t>
  </si>
  <si>
    <t>CZE</t>
  </si>
  <si>
    <t>Czech Republic</t>
  </si>
  <si>
    <t>ロシア</t>
  </si>
  <si>
    <t>RUS</t>
  </si>
  <si>
    <t>Russia</t>
  </si>
  <si>
    <t>モンゴル</t>
  </si>
  <si>
    <t>MNG</t>
  </si>
  <si>
    <t>Mongolia</t>
  </si>
  <si>
    <t>ウルグアイ</t>
  </si>
  <si>
    <t>URY</t>
  </si>
  <si>
    <t>Uruguay</t>
  </si>
  <si>
    <t>ブラジル</t>
  </si>
  <si>
    <t>BRA</t>
  </si>
  <si>
    <t>Brazil</t>
  </si>
  <si>
    <t>リトアニア</t>
  </si>
  <si>
    <t>LTU</t>
  </si>
  <si>
    <t>Lithuania</t>
  </si>
  <si>
    <t>タジキスタン</t>
  </si>
  <si>
    <t>TJK</t>
  </si>
  <si>
    <t>Tajikistan</t>
  </si>
  <si>
    <t>カザフスタン</t>
  </si>
  <si>
    <t>KAZ</t>
  </si>
  <si>
    <t>Kazakhstan</t>
  </si>
  <si>
    <t>ウズベキスタン</t>
  </si>
  <si>
    <t>UZB</t>
  </si>
  <si>
    <t>Uzbekistan</t>
  </si>
  <si>
    <t>オマーン</t>
  </si>
  <si>
    <t>OMN</t>
  </si>
  <si>
    <t>Oman</t>
  </si>
  <si>
    <t>南アフリ カ</t>
  </si>
  <si>
    <t>ZAF</t>
  </si>
  <si>
    <t>South Africa</t>
  </si>
  <si>
    <t>ナミビア</t>
  </si>
  <si>
    <t>NAM</t>
  </si>
  <si>
    <t>Namibia</t>
  </si>
  <si>
    <t>ベラルーシ</t>
  </si>
  <si>
    <t>BLR</t>
  </si>
  <si>
    <t>Belarus</t>
  </si>
  <si>
    <t>ウクライナ</t>
  </si>
  <si>
    <t>UKR</t>
  </si>
  <si>
    <t>Ukraine</t>
  </si>
  <si>
    <t>ブータン</t>
  </si>
  <si>
    <t>BTN</t>
  </si>
  <si>
    <t>Bhutan</t>
  </si>
  <si>
    <t>コンゴ民主共和国</t>
  </si>
  <si>
    <t>COD</t>
  </si>
  <si>
    <t>Democratic Republic of the Congo</t>
  </si>
  <si>
    <t>コンゴ共和国</t>
  </si>
  <si>
    <t>COG</t>
  </si>
  <si>
    <t>Republic of the Congo</t>
  </si>
  <si>
    <t>ニカラグア</t>
  </si>
  <si>
    <t>NIC</t>
  </si>
  <si>
    <t>Nicaragua</t>
  </si>
  <si>
    <t>コスタリカ</t>
  </si>
  <si>
    <t>CRI</t>
  </si>
  <si>
    <t>Costa Rica</t>
  </si>
  <si>
    <t>モロッコ</t>
  </si>
  <si>
    <t>MAR</t>
  </si>
  <si>
    <t>Morocco</t>
  </si>
  <si>
    <t>北朝鮮</t>
  </si>
  <si>
    <t>PRK</t>
  </si>
  <si>
    <t>North Korea</t>
  </si>
  <si>
    <t>韓国</t>
  </si>
  <si>
    <t>KOR</t>
  </si>
  <si>
    <t>South Korea</t>
  </si>
  <si>
    <t>ガイアナ</t>
  </si>
  <si>
    <t>GUY</t>
  </si>
  <si>
    <t>Guyana</t>
  </si>
  <si>
    <t>スリナム</t>
  </si>
  <si>
    <t>SUR</t>
  </si>
  <si>
    <t>Suriname</t>
  </si>
  <si>
    <t>フランス</t>
  </si>
  <si>
    <t>FRA</t>
  </si>
  <si>
    <t>France</t>
  </si>
  <si>
    <t>シリア</t>
  </si>
  <si>
    <t>SYR</t>
  </si>
  <si>
    <t>Syria</t>
  </si>
  <si>
    <t>タンザニア</t>
  </si>
  <si>
    <t>TZA</t>
  </si>
  <si>
    <t>Tanzania</t>
  </si>
  <si>
    <t>マラウイ</t>
  </si>
  <si>
    <t>MWI</t>
  </si>
  <si>
    <t>Malawi</t>
  </si>
  <si>
    <t>パキスタン</t>
  </si>
  <si>
    <t>PAK</t>
  </si>
  <si>
    <t>Pakistan</t>
  </si>
  <si>
    <t>ケニア</t>
  </si>
  <si>
    <t>KEN</t>
  </si>
  <si>
    <t>Kenya</t>
  </si>
  <si>
    <t>ソマリア</t>
  </si>
  <si>
    <t>SOM</t>
  </si>
  <si>
    <t>Somalia</t>
  </si>
  <si>
    <t>南スーダン</t>
  </si>
  <si>
    <t>SSD</t>
  </si>
  <si>
    <t>South Sudan</t>
  </si>
  <si>
    <t>エチオピア</t>
  </si>
  <si>
    <t>ETH</t>
  </si>
  <si>
    <t>Ethiopia</t>
  </si>
  <si>
    <t>レバノン</t>
  </si>
  <si>
    <t>LBN</t>
  </si>
  <si>
    <t>Lebanon</t>
  </si>
  <si>
    <t>PSE</t>
  </si>
  <si>
    <t>Palestine</t>
  </si>
  <si>
    <t>イスラエル</t>
  </si>
  <si>
    <t>ISR</t>
  </si>
  <si>
    <t>Israel</t>
  </si>
  <si>
    <t>中国</t>
  </si>
  <si>
    <t>CHN</t>
  </si>
  <si>
    <t>People's Republic of China</t>
  </si>
  <si>
    <t>インド</t>
  </si>
  <si>
    <t>IND</t>
  </si>
  <si>
    <t>India</t>
  </si>
  <si>
    <t>キプロス</t>
  </si>
  <si>
    <t>CYP</t>
  </si>
  <si>
    <t>Cyprus</t>
  </si>
  <si>
    <t>アルゼンチン</t>
  </si>
  <si>
    <t>ARG</t>
  </si>
  <si>
    <t>Argentina</t>
  </si>
  <si>
    <t>ペルー</t>
  </si>
  <si>
    <t>PER</t>
  </si>
  <si>
    <t>Peru</t>
  </si>
  <si>
    <t>ボリビア</t>
  </si>
  <si>
    <t>BOL</t>
  </si>
  <si>
    <t>Bolivia</t>
  </si>
  <si>
    <t>チリ</t>
  </si>
  <si>
    <t>CHL</t>
  </si>
  <si>
    <t>Chile</t>
  </si>
  <si>
    <t>マレーシア</t>
  </si>
  <si>
    <t>MYS</t>
  </si>
  <si>
    <t>Malaysia</t>
  </si>
  <si>
    <t>インドネシア</t>
  </si>
  <si>
    <t>IDN</t>
  </si>
  <si>
    <t>Indonesia</t>
  </si>
  <si>
    <t>2022年3月</t>
  </si>
  <si>
    <t>2014年3月</t>
  </si>
  <si>
    <t>国・地域名</t>
  </si>
  <si>
    <t>A</t>
  </si>
  <si>
    <t>N</t>
  </si>
  <si>
    <t>Y</t>
  </si>
  <si>
    <t>ZZZ</t>
    <phoneticPr fontId="2"/>
  </si>
  <si>
    <t>また、無投票だった国にもひとつ記号を決めて、ふってほしいところ）</t>
    <rPh sb="3" eb="6">
      <t>ムトウヒョウ</t>
    </rPh>
    <rPh sb="9" eb="10">
      <t>クニ</t>
    </rPh>
    <rPh sb="15" eb="17">
      <t>キゴウ</t>
    </rPh>
    <rPh sb="18" eb="19">
      <t>キ</t>
    </rPh>
    <phoneticPr fontId="2"/>
  </si>
  <si>
    <t>枠の範囲に「対照表」という名前をつけてある</t>
    <rPh sb="0" eb="1">
      <t>ワク</t>
    </rPh>
    <rPh sb="2" eb="4">
      <t>ハンイ</t>
    </rPh>
    <rPh sb="6" eb="9">
      <t>タイショウヒョウ</t>
    </rPh>
    <rPh sb="13" eb="15">
      <t>ナマエ</t>
    </rPh>
    <phoneticPr fontId="2"/>
  </si>
  <si>
    <t>記号を日本語表記に変換するための表</t>
    <rPh sb="0" eb="2">
      <t>キゴウ</t>
    </rPh>
    <rPh sb="3" eb="6">
      <t>ニホンゴ</t>
    </rPh>
    <rPh sb="6" eb="8">
      <t>ヒョウキ</t>
    </rPh>
    <rPh sb="9" eb="11">
      <t>ヘンカン</t>
    </rPh>
    <rPh sb="16" eb="17">
      <t>ヒョウ</t>
    </rPh>
    <phoneticPr fontId="2"/>
  </si>
  <si>
    <r>
      <t>Y</t>
    </r>
    <r>
      <rPr>
        <sz val="12"/>
        <color rgb="FF000000"/>
        <rFont val="Yu Gothic"/>
        <family val="2"/>
        <charset val="128"/>
      </rPr>
      <t>・</t>
    </r>
    <r>
      <rPr>
        <sz val="12"/>
        <color rgb="FF000000"/>
        <rFont val="游ゴシック"/>
        <family val="2"/>
        <scheme val="minor"/>
      </rPr>
      <t>N</t>
    </r>
    <r>
      <rPr>
        <sz val="12"/>
        <color rgb="FF000000"/>
        <rFont val="Yu Gothic"/>
        <family val="2"/>
        <charset val="128"/>
      </rPr>
      <t>・</t>
    </r>
    <r>
      <rPr>
        <sz val="12"/>
        <color rgb="FF000000"/>
        <rFont val="游ゴシック"/>
        <family val="2"/>
        <scheme val="minor"/>
      </rPr>
      <t>A</t>
    </r>
    <r>
      <rPr>
        <sz val="12"/>
        <color rgb="FF000000"/>
        <rFont val="Yu Gothic"/>
        <family val="2"/>
        <charset val="128"/>
      </rPr>
      <t>の別</t>
    </r>
    <r>
      <rPr>
        <sz val="12"/>
        <color rgb="FF000000"/>
        <rFont val="ＭＳ ゴシック"/>
        <family val="3"/>
        <charset val="128"/>
      </rPr>
      <t>が国名とカンマなどで区切られていればベスト（空白は国名の中にも使われてるため）</t>
    </r>
    <rPh sb="6" eb="7">
      <t>ベツ</t>
    </rPh>
    <rPh sb="8" eb="9">
      <t>クニ</t>
    </rPh>
    <rPh sb="9" eb="10">
      <t>ナ</t>
    </rPh>
    <rPh sb="17" eb="19">
      <t>クギ</t>
    </rPh>
    <rPh sb="29" eb="31">
      <t>クウハク</t>
    </rPh>
    <rPh sb="32" eb="33">
      <t>クニ</t>
    </rPh>
    <rPh sb="33" eb="34">
      <t>ナ</t>
    </rPh>
    <rPh sb="35" eb="36">
      <t>ナカ</t>
    </rPh>
    <rPh sb="38" eb="39">
      <t>ツカ</t>
    </rPh>
    <phoneticPr fontId="2"/>
  </si>
  <si>
    <t>ESH</t>
  </si>
  <si>
    <t>Western Sahara</t>
  </si>
  <si>
    <t>WLF</t>
  </si>
  <si>
    <t>Viet Nam</t>
  </si>
  <si>
    <t>Venezuela (Bolivarian Republic of)</t>
  </si>
  <si>
    <t>VIR</t>
  </si>
  <si>
    <t>UMI</t>
  </si>
  <si>
    <t>United States Minor Outlying Islands</t>
  </si>
  <si>
    <t>United Kingdom of Great Britain and Northern Ireland</t>
  </si>
  <si>
    <t>TCA</t>
  </si>
  <si>
    <t>Turks and Caicos Islands</t>
  </si>
  <si>
    <t>Türkiye</t>
  </si>
  <si>
    <t>TKL</t>
  </si>
  <si>
    <t>Tokelau</t>
  </si>
  <si>
    <t>Timor-Leste</t>
  </si>
  <si>
    <t>Syrian Arab Republic</t>
  </si>
  <si>
    <t>SJM</t>
  </si>
  <si>
    <t>SGS</t>
  </si>
  <si>
    <t>South Georgia and the South Sandwich Islands</t>
  </si>
  <si>
    <t>SXM</t>
  </si>
  <si>
    <t>Sint Maarten (Dutch part)</t>
  </si>
  <si>
    <t>Sao Tome and Principe</t>
  </si>
  <si>
    <t>SPM</t>
  </si>
  <si>
    <t>Saint Pierre and Miquelon</t>
  </si>
  <si>
    <t>MAF</t>
  </si>
  <si>
    <t>SHN</t>
  </si>
  <si>
    <t>BLM</t>
  </si>
  <si>
    <t>Saint Barthélemy</t>
  </si>
  <si>
    <t>Russian Federation</t>
  </si>
  <si>
    <t>REU</t>
  </si>
  <si>
    <t>Réunion</t>
  </si>
  <si>
    <t>PRI</t>
  </si>
  <si>
    <t>Puerto Rico</t>
  </si>
  <si>
    <t>PCN</t>
  </si>
  <si>
    <t>Pitcairn</t>
  </si>
  <si>
    <t>MNP</t>
  </si>
  <si>
    <t>Northern Mariana Islands</t>
  </si>
  <si>
    <t>North Macedonia</t>
  </si>
  <si>
    <t>NFK</t>
  </si>
  <si>
    <t>Norfolk Island</t>
  </si>
  <si>
    <t>NIU</t>
  </si>
  <si>
    <t>Niue</t>
  </si>
  <si>
    <t>NCL</t>
  </si>
  <si>
    <t>New Caledonia</t>
  </si>
  <si>
    <t>MSR</t>
  </si>
  <si>
    <t>Montserrat</t>
  </si>
  <si>
    <t>Micronesia (Federated States of)</t>
  </si>
  <si>
    <t>MYT</t>
  </si>
  <si>
    <t>Mayotte</t>
  </si>
  <si>
    <t>MTQ</t>
  </si>
  <si>
    <t>Martinique</t>
  </si>
  <si>
    <t>Lao People's Democratic Republic</t>
  </si>
  <si>
    <t>JEY</t>
  </si>
  <si>
    <t>Jersey</t>
  </si>
  <si>
    <t>IMN</t>
  </si>
  <si>
    <t>Isle of Man</t>
  </si>
  <si>
    <t>Iran (Islamic Republic of)</t>
  </si>
  <si>
    <t>Holy See</t>
  </si>
  <si>
    <t>HMD</t>
  </si>
  <si>
    <t>Heard Island and McDonald Islands</t>
  </si>
  <si>
    <t>GGY</t>
  </si>
  <si>
    <t>Guernsey</t>
  </si>
  <si>
    <t>GUM</t>
  </si>
  <si>
    <t>Guam</t>
  </si>
  <si>
    <t>GLP</t>
  </si>
  <si>
    <t>Guadeloupe</t>
  </si>
  <si>
    <t>GIB</t>
  </si>
  <si>
    <t>Gibraltar</t>
  </si>
  <si>
    <t>Gambia</t>
  </si>
  <si>
    <t>ATF</t>
  </si>
  <si>
    <t>French Southern Territories</t>
  </si>
  <si>
    <t>PYF</t>
  </si>
  <si>
    <t>French Polynesia</t>
  </si>
  <si>
    <t>GUF</t>
  </si>
  <si>
    <t>French Guiana</t>
  </si>
  <si>
    <t>FRO</t>
  </si>
  <si>
    <t>Faroe Islands</t>
  </si>
  <si>
    <t>FLK</t>
  </si>
  <si>
    <t>Falkland Islands (Malvinas)</t>
  </si>
  <si>
    <t>Eswatini</t>
  </si>
  <si>
    <t>Czechia</t>
  </si>
  <si>
    <t>CUW</t>
  </si>
  <si>
    <t>Curaçao</t>
  </si>
  <si>
    <t>COK</t>
  </si>
  <si>
    <t>Cook Islands</t>
  </si>
  <si>
    <t>Congo</t>
  </si>
  <si>
    <t>CCK</t>
  </si>
  <si>
    <t>Cocos (Keeling) Islands</t>
  </si>
  <si>
    <t>CXR</t>
  </si>
  <si>
    <t>Christmas Island</t>
  </si>
  <si>
    <t>MAC</t>
  </si>
  <si>
    <t>China</t>
  </si>
  <si>
    <t>CYM</t>
  </si>
  <si>
    <t>Cayman Islands</t>
  </si>
  <si>
    <t>Cabo Verde</t>
  </si>
  <si>
    <t>Brunei Darussalam</t>
  </si>
  <si>
    <t>VGB</t>
  </si>
  <si>
    <t>IOT</t>
  </si>
  <si>
    <t>British Indian Ocean Territory</t>
  </si>
  <si>
    <t>BVT</t>
  </si>
  <si>
    <t>Bouvet Island</t>
  </si>
  <si>
    <t>BES</t>
  </si>
  <si>
    <t>Bonaire, Sint Eustatius and Saba</t>
  </si>
  <si>
    <t>Bolivia (Plurinational State of)</t>
  </si>
  <si>
    <t>BMU</t>
  </si>
  <si>
    <t>Bermuda</t>
  </si>
  <si>
    <t>Bahamas</t>
  </si>
  <si>
    <t>ABW</t>
  </si>
  <si>
    <t>Aruba</t>
  </si>
  <si>
    <t>ATA</t>
  </si>
  <si>
    <t>Antarctica</t>
  </si>
  <si>
    <t>AIA</t>
  </si>
  <si>
    <t>Anguilla</t>
  </si>
  <si>
    <t>ASM</t>
  </si>
  <si>
    <t>American Samoa</t>
  </si>
  <si>
    <t>ALA</t>
  </si>
  <si>
    <t>Åland Islands</t>
  </si>
  <si>
    <t>大文字にした</t>
    <rPh sb="0" eb="3">
      <t>オオモジ</t>
    </rPh>
    <phoneticPr fontId="2"/>
  </si>
  <si>
    <t>Country or Area</t>
  </si>
  <si>
    <t>ROW</t>
    <phoneticPr fontId="2"/>
  </si>
  <si>
    <t>アルファベット表記の国・地域名</t>
    <rPh sb="7" eb="9">
      <t>ヒョウキ</t>
    </rPh>
    <rPh sb="10" eb="11">
      <t>クニ</t>
    </rPh>
    <rPh sb="12" eb="14">
      <t>チイキ</t>
    </rPh>
    <rPh sb="14" eb="15">
      <t>メイ</t>
    </rPh>
    <phoneticPr fontId="2"/>
  </si>
  <si>
    <t>ISOコード</t>
    <phoneticPr fontId="2"/>
  </si>
  <si>
    <t>ISO 3166-1 alpha-3</t>
    <phoneticPr fontId="2"/>
  </si>
  <si>
    <t>TWN</t>
  </si>
  <si>
    <t>Côte d'Ivoire</t>
  </si>
  <si>
    <t>Congo, Democratic Republic of the</t>
  </si>
  <si>
    <t>Korea, Republic of</t>
  </si>
  <si>
    <t>Macao</t>
  </si>
  <si>
    <t>Saint Martin (French part)</t>
  </si>
  <si>
    <t>Moldova, Republic of</t>
  </si>
  <si>
    <t>Korea (Democratic People's Republic of)</t>
  </si>
  <si>
    <t>Palestine, State of</t>
  </si>
  <si>
    <t>Saint Helena, Ascension and Tristan da Cunha</t>
  </si>
  <si>
    <t>Svalbard and Jan Mayen</t>
  </si>
  <si>
    <t>Taiwan, Province of China</t>
  </si>
  <si>
    <t>Tanzania, United Republic of</t>
  </si>
  <si>
    <t>Virgin Islands (British)</t>
  </si>
  <si>
    <t>Virgin Islands (U.S.)</t>
  </si>
  <si>
    <t>Wallis and Futuna</t>
  </si>
  <si>
    <t>複数回の決議の結果を並べたり、地図にしたりする際、国の順番が変わっていてもこのコードをもとに結合できる</t>
    <rPh sb="0" eb="3">
      <t>フクスウカイ</t>
    </rPh>
    <rPh sb="4" eb="6">
      <t>ケツギ</t>
    </rPh>
    <rPh sb="7" eb="9">
      <t>ケッカ</t>
    </rPh>
    <rPh sb="10" eb="11">
      <t>ナラ</t>
    </rPh>
    <rPh sb="15" eb="17">
      <t>チズ</t>
    </rPh>
    <rPh sb="23" eb="24">
      <t>サイ</t>
    </rPh>
    <rPh sb="25" eb="26">
      <t>クニ</t>
    </rPh>
    <rPh sb="27" eb="29">
      <t>ジュンバン</t>
    </rPh>
    <rPh sb="30" eb="31">
      <t>カ</t>
    </rPh>
    <rPh sb="46" eb="48">
      <t>ケツゴウ</t>
    </rPh>
    <phoneticPr fontId="2"/>
  </si>
  <si>
    <t>↑</t>
    <phoneticPr fontId="2"/>
  </si>
  <si>
    <t>A</t>
    <phoneticPr fontId="2"/>
  </si>
  <si>
    <t>Y</t>
    <phoneticPr fontId="2"/>
  </si>
  <si>
    <t>←</t>
    <phoneticPr fontId="2"/>
  </si>
  <si>
    <t>X</t>
    <phoneticPr fontId="2"/>
  </si>
  <si>
    <t>無投票だった場合も、Y・N・Aと同様、たとえばXといった記号をひとつ、割り当ててあるとありがたい</t>
    <rPh sb="0" eb="3">
      <t>ムトウヒョウ</t>
    </rPh>
    <rPh sb="6" eb="8">
      <t>バアイ</t>
    </rPh>
    <rPh sb="16" eb="18">
      <t>ドウヨウ</t>
    </rPh>
    <rPh sb="28" eb="30">
      <t>キゴウ</t>
    </rPh>
    <rPh sb="35" eb="36">
      <t>ワ</t>
    </rPh>
    <rPh sb="37" eb="38">
      <t>ア</t>
    </rPh>
    <phoneticPr fontId="2"/>
  </si>
  <si>
    <t>N</t>
    <phoneticPr fontId="2"/>
  </si>
  <si>
    <t>Action</t>
    <phoneticPr fontId="2"/>
  </si>
  <si>
    <t>3-letter ISO alpha code</t>
    <phoneticPr fontId="2"/>
  </si>
  <si>
    <t>Name</t>
  </si>
  <si>
    <t>一意のキーとして使えるものがほしい</t>
    <rPh sb="0" eb="2">
      <t>イチイ</t>
    </rPh>
    <rPh sb="8" eb="9">
      <t>ツカ</t>
    </rPh>
    <phoneticPr fontId="2"/>
  </si>
  <si>
    <t>こういう形式だと助かる</t>
    <rPh sb="4" eb="6">
      <t>ケイシキ</t>
    </rPh>
    <rPh sb="8" eb="9">
      <t>タス</t>
    </rPh>
    <phoneticPr fontId="2"/>
  </si>
  <si>
    <t>ZIMBABWE</t>
  </si>
  <si>
    <t>ZAMBIA</t>
  </si>
  <si>
    <t>YEMEN</t>
  </si>
  <si>
    <t>VIET NAM</t>
  </si>
  <si>
    <t>VENEZUELA</t>
  </si>
  <si>
    <t>VANUATU</t>
  </si>
  <si>
    <t>UZBEKISTAN</t>
  </si>
  <si>
    <t>URUGUAY</t>
  </si>
  <si>
    <t>UNITED STATES</t>
  </si>
  <si>
    <t>UNITED REPUBLIC OF TANZANIA</t>
  </si>
  <si>
    <t>UNITED KINGDOM</t>
  </si>
  <si>
    <t>UNITED ARAB EMIRATES</t>
  </si>
  <si>
    <t>UKRAINE</t>
  </si>
  <si>
    <t>UGANDA</t>
  </si>
  <si>
    <t>TÜRKIYE</t>
  </si>
  <si>
    <t>TUVALU</t>
  </si>
  <si>
    <t>TURKMENISTAN</t>
  </si>
  <si>
    <t>TUNISIA</t>
  </si>
  <si>
    <t>TRINIDAD AND TOBAGO</t>
  </si>
  <si>
    <t>TONGA</t>
  </si>
  <si>
    <t>TOGO</t>
  </si>
  <si>
    <t>TIMOR-LESTE</t>
  </si>
  <si>
    <t>THAILAND</t>
  </si>
  <si>
    <t>TAJIKISTAN</t>
  </si>
  <si>
    <t>SYRIAN ARAB REPUBLIC</t>
  </si>
  <si>
    <t>SWITZERLAND</t>
  </si>
  <si>
    <t>SWEDEN</t>
  </si>
  <si>
    <t>SURINAME</t>
  </si>
  <si>
    <t>SUDAN</t>
  </si>
  <si>
    <t>SRI LANKA</t>
  </si>
  <si>
    <t>SPAIN</t>
  </si>
  <si>
    <t>SOUTH SUDAN</t>
  </si>
  <si>
    <t>SOUTH AFRICA</t>
  </si>
  <si>
    <t>SOMALIA</t>
  </si>
  <si>
    <t>SOLOMON ISLANDS</t>
  </si>
  <si>
    <t>SLOVENIA</t>
  </si>
  <si>
    <t>SLOVAKIA</t>
  </si>
  <si>
    <t>SINGAPORE</t>
  </si>
  <si>
    <t>SIERRA LEONE</t>
  </si>
  <si>
    <t>SEYCHELLES</t>
  </si>
  <si>
    <t>SERBIA</t>
  </si>
  <si>
    <t>SENEGAL</t>
  </si>
  <si>
    <t>SAUDI ARABIA</t>
  </si>
  <si>
    <t>SAO TOME AND PRINCIPE</t>
  </si>
  <si>
    <t>SAN MARINO</t>
  </si>
  <si>
    <t>SAMOA</t>
  </si>
  <si>
    <t>SAINT VINCENT AND THE
GRENADINES</t>
  </si>
  <si>
    <t>SAINT LUCIA</t>
  </si>
  <si>
    <t>SAINT KITTS AND NEVIS</t>
  </si>
  <si>
    <t>RWANDA</t>
  </si>
  <si>
    <t>RUSSIAN FEDERATION</t>
  </si>
  <si>
    <t>ROMANIA</t>
  </si>
  <si>
    <t>REPUBLIC OF MOLDOVA</t>
  </si>
  <si>
    <t>REPUBLIC OF KOREA</t>
  </si>
  <si>
    <t>QATAR</t>
  </si>
  <si>
    <t>PORTUGAL</t>
  </si>
  <si>
    <t>POLAND</t>
  </si>
  <si>
    <t>PHILIPPINES</t>
  </si>
  <si>
    <t>PERU</t>
  </si>
  <si>
    <t>PARAGUAY</t>
  </si>
  <si>
    <t>PAPUA NEW GUINEA</t>
  </si>
  <si>
    <t>PANAMA</t>
  </si>
  <si>
    <t>PALAU</t>
  </si>
  <si>
    <t>PAKISTAN</t>
  </si>
  <si>
    <t>OMAN</t>
  </si>
  <si>
    <t>NORWAY</t>
  </si>
  <si>
    <t>NORTH MACEDONIA</t>
  </si>
  <si>
    <t>NIGERIA</t>
  </si>
  <si>
    <t>NIGER</t>
  </si>
  <si>
    <t>NICARAGUA</t>
  </si>
  <si>
    <t>NEW ZEALAND</t>
  </si>
  <si>
    <t>NETHERLANDS</t>
  </si>
  <si>
    <t>NEPAL</t>
  </si>
  <si>
    <t>NAURU</t>
  </si>
  <si>
    <t>NAMIBIA</t>
  </si>
  <si>
    <t>MYANMAR</t>
  </si>
  <si>
    <t>MOZAMBIQUE</t>
  </si>
  <si>
    <t>MOROCCO</t>
  </si>
  <si>
    <t>MONTENEGRO</t>
  </si>
  <si>
    <t>MONGOLIA</t>
  </si>
  <si>
    <t>MONACO</t>
  </si>
  <si>
    <t>MICRONESIA (FEDERATED
STATES OF)</t>
  </si>
  <si>
    <t>MEXICO</t>
  </si>
  <si>
    <t>MAURITIUS</t>
  </si>
  <si>
    <t>MAURITANIA</t>
  </si>
  <si>
    <t>MARSHALL ISLANDS</t>
  </si>
  <si>
    <t>MALTA</t>
  </si>
  <si>
    <t>MALI</t>
  </si>
  <si>
    <t>MALDIVES</t>
  </si>
  <si>
    <t>MALAYSIA</t>
  </si>
  <si>
    <t>MALAWI</t>
  </si>
  <si>
    <t>MADAGASCAR</t>
  </si>
  <si>
    <t>LUXEMBOURG</t>
  </si>
  <si>
    <t>LITHUANIA</t>
  </si>
  <si>
    <t>LIECHTENSTEIN</t>
  </si>
  <si>
    <t>LIBYA</t>
  </si>
  <si>
    <t>LIBERIA</t>
  </si>
  <si>
    <t>LESOTHO</t>
  </si>
  <si>
    <t>LEBANON</t>
  </si>
  <si>
    <t>LATVIA</t>
  </si>
  <si>
    <t>LAO PDR</t>
  </si>
  <si>
    <t>KYRGYZSTAN</t>
  </si>
  <si>
    <t>KUWAIT</t>
  </si>
  <si>
    <t>KIRIBATI</t>
  </si>
  <si>
    <t>KENYA</t>
  </si>
  <si>
    <t>KAZAKHSTAN</t>
  </si>
  <si>
    <t>JORDAN</t>
  </si>
  <si>
    <t>JAPAN</t>
  </si>
  <si>
    <t>JAMAICA</t>
  </si>
  <si>
    <t>ITALY</t>
  </si>
  <si>
    <t>ISRAEL</t>
  </si>
  <si>
    <t>IRELAND</t>
  </si>
  <si>
    <t>IRAQ</t>
  </si>
  <si>
    <t>IRAN (ISLAMIC REPUBLIC OF)</t>
  </si>
  <si>
    <t>INDONESIA</t>
  </si>
  <si>
    <t>INDIA</t>
  </si>
  <si>
    <t>ICELAND</t>
  </si>
  <si>
    <t>HUNGARY</t>
  </si>
  <si>
    <t>HONDURAS</t>
  </si>
  <si>
    <t>HAITI</t>
  </si>
  <si>
    <t>GUYANA</t>
  </si>
  <si>
    <t>GUINEA-BISSAU</t>
  </si>
  <si>
    <t>GUINEA</t>
  </si>
  <si>
    <t>GUATEMALA</t>
  </si>
  <si>
    <t>GRENADA</t>
  </si>
  <si>
    <t>GREECE</t>
  </si>
  <si>
    <t>GHANA</t>
  </si>
  <si>
    <t>GERMANY</t>
  </si>
  <si>
    <t>GEORGIA</t>
  </si>
  <si>
    <t>GAMBIA</t>
  </si>
  <si>
    <t>GABON</t>
  </si>
  <si>
    <t>FRANCE</t>
  </si>
  <si>
    <t>FINLAND</t>
  </si>
  <si>
    <t>FIJI</t>
  </si>
  <si>
    <t>ETHIOPIA</t>
  </si>
  <si>
    <t>ESWATINI</t>
  </si>
  <si>
    <t>ESTONIA</t>
  </si>
  <si>
    <t>ERITREA</t>
  </si>
  <si>
    <t>EQUATORIAL GUINEA</t>
  </si>
  <si>
    <t>EL SALVADOR</t>
  </si>
  <si>
    <t>EGYPT</t>
  </si>
  <si>
    <t>ECUADOR</t>
  </si>
  <si>
    <t>DOMINICAN REPUBLIC</t>
  </si>
  <si>
    <t>DOMINICA</t>
  </si>
  <si>
    <t>DJIBOUTI</t>
  </si>
  <si>
    <t>DENMARK</t>
  </si>
  <si>
    <t>CZECHIA</t>
  </si>
  <si>
    <t>CYPRUS</t>
  </si>
  <si>
    <t>CUBA</t>
  </si>
  <si>
    <t>CROATIA</t>
  </si>
  <si>
    <t>COTE D'IVOIRE</t>
  </si>
  <si>
    <t>COSTA RICA</t>
  </si>
  <si>
    <t>CONGO</t>
  </si>
  <si>
    <t>COMOROS</t>
  </si>
  <si>
    <t>COLOMBIA</t>
  </si>
  <si>
    <t>CHINA</t>
  </si>
  <si>
    <t>CHILE</t>
  </si>
  <si>
    <t>CHAD</t>
  </si>
  <si>
    <t>CENTRAL AFRICAN REPUBLIC</t>
  </si>
  <si>
    <t>CANADA</t>
  </si>
  <si>
    <t>CAMEROON</t>
  </si>
  <si>
    <t>CAMBODIA</t>
  </si>
  <si>
    <t>CABO VERDE</t>
  </si>
  <si>
    <t>BURUNDI</t>
  </si>
  <si>
    <t>BURKINA FASO</t>
  </si>
  <si>
    <t>BULGARIA</t>
  </si>
  <si>
    <t>BRUNEI DARUSSALAM</t>
  </si>
  <si>
    <t>BRAZIL</t>
  </si>
  <si>
    <t>BOTSWANA</t>
  </si>
  <si>
    <t>BOSNIA AND HERZEGOVINA</t>
  </si>
  <si>
    <t>BOLIVIA</t>
  </si>
  <si>
    <t>BHUTAN</t>
  </si>
  <si>
    <t>BENIN</t>
  </si>
  <si>
    <t>BELIZE</t>
  </si>
  <si>
    <t>BELGIUM</t>
  </si>
  <si>
    <t>BELARUS</t>
  </si>
  <si>
    <t>BARBADOS</t>
  </si>
  <si>
    <t>BANGLADESH</t>
  </si>
  <si>
    <t>BAHRAIN</t>
  </si>
  <si>
    <t>BAHAMAS</t>
  </si>
  <si>
    <t>AZERBAIJAN</t>
  </si>
  <si>
    <t>AUSTRIA</t>
  </si>
  <si>
    <t>AUSTRALIA</t>
  </si>
  <si>
    <t>ARMENIA</t>
  </si>
  <si>
    <t>ARGENTINA</t>
  </si>
  <si>
    <t>ANTIGUA AND BARBUDA</t>
  </si>
  <si>
    <t>ANGOLA</t>
  </si>
  <si>
    <t>ANDORRA</t>
  </si>
  <si>
    <t>ALGERIA</t>
  </si>
  <si>
    <t>ALBANIA</t>
  </si>
  <si>
    <t>AFGHANISTAN</t>
  </si>
  <si>
    <t>VEN</t>
    <phoneticPr fontId="2"/>
  </si>
  <si>
    <t>USA</t>
    <phoneticPr fontId="2"/>
  </si>
  <si>
    <t>GBR</t>
    <phoneticPr fontId="2"/>
  </si>
  <si>
    <t>SAINT VINCENT AND THE GRENADINES</t>
    <phoneticPr fontId="2"/>
  </si>
  <si>
    <t>MICRONESIA (FEDERATED STATES OF)</t>
    <phoneticPr fontId="2"/>
  </si>
  <si>
    <t>LAO</t>
    <phoneticPr fontId="2"/>
  </si>
  <si>
    <t>DEMOCRATIC REPUBLIC OF THE CONGO</t>
    <phoneticPr fontId="2"/>
  </si>
  <si>
    <t>PRK</t>
    <phoneticPr fontId="2"/>
  </si>
  <si>
    <t>CIV</t>
    <phoneticPr fontId="2"/>
  </si>
  <si>
    <t>BOL</t>
    <phoneticPr fontId="2"/>
  </si>
  <si>
    <t>2022年10月</t>
  </si>
  <si>
    <t>DEMOCRATIC PEOPLE'S REPUBLIC OF KOREA</t>
    <phoneticPr fontId="2"/>
  </si>
  <si>
    <t>KOR</t>
    <phoneticPr fontId="2"/>
  </si>
  <si>
    <t>COD</t>
    <phoneticPr fontId="2"/>
  </si>
  <si>
    <t>MDA</t>
    <phoneticPr fontId="2"/>
  </si>
  <si>
    <t>TZA</t>
    <phoneticPr fontId="2"/>
  </si>
  <si>
    <t>VLOOKUP+IFERROR</t>
    <phoneticPr fontId="2"/>
  </si>
  <si>
    <r>
      <rPr>
        <sz val="10"/>
        <color rgb="FF000000"/>
        <rFont val="ＭＳ ゴシック"/>
        <family val="3"/>
        <charset val="128"/>
      </rPr>
      <t>態度</t>
    </r>
    <rPh sb="0" eb="2">
      <t>タイド</t>
    </rPh>
    <phoneticPr fontId="2"/>
  </si>
  <si>
    <r>
      <rPr>
        <sz val="10"/>
        <color rgb="FF000000"/>
        <rFont val="ＭＳ ゴシック"/>
        <family val="3"/>
        <charset val="128"/>
      </rPr>
      <t>国名</t>
    </r>
    <rPh sb="0" eb="2">
      <t>コクメイ</t>
    </rPh>
    <phoneticPr fontId="2"/>
  </si>
  <si>
    <r>
      <t>VLOOKUP</t>
    </r>
    <r>
      <rPr>
        <sz val="10"/>
        <color rgb="FF000000"/>
        <rFont val="ＭＳ ゴシック"/>
        <family val="3"/>
        <charset val="128"/>
      </rPr>
      <t>のみ</t>
    </r>
    <phoneticPr fontId="2"/>
  </si>
  <si>
    <r>
      <t>XLOOKUP</t>
    </r>
    <r>
      <rPr>
        <sz val="10"/>
        <color rgb="FF000000"/>
        <rFont val="ＭＳ ゴシック"/>
        <family val="3"/>
        <charset val="128"/>
      </rPr>
      <t>の場合</t>
    </r>
    <rPh sb="8" eb="10">
      <t>バアイ</t>
    </rPh>
    <phoneticPr fontId="2"/>
  </si>
  <si>
    <r>
      <rPr>
        <sz val="10"/>
        <color rgb="FF000000"/>
        <rFont val="ＭＳ ゴシック"/>
        <family val="3"/>
        <charset val="128"/>
      </rPr>
      <t>テーブル名と列で指定した</t>
    </r>
    <rPh sb="4" eb="5">
      <t>ナ</t>
    </rPh>
    <rPh sb="6" eb="7">
      <t>レツ</t>
    </rPh>
    <rPh sb="8" eb="10">
      <t>シテイ</t>
    </rPh>
    <phoneticPr fontId="2"/>
  </si>
  <si>
    <r>
      <rPr>
        <sz val="10"/>
        <color rgb="FF000000"/>
        <rFont val="ＭＳ ゴシック"/>
        <family val="3"/>
        <charset val="128"/>
      </rPr>
      <t>マッチングがエラーしたセルは、</t>
    </r>
    <r>
      <rPr>
        <sz val="10"/>
        <color rgb="FF000000"/>
        <rFont val="Arial"/>
        <family val="2"/>
      </rPr>
      <t>IFERROR</t>
    </r>
    <r>
      <rPr>
        <sz val="10"/>
        <color rgb="FF000000"/>
        <rFont val="ＭＳ ゴシック"/>
        <family val="3"/>
        <charset val="128"/>
      </rPr>
      <t>関数と条件付き書式で色づけした</t>
    </r>
    <rPh sb="22" eb="24">
      <t>カンスウ</t>
    </rPh>
    <rPh sb="25" eb="27">
      <t>ジョウケン</t>
    </rPh>
    <rPh sb="27" eb="28">
      <t>ツ</t>
    </rPh>
    <rPh sb="29" eb="31">
      <t>ショシキ</t>
    </rPh>
    <rPh sb="32" eb="33">
      <t>イロ</t>
    </rPh>
    <phoneticPr fontId="2"/>
  </si>
  <si>
    <r>
      <t>XLOOKUP</t>
    </r>
    <r>
      <rPr>
        <sz val="10"/>
        <color rgb="FF000000"/>
        <rFont val="ＭＳ ゴシック"/>
        <family val="3"/>
        <charset val="128"/>
      </rPr>
      <t>なら、</t>
    </r>
    <r>
      <rPr>
        <sz val="10"/>
        <color rgb="FF000000"/>
        <rFont val="Arial"/>
        <family val="2"/>
      </rPr>
      <t>IF</t>
    </r>
    <r>
      <rPr>
        <sz val="10"/>
        <color rgb="FF000000"/>
        <rFont val="ＭＳ ゴシック"/>
        <family val="3"/>
        <charset val="128"/>
      </rPr>
      <t>は不要</t>
    </r>
    <rPh sb="13" eb="15">
      <t>フヨウ</t>
    </rPh>
    <phoneticPr fontId="2"/>
  </si>
  <si>
    <r>
      <rPr>
        <sz val="10"/>
        <color rgb="FF000000"/>
        <rFont val="ＭＳ ゴシック"/>
        <family val="3"/>
        <charset val="128"/>
      </rPr>
      <t>正式国名が長い</t>
    </r>
    <rPh sb="0" eb="2">
      <t>セイシキ</t>
    </rPh>
    <rPh sb="2" eb="4">
      <t>コクメイ</t>
    </rPh>
    <rPh sb="5" eb="6">
      <t>ナガ</t>
    </rPh>
    <phoneticPr fontId="2"/>
  </si>
  <si>
    <r>
      <rPr>
        <sz val="10"/>
        <color rgb="FF000000"/>
        <rFont val="ＭＳ ゴシック"/>
        <family val="3"/>
        <charset val="128"/>
      </rPr>
      <t>アクサンの有無</t>
    </r>
    <rPh sb="5" eb="7">
      <t>ウム</t>
    </rPh>
    <phoneticPr fontId="2"/>
  </si>
  <si>
    <r>
      <rPr>
        <sz val="10"/>
        <color rgb="FF000000"/>
        <rFont val="ＭＳ ゴシック"/>
        <family val="3"/>
        <charset val="128"/>
      </rPr>
      <t>書き方の差異</t>
    </r>
    <rPh sb="0" eb="1">
      <t>カ</t>
    </rPh>
    <rPh sb="2" eb="3">
      <t>カタ</t>
    </rPh>
    <rPh sb="4" eb="6">
      <t>サイ</t>
    </rPh>
    <phoneticPr fontId="2"/>
  </si>
  <si>
    <r>
      <rPr>
        <sz val="10"/>
        <color rgb="FF000000"/>
        <rFont val="ＭＳ ゴシック"/>
        <family val="3"/>
        <charset val="128"/>
      </rPr>
      <t>後半を</t>
    </r>
    <r>
      <rPr>
        <sz val="10"/>
        <color rgb="FF000000"/>
        <rFont val="Arial"/>
        <family val="2"/>
      </rPr>
      <t>PDR</t>
    </r>
    <r>
      <rPr>
        <sz val="10"/>
        <color rgb="FF000000"/>
        <rFont val="ＭＳ ゴシック"/>
        <family val="3"/>
        <charset val="128"/>
      </rPr>
      <t>と略している</t>
    </r>
    <rPh sb="0" eb="2">
      <t>コウハン</t>
    </rPh>
    <rPh sb="7" eb="8">
      <t>リャク</t>
    </rPh>
    <phoneticPr fontId="2"/>
  </si>
  <si>
    <r>
      <t>FEDERATED</t>
    </r>
    <r>
      <rPr>
        <sz val="10"/>
        <color rgb="FF000000"/>
        <rFont val="ＭＳ ゴシック"/>
        <family val="3"/>
        <charset val="128"/>
      </rPr>
      <t>の後で改行されていた</t>
    </r>
    <rPh sb="10" eb="11">
      <t>アト</t>
    </rPh>
    <rPh sb="12" eb="14">
      <t>カイギョウ</t>
    </rPh>
    <phoneticPr fontId="2"/>
  </si>
  <si>
    <r>
      <t>THE</t>
    </r>
    <r>
      <rPr>
        <sz val="10"/>
        <color rgb="FF000000"/>
        <rFont val="ＭＳ ゴシック"/>
        <family val="3"/>
        <charset val="128"/>
      </rPr>
      <t>の後で改行されていた</t>
    </r>
    <rPh sb="4" eb="5">
      <t>アト</t>
    </rPh>
    <rPh sb="6" eb="8">
      <t>カイギョウ</t>
    </rPh>
    <phoneticPr fontId="2"/>
  </si>
  <si>
    <r>
      <rPr>
        <sz val="10"/>
        <color rgb="FF000000"/>
        <rFont val="ＭＳ ゴシック"/>
        <family val="3"/>
        <charset val="128"/>
      </rPr>
      <t>英国</t>
    </r>
    <rPh sb="0" eb="2">
      <t>エイコク</t>
    </rPh>
    <phoneticPr fontId="2"/>
  </si>
  <si>
    <r>
      <rPr>
        <sz val="10"/>
        <color rgb="FF000000"/>
        <rFont val="ＭＳ ゴシック"/>
        <family val="3"/>
        <charset val="128"/>
      </rPr>
      <t>米国</t>
    </r>
    <rPh sb="0" eb="2">
      <t>ベイコク</t>
    </rPh>
    <phoneticPr fontId="2"/>
  </si>
  <si>
    <r>
      <t>ISO</t>
    </r>
    <r>
      <rPr>
        <sz val="10"/>
        <color rgb="FF000000"/>
        <rFont val="ＭＳ ゴシック"/>
        <family val="3"/>
        <charset val="128"/>
      </rPr>
      <t>略称</t>
    </r>
    <rPh sb="3" eb="5">
      <t>リャクショウ</t>
    </rPh>
    <phoneticPr fontId="2"/>
  </si>
  <si>
    <r>
      <rPr>
        <sz val="10"/>
        <color rgb="FF000000"/>
        <rFont val="ＭＳ ゴシック"/>
        <family val="3"/>
        <charset val="128"/>
      </rPr>
      <t>態度の空欄を</t>
    </r>
    <r>
      <rPr>
        <sz val="10"/>
        <color rgb="FF000000"/>
        <rFont val="Arial"/>
        <family val="2"/>
      </rPr>
      <t>ZZZ</t>
    </r>
    <r>
      <rPr>
        <sz val="10"/>
        <color rgb="FF000000"/>
        <rFont val="ＭＳ ゴシック"/>
        <family val="3"/>
        <charset val="128"/>
      </rPr>
      <t>に置換した（しなくてもよいが、空欄のままは避けたい）</t>
    </r>
    <rPh sb="0" eb="2">
      <t>タイド</t>
    </rPh>
    <rPh sb="3" eb="5">
      <t>クウラン</t>
    </rPh>
    <rPh sb="10" eb="12">
      <t>チカン</t>
    </rPh>
    <rPh sb="24" eb="26">
      <t>クウラン</t>
    </rPh>
    <rPh sb="30" eb="31">
      <t>サ</t>
    </rPh>
    <phoneticPr fontId="2"/>
  </si>
  <si>
    <t>態度＝再掲</t>
    <rPh sb="0" eb="2">
      <t>タイド</t>
    </rPh>
    <rPh sb="3" eb="5">
      <t>サイケイ</t>
    </rPh>
    <phoneticPr fontId="2"/>
  </si>
  <si>
    <t>日本語にした</t>
    <rPh sb="0" eb="3">
      <t>ニホンゴ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</si>
</sst>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游ゴシック"/>
      <family val="2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000000"/>
      <name val="游ゴシック"/>
      <family val="2"/>
      <scheme val="minor"/>
    </font>
    <font>
      <sz val="12"/>
      <color rgb="FF000000"/>
      <name val="Yu Gothic"/>
      <family val="2"/>
      <charset val="128"/>
    </font>
    <font>
      <sz val="12"/>
      <color rgb="FF000000"/>
      <name val="ＭＳ ゴシック"/>
      <family val="3"/>
      <charset val="128"/>
    </font>
    <font>
      <sz val="12"/>
      <color rgb="FF000000"/>
      <name val="ＭＳ Ｐゴシック"/>
      <family val="3"/>
      <charset val="128"/>
    </font>
    <font>
      <sz val="12"/>
      <color theme="1"/>
      <name val="ＭＳ ゴシック"/>
      <family val="3"/>
      <charset val="128"/>
    </font>
    <font>
      <sz val="12"/>
      <color rgb="FF000000"/>
      <name val="ＭＳ Ｐゴシック"/>
      <family val="2"/>
      <charset val="128"/>
    </font>
    <font>
      <b/>
      <sz val="20"/>
      <color rgb="FF000000"/>
      <name val="Yu Gothic"/>
      <family val="2"/>
      <charset val="128"/>
    </font>
    <font>
      <sz val="10"/>
      <color rgb="FF000000"/>
      <name val="Times New Roman"/>
      <family val="1"/>
    </font>
    <font>
      <sz val="10"/>
      <color rgb="FF000000"/>
      <name val="ＭＳ ゴシック"/>
      <family val="3"/>
      <charset val="12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2" fillId="0" borderId="0"/>
  </cellStyleXfs>
  <cellXfs count="30">
    <xf numFmtId="0" fontId="0" fillId="0" borderId="0" xfId="0"/>
    <xf numFmtId="0" fontId="1" fillId="0" borderId="0" xfId="1" applyFill="1"/>
    <xf numFmtId="0" fontId="1" fillId="0" borderId="0" xfId="2" applyFont="1"/>
    <xf numFmtId="0" fontId="1" fillId="0" borderId="1" xfId="2" applyFont="1" applyBorder="1"/>
    <xf numFmtId="0" fontId="1" fillId="0" borderId="2" xfId="2" applyFont="1" applyBorder="1"/>
    <xf numFmtId="0" fontId="4" fillId="0" borderId="0" xfId="2" applyFont="1"/>
    <xf numFmtId="0" fontId="1" fillId="0" borderId="3" xfId="2" applyFont="1" applyBorder="1"/>
    <xf numFmtId="0" fontId="1" fillId="0" borderId="4" xfId="2" applyFont="1" applyBorder="1"/>
    <xf numFmtId="0" fontId="1" fillId="0" borderId="5" xfId="2" applyFont="1" applyBorder="1"/>
    <xf numFmtId="0" fontId="1" fillId="0" borderId="6" xfId="2" applyFont="1" applyBorder="1"/>
    <xf numFmtId="0" fontId="5" fillId="0" borderId="0" xfId="2" applyFont="1"/>
    <xf numFmtId="0" fontId="8" fillId="0" borderId="0" xfId="2" applyFont="1"/>
    <xf numFmtId="0" fontId="5" fillId="0" borderId="0" xfId="3" applyFont="1"/>
    <xf numFmtId="0" fontId="1" fillId="0" borderId="0" xfId="3" applyFont="1"/>
    <xf numFmtId="0" fontId="9" fillId="0" borderId="0" xfId="3" applyFont="1"/>
    <xf numFmtId="0" fontId="4" fillId="0" borderId="0" xfId="3" applyFont="1"/>
    <xf numFmtId="0" fontId="5" fillId="0" borderId="0" xfId="4" applyFont="1"/>
    <xf numFmtId="0" fontId="10" fillId="0" borderId="0" xfId="4" applyFont="1"/>
    <xf numFmtId="0" fontId="1" fillId="2" borderId="0" xfId="1" applyFill="1"/>
    <xf numFmtId="0" fontId="1" fillId="0" borderId="0" xfId="1"/>
    <xf numFmtId="0" fontId="5" fillId="2" borderId="0" xfId="4" applyFont="1" applyFill="1"/>
    <xf numFmtId="0" fontId="7" fillId="0" borderId="0" xfId="4" applyFont="1"/>
    <xf numFmtId="0" fontId="11" fillId="0" borderId="0" xfId="4" applyFont="1"/>
    <xf numFmtId="0" fontId="1" fillId="3" borderId="7" xfId="1" applyFill="1" applyBorder="1"/>
    <xf numFmtId="0" fontId="1" fillId="3" borderId="8" xfId="1" applyFill="1" applyBorder="1"/>
    <xf numFmtId="0" fontId="14" fillId="0" borderId="0" xfId="5" applyFont="1" applyAlignment="1">
      <alignment horizontal="left" vertical="top"/>
    </xf>
    <xf numFmtId="0" fontId="14" fillId="0" borderId="0" xfId="2" applyFont="1" applyFill="1" applyAlignment="1">
      <alignment horizontal="left" vertical="top"/>
    </xf>
    <xf numFmtId="0" fontId="14" fillId="4" borderId="9" xfId="2" applyNumberFormat="1" applyFont="1" applyFill="1" applyBorder="1" applyAlignment="1">
      <alignment horizontal="left" vertical="top"/>
    </xf>
    <xf numFmtId="0" fontId="1" fillId="3" borderId="3" xfId="1" applyFill="1" applyBorder="1"/>
    <xf numFmtId="0" fontId="1" fillId="5" borderId="1" xfId="1" applyFill="1" applyBorder="1"/>
  </cellXfs>
  <cellStyles count="6">
    <cellStyle name="標準" xfId="0" builtinId="0"/>
    <cellStyle name="標準 2" xfId="1" xr:uid="{F2470800-F282-4560-88CF-22F77BD7B692}"/>
    <cellStyle name="標準 3" xfId="2" xr:uid="{604CF4B5-6235-46B4-AF46-8FED77EC5D86}"/>
    <cellStyle name="標準 3 2" xfId="5" xr:uid="{4729E899-45B5-46CA-A758-923C2A49B172}"/>
    <cellStyle name="標準 4" xfId="3" xr:uid="{0378DB94-9C97-4A57-BD8D-F1E86A4FFE21}"/>
    <cellStyle name="標準 5" xfId="4" xr:uid="{6EC7EEDF-D91C-49AC-B33F-246F6746420E}"/>
  </cellStyles>
  <dxfs count="38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E1BCA35-1464-4C75-8659-66E759FF6E11}" name="テーブル5" displayName="テーブル5" ref="A1:F199" totalsRowShown="0" headerRowDxfId="2" dataDxfId="3" tableBorderDxfId="9" headerRowCellStyle="標準 2" dataCellStyle="標準 2">
  <autoFilter ref="A1:F199" xr:uid="{7E1BCA35-1464-4C75-8659-66E759FF6E11}"/>
  <tableColumns count="6">
    <tableColumn id="1" xr3:uid="{3C904DEC-75EF-427B-A8FD-D0BE36179DDA}" name="アルファベット表記の国・地域名" dataDxfId="8" dataCellStyle="標準 2"/>
    <tableColumn id="2" xr3:uid="{521D2F28-02F1-4216-BF79-AE2518C8AF83}" name="ISOコード" dataDxfId="7" dataCellStyle="標準 2"/>
    <tableColumn id="3" xr3:uid="{47B692EA-A1A8-4213-B4C2-9DB34731559D}" name="国・地域名" dataDxfId="6" dataCellStyle="標準 2"/>
    <tableColumn id="4" xr3:uid="{80A37198-1726-4A01-939A-1D52BC4227EE}" name="2014年3月" dataDxfId="5" dataCellStyle="標準 2"/>
    <tableColumn id="5" xr3:uid="{11BC816B-31B4-4668-BB4B-1C209FF6DAF8}" name="2022年3月" dataDxfId="4" dataCellStyle="標準 2"/>
    <tableColumn id="6" xr3:uid="{598DA48D-0ABC-4576-A06E-CF476347EBBF}" name="2022年10月" dataDxfId="0" dataCellStyle="標準 2">
      <calculatedColumnFormula>IFERROR(VLOOKUP(テーブル5[[#This Row],[ISOコード]],_3回目連結用,3,FALSE),"")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157CEC-E86A-40D0-A7CD-C87F181B316F}" name="ISOテーブル" displayName="ISOテーブル" ref="A1:D250" totalsRowShown="0" dataDxfId="37" dataCellStyle="標準 4">
  <autoFilter ref="A1:D250" xr:uid="{46157CEC-E86A-40D0-A7CD-C87F181B316F}"/>
  <tableColumns count="4">
    <tableColumn id="1" xr3:uid="{EC1AC337-85B6-4440-B4D7-3FD36B6FB7AC}" name="ROW" dataDxfId="36" dataCellStyle="標準 4"/>
    <tableColumn id="2" xr3:uid="{85850D55-CF6A-47C3-9A7F-0BC470B0CD24}" name="Country or Area" dataDxfId="35" dataCellStyle="標準 4"/>
    <tableColumn id="3" xr3:uid="{CA1F5AF7-4AD1-4411-A9BE-46B88119D694}" name="大文字にした" dataDxfId="34" dataCellStyle="標準 4">
      <calculatedColumnFormula>UPPER(B2)</calculatedColumnFormula>
    </tableColumn>
    <tableColumn id="4" xr3:uid="{78E180DE-B75D-462C-AC43-1ACFBF85A48A}" name="ISO 3166-1 alpha-3" dataDxfId="33" dataCellStyle="標準 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632188-8763-4EC4-A25C-8B1C1CAC650B}" name="決議3回目に態度の列付加" displayName="決議3回目に態度の列付加" ref="A1:E194" totalsRowShown="0" headerRowDxfId="15" dataDxfId="14" headerRowCellStyle="標準 3" dataCellStyle="標準 3">
  <autoFilter ref="A1:E194" xr:uid="{5B5D56BB-61AC-4790-8F4F-E25E38FC8184}"/>
  <tableColumns count="5">
    <tableColumn id="1" xr3:uid="{616E0A58-74D2-472A-82E8-395B2C67B7DC}" name="態度" dataDxfId="13" dataCellStyle="標準 3"/>
    <tableColumn id="2" xr3:uid="{14EAC1C2-6D0C-4780-815D-9415B432FCB9}" name="国名" dataDxfId="12" dataCellStyle="標準 3"/>
    <tableColumn id="3" xr3:uid="{71787E5E-F873-4FE5-8EBC-419FFA178729}" name="ISO略称" dataDxfId="11" dataCellStyle="標準 3">
      <calculatedColumnFormula>IFERROR(VLOOKUP(決議3回目に態度の列付加[[#This Row],[国名]],ISOコード表,2,FALSE),"〓〓")</calculatedColumnFormula>
    </tableColumn>
    <tableColumn id="4" xr3:uid="{64F0E445-99AB-45DA-B2E7-E03A8E8C3262}" name="態度＝再掲" dataDxfId="10" dataCellStyle="標準 3">
      <calculatedColumnFormula>決議3回目に態度の列付加[[#This Row],[態度]]</calculatedColumnFormula>
    </tableColumn>
    <tableColumn id="5" xr3:uid="{B39D3311-4B39-47A6-B293-48778CE4ACB5}" name="日本語にした" dataDxfId="1" dataCellStyle="標準 3">
      <calculatedColumnFormula>VLOOKUP(決議3回目に態度の列付加[[#This Row],[態度＝再掲]],対照表, 2, 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5A7E09-7785-4936-B8C9-6247120B6B67}" name="決議3回目修正作業" displayName="決議3回目修正作業" ref="A1:C194" totalsRowShown="0" headerRowDxfId="21" dataDxfId="20" headerRowCellStyle="標準 3" dataCellStyle="標準 3">
  <autoFilter ref="A1:C194" xr:uid="{5B5D56BB-61AC-4790-8F4F-E25E38FC8184}"/>
  <tableColumns count="3">
    <tableColumn id="1" xr3:uid="{A6D02547-13F1-47FE-A1D0-CC58EFA7120E}" name="態度" dataDxfId="19" dataCellStyle="標準 3"/>
    <tableColumn id="2" xr3:uid="{CCAA9C7E-9B5C-4A0A-98F2-666EAB0BBCCC}" name="国名" dataDxfId="18" dataCellStyle="標準 3"/>
    <tableColumn id="3" xr3:uid="{BB496213-B49C-4513-830D-83BCD583EE44}" name="ISO略称" dataDxfId="17" dataCellStyle="標準 3">
      <calculatedColumnFormula>IFERROR(VLOOKUP(決議3回目修正作業[[#This Row],[国名]],ISOコード表,2,FALSE),"〓〓")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DA7F45-3B7B-4988-A5CE-42DB019550D5}" name="決議3回目" displayName="決議3回目" ref="A1:F194" totalsRowShown="0" headerRowDxfId="29" dataDxfId="28" headerRowCellStyle="標準 3" dataCellStyle="標準 3">
  <autoFilter ref="A1:F194" xr:uid="{5B5D56BB-61AC-4790-8F4F-E25E38FC8184}"/>
  <tableColumns count="6">
    <tableColumn id="1" xr3:uid="{2DB00570-5521-4224-B5A7-AE82A2D4614C}" name="態度" dataDxfId="27" dataCellStyle="標準 3"/>
    <tableColumn id="2" xr3:uid="{A6E82425-6835-4BEE-BD14-60ED13893737}" name="国名" dataDxfId="26" dataCellStyle="標準 3"/>
    <tableColumn id="6" xr3:uid="{B7454EFC-B913-4D5A-A381-5E01A9942B2F}" name="VLOOKUPのみ" dataDxfId="25" dataCellStyle="標準 3 2">
      <calculatedColumnFormula>VLOOKUP(決議3回目[[#This Row],[国名]],ISOコード表,2,FALSE)</calculatedColumnFormula>
    </tableColumn>
    <tableColumn id="3" xr3:uid="{453D38C7-8F30-4595-9A28-10447223263E}" name="VLOOKUP+IFERROR" dataDxfId="24" dataCellStyle="標準 3">
      <calculatedColumnFormula>IFERROR(VLOOKUP(決議3回目[[#This Row],[国名]],ISOコード表,2,FALSE),"〓〓")</calculatedColumnFormula>
    </tableColumn>
    <tableColumn id="4" xr3:uid="{C0B7A573-2149-4896-898E-748AFC562D6B}" name="XLOOKUPの場合" dataDxfId="23" dataCellStyle="標準 2">
      <calculatedColumnFormula>_xlfn.XLOOKUP(決議3回目[[#This Row],[国名]],ISOコード!$C$2:$C$250,ISOコード!$D$2:$D$250,"〓〓")</calculatedColumnFormula>
    </tableColumn>
    <tableColumn id="5" xr3:uid="{30E989E8-802D-40CF-8816-57D42B39BBBE}" name="テーブル名と列で指定した" dataDxfId="22" dataCellStyle="標準 3">
      <calculatedColumnFormula>_xlfn.XLOOKUP(決議3回目[[#This Row],[国名]],ISOテーブル[大文字にした], ISOテーブル[ISO 3166-1 alpha-3],"〓〓")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456D-667B-403C-9D30-876B421E1D74}">
  <dimension ref="A1:F199"/>
  <sheetViews>
    <sheetView tabSelected="1" workbookViewId="0"/>
  </sheetViews>
  <sheetFormatPr defaultRowHeight="19.8"/>
  <cols>
    <col min="1" max="1" width="36" style="1" bestFit="1" customWidth="1"/>
    <col min="2" max="2" width="22.8984375" style="1" bestFit="1" customWidth="1"/>
    <col min="3" max="3" width="36.3984375" style="1" bestFit="1" customWidth="1"/>
    <col min="4" max="5" width="11.5" style="1" bestFit="1" customWidth="1"/>
    <col min="6" max="16384" width="8.796875" style="1"/>
  </cols>
  <sheetData>
    <row r="1" spans="1:6">
      <c r="A1" s="1" t="s">
        <v>724</v>
      </c>
      <c r="B1" s="1" t="s">
        <v>725</v>
      </c>
      <c r="C1" s="1" t="s">
        <v>595</v>
      </c>
      <c r="D1" s="1" t="s">
        <v>594</v>
      </c>
      <c r="E1" s="1" t="s">
        <v>593</v>
      </c>
      <c r="F1" s="23" t="s">
        <v>957</v>
      </c>
    </row>
    <row r="2" spans="1:6">
      <c r="A2" s="1" t="s">
        <v>592</v>
      </c>
      <c r="B2" s="1" t="s">
        <v>591</v>
      </c>
      <c r="C2" s="1" t="s">
        <v>590</v>
      </c>
      <c r="D2" s="1" t="s">
        <v>0</v>
      </c>
      <c r="E2" s="1" t="s">
        <v>0</v>
      </c>
      <c r="F2" s="24" t="s">
        <v>0</v>
      </c>
    </row>
    <row r="3" spans="1:6">
      <c r="A3" s="1" t="s">
        <v>589</v>
      </c>
      <c r="B3" s="1" t="s">
        <v>588</v>
      </c>
      <c r="C3" s="1" t="s">
        <v>587</v>
      </c>
      <c r="D3" s="1" t="s">
        <v>0</v>
      </c>
      <c r="E3" s="1" t="s">
        <v>0</v>
      </c>
      <c r="F3" s="24" t="s">
        <v>0</v>
      </c>
    </row>
    <row r="4" spans="1:6">
      <c r="A4" s="1" t="s">
        <v>586</v>
      </c>
      <c r="B4" s="1" t="s">
        <v>585</v>
      </c>
      <c r="C4" s="1" t="s">
        <v>584</v>
      </c>
      <c r="D4" s="1" t="s">
        <v>0</v>
      </c>
      <c r="E4" s="1" t="s">
        <v>0</v>
      </c>
      <c r="F4" s="24" t="s">
        <v>0</v>
      </c>
    </row>
    <row r="5" spans="1:6">
      <c r="A5" s="1" t="s">
        <v>583</v>
      </c>
      <c r="B5" s="1" t="s">
        <v>582</v>
      </c>
      <c r="C5" s="1" t="s">
        <v>581</v>
      </c>
      <c r="D5" s="1" t="s">
        <v>142</v>
      </c>
      <c r="E5" s="1" t="s">
        <v>20</v>
      </c>
      <c r="F5" s="24" t="s">
        <v>20</v>
      </c>
    </row>
    <row r="6" spans="1:6">
      <c r="A6" s="1" t="s">
        <v>580</v>
      </c>
      <c r="B6" s="1" t="s">
        <v>579</v>
      </c>
      <c r="C6" s="1" t="s">
        <v>578</v>
      </c>
      <c r="D6" s="1" t="s">
        <v>0</v>
      </c>
      <c r="E6" s="1" t="s">
        <v>0</v>
      </c>
      <c r="F6" s="24" t="s">
        <v>0</v>
      </c>
    </row>
    <row r="7" spans="1:6">
      <c r="A7" s="1" t="s">
        <v>577</v>
      </c>
      <c r="B7" s="1" t="s">
        <v>576</v>
      </c>
      <c r="C7" s="1" t="s">
        <v>575</v>
      </c>
      <c r="D7" s="1" t="s">
        <v>20</v>
      </c>
      <c r="E7" s="1" t="s">
        <v>0</v>
      </c>
      <c r="F7" s="24" t="s">
        <v>0</v>
      </c>
    </row>
    <row r="8" spans="1:6">
      <c r="A8" s="1" t="s">
        <v>574</v>
      </c>
      <c r="B8" s="1" t="s">
        <v>573</v>
      </c>
      <c r="C8" s="1" t="s">
        <v>572</v>
      </c>
      <c r="D8" s="1" t="s">
        <v>0</v>
      </c>
      <c r="E8" s="1" t="s">
        <v>0</v>
      </c>
      <c r="F8" s="24" t="s">
        <v>0</v>
      </c>
    </row>
    <row r="9" spans="1:6">
      <c r="A9" s="1" t="s">
        <v>571</v>
      </c>
      <c r="B9" s="1" t="s">
        <v>570</v>
      </c>
      <c r="C9" s="1" t="s">
        <v>569</v>
      </c>
      <c r="D9" s="1" t="s">
        <v>20</v>
      </c>
      <c r="E9" s="1" t="s">
        <v>20</v>
      </c>
      <c r="F9" s="24" t="s">
        <v>20</v>
      </c>
    </row>
    <row r="10" spans="1:6">
      <c r="A10" s="1" t="s">
        <v>568</v>
      </c>
      <c r="B10" s="1" t="s">
        <v>567</v>
      </c>
      <c r="C10" s="1" t="s">
        <v>566</v>
      </c>
      <c r="D10" s="1" t="s">
        <v>20</v>
      </c>
      <c r="E10" s="1" t="s">
        <v>20</v>
      </c>
      <c r="F10" s="24" t="s">
        <v>20</v>
      </c>
    </row>
    <row r="11" spans="1:6">
      <c r="A11" s="1" t="s">
        <v>565</v>
      </c>
      <c r="B11" s="1" t="s">
        <v>564</v>
      </c>
      <c r="C11" s="1" t="s">
        <v>563</v>
      </c>
      <c r="D11" s="1" t="s">
        <v>13</v>
      </c>
      <c r="E11" s="1" t="s">
        <v>0</v>
      </c>
      <c r="F11" s="24" t="s">
        <v>0</v>
      </c>
    </row>
    <row r="12" spans="1:6">
      <c r="A12" s="1" t="s">
        <v>562</v>
      </c>
      <c r="B12" s="1" t="s">
        <v>561</v>
      </c>
      <c r="C12" s="1" t="s">
        <v>114</v>
      </c>
      <c r="D12" s="1" t="s">
        <v>114</v>
      </c>
      <c r="E12" s="1" t="s">
        <v>114</v>
      </c>
      <c r="F12" s="24" t="s">
        <v>114</v>
      </c>
    </row>
    <row r="13" spans="1:6">
      <c r="A13" s="1" t="s">
        <v>560</v>
      </c>
      <c r="B13" s="1" t="s">
        <v>559</v>
      </c>
      <c r="C13" s="1" t="s">
        <v>558</v>
      </c>
      <c r="D13" s="1" t="s">
        <v>13</v>
      </c>
      <c r="E13" s="1" t="s">
        <v>0</v>
      </c>
      <c r="F13" s="24" t="s">
        <v>0</v>
      </c>
    </row>
    <row r="14" spans="1:6">
      <c r="A14" s="1" t="s">
        <v>557</v>
      </c>
      <c r="B14" s="1" t="s">
        <v>556</v>
      </c>
      <c r="C14" s="1" t="s">
        <v>555</v>
      </c>
      <c r="D14" s="1" t="s">
        <v>20</v>
      </c>
      <c r="E14" s="1" t="s">
        <v>13</v>
      </c>
      <c r="F14" s="24" t="s">
        <v>20</v>
      </c>
    </row>
    <row r="15" spans="1:6">
      <c r="A15" s="1" t="s">
        <v>554</v>
      </c>
      <c r="B15" s="1" t="s">
        <v>553</v>
      </c>
      <c r="C15" s="1" t="s">
        <v>552</v>
      </c>
      <c r="D15" s="1" t="s">
        <v>20</v>
      </c>
      <c r="E15" s="1" t="s">
        <v>20</v>
      </c>
      <c r="F15" s="24" t="s">
        <v>20</v>
      </c>
    </row>
    <row r="16" spans="1:6">
      <c r="A16" s="1" t="s">
        <v>551</v>
      </c>
      <c r="B16" s="1" t="s">
        <v>550</v>
      </c>
      <c r="C16" s="1" t="s">
        <v>549</v>
      </c>
      <c r="D16" s="1" t="s">
        <v>0</v>
      </c>
      <c r="E16" s="1" t="s">
        <v>0</v>
      </c>
      <c r="F16" s="24" t="s">
        <v>0</v>
      </c>
    </row>
    <row r="17" spans="1:6">
      <c r="A17" s="1" t="s">
        <v>548</v>
      </c>
      <c r="B17" s="1" t="s">
        <v>547</v>
      </c>
      <c r="C17" s="1" t="s">
        <v>546</v>
      </c>
      <c r="D17" s="1" t="s">
        <v>20</v>
      </c>
      <c r="E17" s="1" t="s">
        <v>0</v>
      </c>
      <c r="F17" s="24" t="s">
        <v>0</v>
      </c>
    </row>
    <row r="18" spans="1:6">
      <c r="A18" s="1" t="s">
        <v>545</v>
      </c>
      <c r="B18" s="1" t="s">
        <v>544</v>
      </c>
      <c r="C18" s="1" t="s">
        <v>543</v>
      </c>
      <c r="D18" s="1" t="s">
        <v>20</v>
      </c>
      <c r="E18" s="1" t="s">
        <v>20</v>
      </c>
      <c r="F18" s="24" t="s">
        <v>20</v>
      </c>
    </row>
    <row r="19" spans="1:6">
      <c r="A19" s="1" t="s">
        <v>542</v>
      </c>
      <c r="B19" s="1" t="s">
        <v>541</v>
      </c>
      <c r="C19" s="1" t="s">
        <v>540</v>
      </c>
      <c r="D19" s="1" t="s">
        <v>0</v>
      </c>
      <c r="E19" s="1" t="s">
        <v>0</v>
      </c>
      <c r="F19" s="24" t="s">
        <v>0</v>
      </c>
    </row>
    <row r="20" spans="1:6">
      <c r="A20" s="1" t="s">
        <v>539</v>
      </c>
      <c r="B20" s="1" t="s">
        <v>538</v>
      </c>
      <c r="C20" s="1" t="s">
        <v>537</v>
      </c>
      <c r="D20" s="1" t="s">
        <v>20</v>
      </c>
      <c r="E20" s="1" t="s">
        <v>20</v>
      </c>
      <c r="F20" s="24" t="s">
        <v>20</v>
      </c>
    </row>
    <row r="21" spans="1:6">
      <c r="A21" s="1" t="s">
        <v>536</v>
      </c>
      <c r="B21" s="1" t="s">
        <v>535</v>
      </c>
      <c r="C21" s="1" t="s">
        <v>534</v>
      </c>
      <c r="D21" s="1" t="s">
        <v>142</v>
      </c>
      <c r="E21" s="1" t="s">
        <v>142</v>
      </c>
      <c r="F21" s="24" t="s">
        <v>142</v>
      </c>
    </row>
    <row r="22" spans="1:6">
      <c r="A22" s="1" t="s">
        <v>533</v>
      </c>
      <c r="B22" s="1" t="s">
        <v>532</v>
      </c>
      <c r="C22" s="1" t="s">
        <v>531</v>
      </c>
      <c r="D22" s="1" t="s">
        <v>0</v>
      </c>
      <c r="E22" s="1" t="s">
        <v>0</v>
      </c>
      <c r="F22" s="24" t="s">
        <v>0</v>
      </c>
    </row>
    <row r="23" spans="1:6">
      <c r="A23" s="1" t="s">
        <v>530</v>
      </c>
      <c r="B23" s="1" t="s">
        <v>529</v>
      </c>
      <c r="C23" s="1" t="s">
        <v>528</v>
      </c>
      <c r="D23" s="1" t="s">
        <v>20</v>
      </c>
      <c r="E23" s="1" t="s">
        <v>0</v>
      </c>
      <c r="F23" s="24" t="s">
        <v>0</v>
      </c>
    </row>
    <row r="24" spans="1:6">
      <c r="A24" s="1" t="s">
        <v>527</v>
      </c>
      <c r="B24" s="1" t="s">
        <v>526</v>
      </c>
      <c r="C24" s="1" t="s">
        <v>525</v>
      </c>
      <c r="D24" s="1" t="s">
        <v>20</v>
      </c>
      <c r="E24" s="1" t="s">
        <v>0</v>
      </c>
      <c r="F24" s="24" t="s">
        <v>0</v>
      </c>
    </row>
    <row r="25" spans="1:6">
      <c r="A25" s="1" t="s">
        <v>524</v>
      </c>
      <c r="B25" s="1" t="s">
        <v>523</v>
      </c>
      <c r="C25" s="1" t="s">
        <v>522</v>
      </c>
      <c r="D25" s="1" t="s">
        <v>0</v>
      </c>
      <c r="E25" s="1" t="s">
        <v>0</v>
      </c>
      <c r="F25" s="24" t="s">
        <v>0</v>
      </c>
    </row>
    <row r="26" spans="1:6">
      <c r="A26" s="1" t="s">
        <v>521</v>
      </c>
      <c r="B26" s="1" t="s">
        <v>520</v>
      </c>
      <c r="C26" s="1" t="s">
        <v>519</v>
      </c>
      <c r="D26" s="1" t="s">
        <v>142</v>
      </c>
      <c r="E26" s="1" t="s">
        <v>142</v>
      </c>
      <c r="F26" s="24" t="s">
        <v>142</v>
      </c>
    </row>
    <row r="27" spans="1:6">
      <c r="A27" s="1" t="s">
        <v>518</v>
      </c>
      <c r="B27" s="1" t="s">
        <v>517</v>
      </c>
      <c r="C27" s="1" t="s">
        <v>516</v>
      </c>
      <c r="D27" s="1" t="s">
        <v>13</v>
      </c>
      <c r="E27" s="1" t="s">
        <v>13</v>
      </c>
      <c r="F27" s="24" t="s">
        <v>0</v>
      </c>
    </row>
    <row r="28" spans="1:6">
      <c r="A28" s="1" t="s">
        <v>515</v>
      </c>
      <c r="B28" s="1" t="s">
        <v>514</v>
      </c>
      <c r="C28" s="1" t="s">
        <v>513</v>
      </c>
      <c r="D28" s="1" t="s">
        <v>0</v>
      </c>
      <c r="E28" s="1" t="s">
        <v>0</v>
      </c>
      <c r="F28" s="24" t="s">
        <v>0</v>
      </c>
    </row>
    <row r="29" spans="1:6">
      <c r="A29" s="1" t="s">
        <v>512</v>
      </c>
      <c r="B29" s="1" t="s">
        <v>511</v>
      </c>
      <c r="C29" s="1" t="s">
        <v>510</v>
      </c>
      <c r="D29" s="1" t="s">
        <v>142</v>
      </c>
      <c r="E29" s="1" t="s">
        <v>20</v>
      </c>
      <c r="F29" s="24" t="s">
        <v>142</v>
      </c>
    </row>
    <row r="30" spans="1:6">
      <c r="A30" s="1" t="s">
        <v>509</v>
      </c>
      <c r="B30" s="1" t="s">
        <v>508</v>
      </c>
      <c r="C30" s="1" t="s">
        <v>507</v>
      </c>
      <c r="D30" s="1" t="s">
        <v>13</v>
      </c>
      <c r="E30" s="1" t="s">
        <v>20</v>
      </c>
      <c r="F30" s="24" t="s">
        <v>20</v>
      </c>
    </row>
    <row r="31" spans="1:6">
      <c r="A31" s="1" t="s">
        <v>506</v>
      </c>
      <c r="B31" s="1" t="s">
        <v>505</v>
      </c>
      <c r="C31" s="1" t="s">
        <v>504</v>
      </c>
      <c r="D31" s="1" t="s">
        <v>0</v>
      </c>
      <c r="E31" s="1" t="s">
        <v>0</v>
      </c>
      <c r="F31" s="24" t="s">
        <v>0</v>
      </c>
    </row>
    <row r="32" spans="1:6">
      <c r="A32" s="1" t="s">
        <v>503</v>
      </c>
      <c r="B32" s="1" t="s">
        <v>502</v>
      </c>
      <c r="C32" s="1" t="s">
        <v>501</v>
      </c>
      <c r="D32" s="1" t="s">
        <v>0</v>
      </c>
      <c r="E32" s="1" t="s">
        <v>0</v>
      </c>
      <c r="F32" s="24" t="s">
        <v>0</v>
      </c>
    </row>
    <row r="33" spans="1:6">
      <c r="A33" s="1" t="s">
        <v>500</v>
      </c>
      <c r="B33" s="1" t="s">
        <v>499</v>
      </c>
      <c r="C33" s="1" t="s">
        <v>498</v>
      </c>
      <c r="D33" s="1" t="s">
        <v>0</v>
      </c>
      <c r="E33" s="1" t="s">
        <v>0</v>
      </c>
      <c r="F33" s="24" t="s">
        <v>0</v>
      </c>
    </row>
    <row r="34" spans="1:6">
      <c r="A34" s="1" t="s">
        <v>497</v>
      </c>
      <c r="B34" s="1" t="s">
        <v>496</v>
      </c>
      <c r="C34" s="1" t="s">
        <v>495</v>
      </c>
      <c r="D34" s="1" t="s">
        <v>142</v>
      </c>
      <c r="E34" s="1" t="s">
        <v>142</v>
      </c>
      <c r="F34" s="24" t="s">
        <v>142</v>
      </c>
    </row>
    <row r="35" spans="1:6">
      <c r="A35" s="1" t="s">
        <v>494</v>
      </c>
      <c r="B35" s="1" t="s">
        <v>493</v>
      </c>
      <c r="C35" s="1" t="s">
        <v>492</v>
      </c>
      <c r="D35" s="1" t="s">
        <v>20</v>
      </c>
      <c r="E35" s="1" t="s">
        <v>20</v>
      </c>
      <c r="F35" s="24" t="s">
        <v>20</v>
      </c>
    </row>
    <row r="36" spans="1:6">
      <c r="A36" s="1" t="s">
        <v>491</v>
      </c>
      <c r="B36" s="1" t="s">
        <v>490</v>
      </c>
      <c r="C36" s="1" t="s">
        <v>489</v>
      </c>
      <c r="D36" s="1" t="s">
        <v>20</v>
      </c>
      <c r="E36" s="1" t="s">
        <v>20</v>
      </c>
      <c r="F36" s="24" t="s">
        <v>20</v>
      </c>
    </row>
    <row r="37" spans="1:6">
      <c r="A37" s="1" t="s">
        <v>488</v>
      </c>
      <c r="B37" s="1" t="s">
        <v>487</v>
      </c>
      <c r="C37" s="1" t="s">
        <v>486</v>
      </c>
      <c r="D37" s="1" t="s">
        <v>13</v>
      </c>
      <c r="E37" s="1" t="s">
        <v>0</v>
      </c>
      <c r="F37" s="24" t="s">
        <v>0</v>
      </c>
    </row>
    <row r="38" spans="1:6">
      <c r="A38" s="1" t="s">
        <v>485</v>
      </c>
      <c r="B38" s="1" t="s">
        <v>484</v>
      </c>
      <c r="C38" s="1" t="s">
        <v>483</v>
      </c>
      <c r="D38" s="1" t="s">
        <v>20</v>
      </c>
      <c r="E38" s="1" t="s">
        <v>13</v>
      </c>
      <c r="F38" s="24" t="s">
        <v>20</v>
      </c>
    </row>
    <row r="39" spans="1:6">
      <c r="A39" s="1" t="s">
        <v>482</v>
      </c>
      <c r="B39" s="1" t="s">
        <v>481</v>
      </c>
      <c r="C39" s="1" t="s">
        <v>480</v>
      </c>
      <c r="D39" s="1" t="s">
        <v>20</v>
      </c>
      <c r="E39" s="1" t="s">
        <v>20</v>
      </c>
      <c r="F39" s="24" t="s">
        <v>20</v>
      </c>
    </row>
    <row r="40" spans="1:6">
      <c r="A40" s="1" t="s">
        <v>479</v>
      </c>
      <c r="B40" s="1" t="s">
        <v>478</v>
      </c>
      <c r="C40" s="1" t="s">
        <v>477</v>
      </c>
      <c r="D40" s="1" t="s">
        <v>13</v>
      </c>
      <c r="E40" s="1" t="s">
        <v>20</v>
      </c>
      <c r="F40" s="24" t="s">
        <v>20</v>
      </c>
    </row>
    <row r="41" spans="1:6">
      <c r="A41" s="1" t="s">
        <v>476</v>
      </c>
      <c r="B41" s="1" t="s">
        <v>475</v>
      </c>
      <c r="C41" s="1" t="s">
        <v>474</v>
      </c>
      <c r="D41" s="1" t="s">
        <v>0</v>
      </c>
      <c r="E41" s="1" t="s">
        <v>0</v>
      </c>
      <c r="F41" s="24" t="s">
        <v>0</v>
      </c>
    </row>
    <row r="42" spans="1:6">
      <c r="A42" s="1" t="s">
        <v>473</v>
      </c>
      <c r="B42" s="1" t="s">
        <v>472</v>
      </c>
      <c r="C42" s="1" t="s">
        <v>471</v>
      </c>
      <c r="D42" s="1" t="s">
        <v>20</v>
      </c>
      <c r="E42" s="1" t="s">
        <v>0</v>
      </c>
      <c r="F42" s="24" t="s">
        <v>0</v>
      </c>
    </row>
    <row r="43" spans="1:6">
      <c r="A43" s="1" t="s">
        <v>470</v>
      </c>
      <c r="B43" s="1" t="s">
        <v>469</v>
      </c>
      <c r="C43" s="1" t="s">
        <v>468</v>
      </c>
      <c r="D43" s="1" t="s">
        <v>20</v>
      </c>
      <c r="E43" s="1" t="s">
        <v>0</v>
      </c>
      <c r="F43" s="24" t="s">
        <v>0</v>
      </c>
    </row>
    <row r="44" spans="1:6">
      <c r="A44" s="1" t="s">
        <v>467</v>
      </c>
      <c r="B44" s="1" t="s">
        <v>466</v>
      </c>
      <c r="C44" s="1" t="s">
        <v>465</v>
      </c>
      <c r="D44" s="1" t="s">
        <v>20</v>
      </c>
      <c r="E44" s="1" t="s">
        <v>20</v>
      </c>
      <c r="F44" s="24" t="s">
        <v>20</v>
      </c>
    </row>
    <row r="45" spans="1:6">
      <c r="A45" s="1" t="s">
        <v>464</v>
      </c>
      <c r="B45" s="1" t="s">
        <v>463</v>
      </c>
      <c r="C45" s="1" t="s">
        <v>462</v>
      </c>
      <c r="D45" s="1" t="s">
        <v>142</v>
      </c>
      <c r="E45" s="1" t="s">
        <v>142</v>
      </c>
      <c r="F45" s="24" t="s">
        <v>142</v>
      </c>
    </row>
    <row r="46" spans="1:6">
      <c r="A46" s="1" t="s">
        <v>461</v>
      </c>
      <c r="B46" s="1" t="s">
        <v>460</v>
      </c>
      <c r="C46" s="1" t="s">
        <v>459</v>
      </c>
      <c r="D46" s="1" t="s">
        <v>0</v>
      </c>
      <c r="E46" s="1" t="s">
        <v>0</v>
      </c>
      <c r="F46" s="24" t="s">
        <v>0</v>
      </c>
    </row>
    <row r="47" spans="1:6">
      <c r="A47" s="1" t="s">
        <v>458</v>
      </c>
      <c r="B47" s="1" t="s">
        <v>457</v>
      </c>
      <c r="C47" s="1" t="s">
        <v>456</v>
      </c>
      <c r="D47" s="1" t="s">
        <v>0</v>
      </c>
      <c r="E47" s="1" t="s">
        <v>0</v>
      </c>
      <c r="F47" s="24" t="s">
        <v>0</v>
      </c>
    </row>
    <row r="48" spans="1:6">
      <c r="A48" s="1" t="s">
        <v>455</v>
      </c>
      <c r="B48" s="1" t="s">
        <v>454</v>
      </c>
      <c r="C48" s="1" t="s">
        <v>453</v>
      </c>
      <c r="D48" s="1" t="s">
        <v>0</v>
      </c>
      <c r="E48" s="1" t="s">
        <v>0</v>
      </c>
      <c r="F48" s="24" t="s">
        <v>0</v>
      </c>
    </row>
    <row r="49" spans="1:6">
      <c r="A49" s="1" t="s">
        <v>452</v>
      </c>
      <c r="B49" s="1" t="s">
        <v>451</v>
      </c>
      <c r="C49" s="1" t="s">
        <v>450</v>
      </c>
      <c r="D49" s="1" t="s">
        <v>0</v>
      </c>
      <c r="E49" s="1" t="s">
        <v>0</v>
      </c>
      <c r="F49" s="24" t="s">
        <v>0</v>
      </c>
    </row>
    <row r="50" spans="1:6">
      <c r="A50" s="1" t="s">
        <v>449</v>
      </c>
      <c r="B50" s="1" t="s">
        <v>448</v>
      </c>
      <c r="C50" s="1" t="s">
        <v>447</v>
      </c>
      <c r="D50" s="1" t="s">
        <v>0</v>
      </c>
      <c r="E50" s="1" t="s">
        <v>0</v>
      </c>
      <c r="F50" s="24" t="s">
        <v>0</v>
      </c>
    </row>
    <row r="51" spans="1:6">
      <c r="A51" s="1" t="s">
        <v>446</v>
      </c>
      <c r="B51" s="1" t="s">
        <v>445</v>
      </c>
      <c r="C51" s="1" t="s">
        <v>444</v>
      </c>
      <c r="D51" s="1" t="s">
        <v>0</v>
      </c>
      <c r="E51" s="1" t="s">
        <v>0</v>
      </c>
      <c r="F51" s="24" t="s">
        <v>0</v>
      </c>
    </row>
    <row r="52" spans="1:6">
      <c r="A52" s="1" t="s">
        <v>443</v>
      </c>
      <c r="B52" s="1" t="s">
        <v>442</v>
      </c>
      <c r="C52" s="1" t="s">
        <v>441</v>
      </c>
      <c r="D52" s="1" t="s">
        <v>0</v>
      </c>
      <c r="E52" s="1" t="s">
        <v>0</v>
      </c>
      <c r="F52" s="24" t="s">
        <v>0</v>
      </c>
    </row>
    <row r="53" spans="1:6">
      <c r="A53" s="1" t="s">
        <v>440</v>
      </c>
      <c r="B53" s="1" t="s">
        <v>439</v>
      </c>
      <c r="C53" s="1" t="s">
        <v>438</v>
      </c>
      <c r="D53" s="1" t="s">
        <v>20</v>
      </c>
      <c r="E53" s="1" t="s">
        <v>20</v>
      </c>
      <c r="F53" s="24" t="s">
        <v>20</v>
      </c>
    </row>
    <row r="54" spans="1:6">
      <c r="A54" s="1" t="s">
        <v>437</v>
      </c>
      <c r="B54" s="1" t="s">
        <v>436</v>
      </c>
      <c r="C54" s="1" t="s">
        <v>435</v>
      </c>
      <c r="D54" s="1" t="s">
        <v>20</v>
      </c>
      <c r="E54" s="1" t="s">
        <v>0</v>
      </c>
      <c r="F54" s="24" t="s">
        <v>0</v>
      </c>
    </row>
    <row r="55" spans="1:6">
      <c r="A55" s="1" t="s">
        <v>434</v>
      </c>
      <c r="B55" s="1" t="s">
        <v>433</v>
      </c>
      <c r="C55" s="1" t="s">
        <v>432</v>
      </c>
      <c r="D55" s="1" t="s">
        <v>0</v>
      </c>
      <c r="E55" s="1" t="s">
        <v>0</v>
      </c>
      <c r="F55" s="24" t="s">
        <v>0</v>
      </c>
    </row>
    <row r="56" spans="1:6">
      <c r="A56" s="1" t="s">
        <v>431</v>
      </c>
      <c r="B56" s="1" t="s">
        <v>430</v>
      </c>
      <c r="C56" s="1" t="s">
        <v>429</v>
      </c>
      <c r="D56" s="1" t="s">
        <v>13</v>
      </c>
      <c r="E56" s="1" t="s">
        <v>0</v>
      </c>
      <c r="F56" s="24" t="s">
        <v>0</v>
      </c>
    </row>
    <row r="57" spans="1:6">
      <c r="A57" s="1" t="s">
        <v>428</v>
      </c>
      <c r="B57" s="1" t="s">
        <v>427</v>
      </c>
      <c r="C57" s="1" t="s">
        <v>426</v>
      </c>
      <c r="D57" s="1" t="s">
        <v>0</v>
      </c>
      <c r="E57" s="1" t="s">
        <v>0</v>
      </c>
      <c r="F57" s="24" t="s">
        <v>0</v>
      </c>
    </row>
    <row r="58" spans="1:6">
      <c r="A58" s="1" t="s">
        <v>425</v>
      </c>
      <c r="B58" s="1" t="s">
        <v>424</v>
      </c>
      <c r="C58" s="1" t="s">
        <v>423</v>
      </c>
      <c r="D58" s="1" t="s">
        <v>0</v>
      </c>
      <c r="E58" s="1" t="s">
        <v>0</v>
      </c>
      <c r="F58" s="24" t="s">
        <v>0</v>
      </c>
    </row>
    <row r="59" spans="1:6">
      <c r="A59" s="1" t="s">
        <v>422</v>
      </c>
      <c r="B59" s="1" t="s">
        <v>421</v>
      </c>
      <c r="C59" s="1" t="s">
        <v>420</v>
      </c>
      <c r="D59" s="1" t="s">
        <v>0</v>
      </c>
      <c r="E59" s="1" t="s">
        <v>0</v>
      </c>
      <c r="F59" s="24" t="s">
        <v>0</v>
      </c>
    </row>
    <row r="60" spans="1:6">
      <c r="A60" s="1" t="s">
        <v>419</v>
      </c>
      <c r="B60" s="1" t="s">
        <v>418</v>
      </c>
      <c r="C60" s="1" t="s">
        <v>417</v>
      </c>
      <c r="D60" s="1" t="s">
        <v>0</v>
      </c>
      <c r="E60" s="1" t="s">
        <v>0</v>
      </c>
      <c r="F60" s="24" t="s">
        <v>0</v>
      </c>
    </row>
    <row r="61" spans="1:6">
      <c r="A61" s="1" t="s">
        <v>416</v>
      </c>
      <c r="B61" s="1" t="s">
        <v>415</v>
      </c>
      <c r="C61" s="1" t="s">
        <v>414</v>
      </c>
      <c r="D61" s="1" t="s">
        <v>0</v>
      </c>
      <c r="E61" s="1" t="s">
        <v>13</v>
      </c>
      <c r="F61" s="24" t="s">
        <v>13</v>
      </c>
    </row>
    <row r="62" spans="1:6">
      <c r="A62" s="1" t="s">
        <v>413</v>
      </c>
      <c r="B62" s="1" t="s">
        <v>114</v>
      </c>
      <c r="C62" s="1" t="s">
        <v>114</v>
      </c>
      <c r="D62" s="1" t="s">
        <v>114</v>
      </c>
      <c r="E62" s="1" t="s">
        <v>114</v>
      </c>
      <c r="F62" s="24" t="s">
        <v>114</v>
      </c>
    </row>
    <row r="63" spans="1:6">
      <c r="A63" s="1" t="s">
        <v>412</v>
      </c>
      <c r="B63" s="1" t="s">
        <v>411</v>
      </c>
      <c r="C63" s="1" t="s">
        <v>410</v>
      </c>
      <c r="D63" s="1" t="s">
        <v>0</v>
      </c>
      <c r="E63" s="1" t="s">
        <v>0</v>
      </c>
      <c r="F63" s="24" t="s">
        <v>0</v>
      </c>
    </row>
    <row r="64" spans="1:6">
      <c r="A64" s="1" t="s">
        <v>409</v>
      </c>
      <c r="B64" s="1" t="s">
        <v>408</v>
      </c>
      <c r="C64" s="1" t="s">
        <v>407</v>
      </c>
      <c r="D64" s="1" t="s">
        <v>0</v>
      </c>
      <c r="E64" s="1" t="s">
        <v>0</v>
      </c>
      <c r="F64" s="24" t="s">
        <v>0</v>
      </c>
    </row>
    <row r="65" spans="1:6">
      <c r="A65" s="1" t="s">
        <v>406</v>
      </c>
      <c r="B65" s="1" t="s">
        <v>405</v>
      </c>
      <c r="C65" s="1" t="s">
        <v>404</v>
      </c>
      <c r="D65" s="1" t="s">
        <v>13</v>
      </c>
      <c r="E65" s="1" t="s">
        <v>20</v>
      </c>
      <c r="F65" s="24" t="s">
        <v>20</v>
      </c>
    </row>
    <row r="66" spans="1:6">
      <c r="A66" s="1" t="s">
        <v>403</v>
      </c>
      <c r="B66" s="1" t="s">
        <v>402</v>
      </c>
      <c r="C66" s="1" t="s">
        <v>401</v>
      </c>
      <c r="D66" s="1" t="s">
        <v>13</v>
      </c>
      <c r="E66" s="1" t="s">
        <v>20</v>
      </c>
      <c r="F66" s="24" t="s">
        <v>20</v>
      </c>
    </row>
    <row r="67" spans="1:6">
      <c r="A67" s="1" t="s">
        <v>400</v>
      </c>
      <c r="B67" s="1" t="s">
        <v>399</v>
      </c>
      <c r="C67" s="1" t="s">
        <v>398</v>
      </c>
      <c r="D67" s="1" t="s">
        <v>142</v>
      </c>
      <c r="E67" s="1" t="s">
        <v>20</v>
      </c>
      <c r="F67" s="24" t="s">
        <v>20</v>
      </c>
    </row>
    <row r="68" spans="1:6">
      <c r="A68" s="1" t="s">
        <v>397</v>
      </c>
      <c r="B68" s="1" t="s">
        <v>396</v>
      </c>
      <c r="C68" s="1" t="s">
        <v>395</v>
      </c>
      <c r="D68" s="1" t="s">
        <v>0</v>
      </c>
      <c r="E68" s="1" t="s">
        <v>0</v>
      </c>
      <c r="F68" s="24" t="s">
        <v>0</v>
      </c>
    </row>
    <row r="69" spans="1:6">
      <c r="A69" s="1" t="s">
        <v>394</v>
      </c>
      <c r="B69" s="1" t="s">
        <v>393</v>
      </c>
      <c r="C69" s="1" t="s">
        <v>392</v>
      </c>
      <c r="D69" s="1" t="s">
        <v>0</v>
      </c>
      <c r="E69" s="1" t="s">
        <v>0</v>
      </c>
      <c r="F69" s="24" t="s">
        <v>0</v>
      </c>
    </row>
    <row r="70" spans="1:6">
      <c r="A70" s="1" t="s">
        <v>391</v>
      </c>
      <c r="B70" s="1" t="s">
        <v>390</v>
      </c>
      <c r="C70" s="1" t="s">
        <v>389</v>
      </c>
      <c r="D70" s="1" t="s">
        <v>0</v>
      </c>
      <c r="E70" s="1" t="s">
        <v>0</v>
      </c>
      <c r="F70" s="24" t="s">
        <v>0</v>
      </c>
    </row>
    <row r="71" spans="1:6">
      <c r="A71" s="1" t="s">
        <v>388</v>
      </c>
      <c r="B71" s="1" t="s">
        <v>387</v>
      </c>
      <c r="C71" s="1" t="s">
        <v>386</v>
      </c>
      <c r="D71" s="1" t="s">
        <v>0</v>
      </c>
      <c r="E71" s="1" t="s">
        <v>0</v>
      </c>
      <c r="F71" s="24" t="s">
        <v>0</v>
      </c>
    </row>
    <row r="72" spans="1:6">
      <c r="A72" s="1" t="s">
        <v>385</v>
      </c>
      <c r="B72" s="1" t="s">
        <v>384</v>
      </c>
      <c r="C72" s="1" t="s">
        <v>383</v>
      </c>
      <c r="D72" s="1" t="s">
        <v>0</v>
      </c>
      <c r="E72" s="1" t="s">
        <v>0</v>
      </c>
      <c r="F72" s="24" t="s">
        <v>0</v>
      </c>
    </row>
    <row r="73" spans="1:6">
      <c r="A73" s="1" t="s">
        <v>382</v>
      </c>
      <c r="B73" s="1" t="s">
        <v>381</v>
      </c>
      <c r="C73" s="1" t="s">
        <v>380</v>
      </c>
      <c r="D73" s="1" t="s">
        <v>0</v>
      </c>
      <c r="E73" s="1" t="s">
        <v>0</v>
      </c>
      <c r="F73" s="24" t="s">
        <v>0</v>
      </c>
    </row>
    <row r="74" spans="1:6">
      <c r="A74" s="1" t="s">
        <v>379</v>
      </c>
      <c r="B74" s="1" t="s">
        <v>378</v>
      </c>
      <c r="C74" s="1" t="s">
        <v>377</v>
      </c>
      <c r="D74" s="1" t="s">
        <v>0</v>
      </c>
      <c r="E74" s="1" t="s">
        <v>0</v>
      </c>
      <c r="F74" s="24" t="s">
        <v>0</v>
      </c>
    </row>
    <row r="75" spans="1:6">
      <c r="A75" s="1" t="s">
        <v>376</v>
      </c>
      <c r="B75" s="1" t="s">
        <v>375</v>
      </c>
      <c r="C75" s="1" t="s">
        <v>374</v>
      </c>
      <c r="D75" s="1" t="s">
        <v>0</v>
      </c>
      <c r="E75" s="1" t="s">
        <v>0</v>
      </c>
      <c r="F75" s="24" t="s">
        <v>0</v>
      </c>
    </row>
    <row r="76" spans="1:6">
      <c r="A76" s="1" t="s">
        <v>373</v>
      </c>
      <c r="B76" s="1" t="s">
        <v>372</v>
      </c>
      <c r="C76" s="1" t="s">
        <v>371</v>
      </c>
      <c r="D76" s="1" t="s">
        <v>0</v>
      </c>
      <c r="E76" s="1" t="s">
        <v>0</v>
      </c>
      <c r="F76" s="24" t="s">
        <v>0</v>
      </c>
    </row>
    <row r="77" spans="1:6">
      <c r="A77" s="1" t="s">
        <v>370</v>
      </c>
      <c r="B77" s="1" t="s">
        <v>369</v>
      </c>
      <c r="C77" s="1" t="s">
        <v>368</v>
      </c>
      <c r="D77" s="1" t="s">
        <v>0</v>
      </c>
      <c r="E77" s="1" t="s">
        <v>0</v>
      </c>
      <c r="F77" s="24" t="s">
        <v>0</v>
      </c>
    </row>
    <row r="78" spans="1:6">
      <c r="A78" s="1" t="s">
        <v>367</v>
      </c>
      <c r="B78" s="1" t="s">
        <v>366</v>
      </c>
      <c r="C78" s="1" t="s">
        <v>365</v>
      </c>
      <c r="D78" s="1" t="s">
        <v>20</v>
      </c>
      <c r="E78" s="1" t="s">
        <v>0</v>
      </c>
      <c r="F78" s="24" t="s">
        <v>0</v>
      </c>
    </row>
    <row r="79" spans="1:6">
      <c r="A79" s="1" t="s">
        <v>364</v>
      </c>
      <c r="B79" s="1" t="s">
        <v>363</v>
      </c>
      <c r="C79" s="1" t="s">
        <v>362</v>
      </c>
      <c r="D79" s="1" t="s">
        <v>0</v>
      </c>
      <c r="E79" s="1" t="s">
        <v>0</v>
      </c>
      <c r="F79" s="24" t="s">
        <v>0</v>
      </c>
    </row>
    <row r="80" spans="1:6">
      <c r="A80" s="1" t="s">
        <v>361</v>
      </c>
      <c r="B80" s="1" t="s">
        <v>360</v>
      </c>
      <c r="C80" s="1" t="s">
        <v>359</v>
      </c>
      <c r="D80" s="1" t="s">
        <v>0</v>
      </c>
      <c r="E80" s="1" t="s">
        <v>13</v>
      </c>
      <c r="F80" s="24" t="s">
        <v>20</v>
      </c>
    </row>
    <row r="81" spans="1:6">
      <c r="A81" s="1" t="s">
        <v>358</v>
      </c>
      <c r="B81" s="1" t="s">
        <v>357</v>
      </c>
      <c r="C81" s="1" t="s">
        <v>356</v>
      </c>
      <c r="D81" s="1" t="s">
        <v>0</v>
      </c>
      <c r="E81" s="1" t="s">
        <v>0</v>
      </c>
      <c r="F81" s="24" t="s">
        <v>0</v>
      </c>
    </row>
    <row r="82" spans="1:6">
      <c r="A82" s="1" t="s">
        <v>355</v>
      </c>
      <c r="B82" s="1" t="s">
        <v>354</v>
      </c>
      <c r="C82" s="1" t="s">
        <v>353</v>
      </c>
      <c r="D82" s="1" t="s">
        <v>0</v>
      </c>
      <c r="E82" s="1" t="s">
        <v>20</v>
      </c>
      <c r="F82" s="24" t="s">
        <v>20</v>
      </c>
    </row>
    <row r="83" spans="1:6">
      <c r="A83" s="1" t="s">
        <v>352</v>
      </c>
      <c r="B83" s="1" t="s">
        <v>351</v>
      </c>
      <c r="C83" s="1" t="s">
        <v>350</v>
      </c>
      <c r="D83" s="1" t="s">
        <v>142</v>
      </c>
      <c r="E83" s="1" t="s">
        <v>20</v>
      </c>
      <c r="F83" s="24" t="s">
        <v>20</v>
      </c>
    </row>
    <row r="84" spans="1:6">
      <c r="A84" s="1" t="s">
        <v>349</v>
      </c>
      <c r="B84" s="1" t="s">
        <v>348</v>
      </c>
      <c r="C84" s="1" t="s">
        <v>347</v>
      </c>
      <c r="D84" s="1" t="s">
        <v>20</v>
      </c>
      <c r="E84" s="1" t="s">
        <v>0</v>
      </c>
      <c r="F84" s="24" t="s">
        <v>13</v>
      </c>
    </row>
    <row r="85" spans="1:6">
      <c r="A85" s="1" t="s">
        <v>346</v>
      </c>
      <c r="B85" s="1" t="s">
        <v>345</v>
      </c>
      <c r="C85" s="1" t="s">
        <v>344</v>
      </c>
      <c r="D85" s="1" t="s">
        <v>20</v>
      </c>
      <c r="E85" s="1" t="s">
        <v>142</v>
      </c>
      <c r="F85" s="24" t="s">
        <v>20</v>
      </c>
    </row>
    <row r="86" spans="1:6">
      <c r="A86" s="1" t="s">
        <v>343</v>
      </c>
      <c r="B86" s="1" t="s">
        <v>342</v>
      </c>
      <c r="C86" s="1" t="s">
        <v>341</v>
      </c>
      <c r="D86" s="1" t="s">
        <v>0</v>
      </c>
      <c r="E86" s="1" t="s">
        <v>0</v>
      </c>
      <c r="F86" s="24" t="s">
        <v>0</v>
      </c>
    </row>
    <row r="87" spans="1:6">
      <c r="A87" s="1" t="s">
        <v>340</v>
      </c>
      <c r="B87" s="1" t="s">
        <v>339</v>
      </c>
      <c r="C87" s="1" t="s">
        <v>338</v>
      </c>
      <c r="D87" s="1" t="s">
        <v>20</v>
      </c>
      <c r="E87" s="1" t="s">
        <v>20</v>
      </c>
      <c r="F87" s="24" t="s">
        <v>0</v>
      </c>
    </row>
    <row r="88" spans="1:6">
      <c r="A88" s="1" t="s">
        <v>337</v>
      </c>
      <c r="B88" s="1" t="s">
        <v>336</v>
      </c>
      <c r="C88" s="1" t="s">
        <v>335</v>
      </c>
      <c r="D88" s="1" t="s">
        <v>0</v>
      </c>
      <c r="E88" s="1" t="s">
        <v>0</v>
      </c>
      <c r="F88" s="24" t="s">
        <v>0</v>
      </c>
    </row>
    <row r="89" spans="1:6">
      <c r="A89" s="1" t="s">
        <v>334</v>
      </c>
      <c r="B89" s="1" t="s">
        <v>333</v>
      </c>
      <c r="C89" s="1" t="s">
        <v>332</v>
      </c>
      <c r="D89" s="1" t="s">
        <v>0</v>
      </c>
      <c r="E89" s="1" t="s">
        <v>0</v>
      </c>
      <c r="F89" s="24" t="s">
        <v>0</v>
      </c>
    </row>
    <row r="90" spans="1:6">
      <c r="A90" s="1" t="s">
        <v>331</v>
      </c>
      <c r="B90" s="1" t="s">
        <v>330</v>
      </c>
      <c r="C90" s="1" t="s">
        <v>329</v>
      </c>
      <c r="D90" s="1" t="s">
        <v>13</v>
      </c>
      <c r="E90" s="1" t="s">
        <v>20</v>
      </c>
      <c r="F90" s="24" t="s">
        <v>13</v>
      </c>
    </row>
    <row r="91" spans="1:6">
      <c r="A91" s="1" t="s">
        <v>328</v>
      </c>
      <c r="B91" s="1" t="s">
        <v>327</v>
      </c>
      <c r="C91" s="1" t="s">
        <v>326</v>
      </c>
      <c r="D91" s="1" t="s">
        <v>0</v>
      </c>
      <c r="E91" s="1" t="s">
        <v>0</v>
      </c>
      <c r="F91" s="24" t="s">
        <v>0</v>
      </c>
    </row>
    <row r="92" spans="1:6">
      <c r="A92" s="1" t="s">
        <v>325</v>
      </c>
      <c r="B92" s="1" t="s">
        <v>324</v>
      </c>
      <c r="C92" s="1" t="s">
        <v>323</v>
      </c>
      <c r="D92" s="1" t="s">
        <v>13</v>
      </c>
      <c r="E92" s="1" t="s">
        <v>0</v>
      </c>
      <c r="F92" s="24" t="s">
        <v>0</v>
      </c>
    </row>
    <row r="93" spans="1:6">
      <c r="A93" s="1" t="s">
        <v>322</v>
      </c>
      <c r="B93" s="1" t="s">
        <v>321</v>
      </c>
      <c r="C93" s="1" t="s">
        <v>320</v>
      </c>
      <c r="D93" s="1" t="s">
        <v>13</v>
      </c>
      <c r="E93" s="1" t="s">
        <v>0</v>
      </c>
      <c r="F93" s="24" t="s">
        <v>0</v>
      </c>
    </row>
    <row r="94" spans="1:6">
      <c r="A94" s="1" t="s">
        <v>319</v>
      </c>
      <c r="B94" s="1" t="s">
        <v>318</v>
      </c>
      <c r="C94" s="1" t="s">
        <v>317</v>
      </c>
      <c r="D94" s="1" t="s">
        <v>20</v>
      </c>
      <c r="E94" s="1" t="s">
        <v>20</v>
      </c>
      <c r="F94" s="24" t="s">
        <v>20</v>
      </c>
    </row>
    <row r="95" spans="1:6">
      <c r="A95" s="1" t="s">
        <v>316</v>
      </c>
      <c r="B95" s="1" t="s">
        <v>315</v>
      </c>
      <c r="C95" s="1" t="s">
        <v>314</v>
      </c>
      <c r="D95" s="1" t="s">
        <v>20</v>
      </c>
      <c r="E95" s="1" t="s">
        <v>20</v>
      </c>
      <c r="F95" s="24" t="s">
        <v>0</v>
      </c>
    </row>
    <row r="96" spans="1:6">
      <c r="A96" s="1" t="s">
        <v>313</v>
      </c>
      <c r="B96" s="1" t="s">
        <v>312</v>
      </c>
      <c r="C96" s="1" t="s">
        <v>311</v>
      </c>
      <c r="D96" s="1" t="s">
        <v>0</v>
      </c>
      <c r="E96" s="1" t="s">
        <v>0</v>
      </c>
      <c r="F96" s="24" t="s">
        <v>0</v>
      </c>
    </row>
    <row r="97" spans="1:6">
      <c r="A97" s="1" t="s">
        <v>310</v>
      </c>
      <c r="B97" s="1" t="s">
        <v>309</v>
      </c>
      <c r="C97" s="1" t="s">
        <v>308</v>
      </c>
      <c r="D97" s="1" t="s">
        <v>0</v>
      </c>
      <c r="E97" s="1" t="s">
        <v>0</v>
      </c>
      <c r="F97" s="24" t="s">
        <v>0</v>
      </c>
    </row>
    <row r="98" spans="1:6">
      <c r="A98" s="1" t="s">
        <v>307</v>
      </c>
      <c r="B98" s="1" t="s">
        <v>306</v>
      </c>
      <c r="C98" s="1" t="s">
        <v>305</v>
      </c>
      <c r="D98" s="1" t="s">
        <v>20</v>
      </c>
      <c r="E98" s="1" t="s">
        <v>20</v>
      </c>
      <c r="F98" s="24" t="s">
        <v>0</v>
      </c>
    </row>
    <row r="99" spans="1:6">
      <c r="A99" s="1" t="s">
        <v>304</v>
      </c>
      <c r="B99" s="1" t="s">
        <v>303</v>
      </c>
      <c r="C99" s="1" t="s">
        <v>302</v>
      </c>
      <c r="D99" s="1" t="s">
        <v>0</v>
      </c>
      <c r="E99" s="1" t="s">
        <v>0</v>
      </c>
      <c r="F99" s="24" t="s">
        <v>0</v>
      </c>
    </row>
    <row r="100" spans="1:6">
      <c r="A100" s="1" t="s">
        <v>301</v>
      </c>
      <c r="B100" s="1" t="s">
        <v>300</v>
      </c>
      <c r="C100" s="1" t="s">
        <v>299</v>
      </c>
      <c r="D100" s="1" t="s">
        <v>0</v>
      </c>
      <c r="E100" s="1" t="s">
        <v>0</v>
      </c>
      <c r="F100" s="24" t="s">
        <v>0</v>
      </c>
    </row>
    <row r="101" spans="1:6">
      <c r="A101" s="1" t="s">
        <v>298</v>
      </c>
      <c r="B101" s="1" t="s">
        <v>297</v>
      </c>
      <c r="C101" s="1" t="s">
        <v>296</v>
      </c>
      <c r="D101" s="1" t="s">
        <v>0</v>
      </c>
      <c r="E101" s="1" t="s">
        <v>0</v>
      </c>
      <c r="F101" s="24" t="s">
        <v>0</v>
      </c>
    </row>
    <row r="102" spans="1:6">
      <c r="A102" s="1" t="s">
        <v>295</v>
      </c>
      <c r="B102" s="1" t="s">
        <v>294</v>
      </c>
      <c r="C102" s="1" t="s">
        <v>293</v>
      </c>
      <c r="D102" s="1" t="s">
        <v>0</v>
      </c>
      <c r="E102" s="1" t="s">
        <v>0</v>
      </c>
      <c r="F102" s="24" t="s">
        <v>0</v>
      </c>
    </row>
    <row r="103" spans="1:6">
      <c r="A103" s="1" t="s">
        <v>292</v>
      </c>
      <c r="B103" s="1" t="s">
        <v>291</v>
      </c>
      <c r="C103" s="1" t="s">
        <v>290</v>
      </c>
      <c r="D103" s="1" t="s">
        <v>20</v>
      </c>
      <c r="E103" s="1" t="s">
        <v>0</v>
      </c>
      <c r="F103" s="24" t="s">
        <v>0</v>
      </c>
    </row>
    <row r="104" spans="1:6">
      <c r="A104" s="1" t="s">
        <v>289</v>
      </c>
      <c r="B104" s="1" t="s">
        <v>288</v>
      </c>
      <c r="C104" s="1" t="s">
        <v>287</v>
      </c>
      <c r="D104" s="1" t="s">
        <v>142</v>
      </c>
      <c r="E104" s="1" t="s">
        <v>20</v>
      </c>
      <c r="F104" s="24" t="s">
        <v>20</v>
      </c>
    </row>
    <row r="105" spans="1:6">
      <c r="A105" s="1" t="s">
        <v>286</v>
      </c>
      <c r="B105" s="1" t="s">
        <v>285</v>
      </c>
      <c r="C105" s="1" t="s">
        <v>284</v>
      </c>
      <c r="D105" s="1" t="s">
        <v>0</v>
      </c>
      <c r="E105" s="1" t="s">
        <v>0</v>
      </c>
      <c r="F105" s="24" t="s">
        <v>0</v>
      </c>
    </row>
    <row r="106" spans="1:6">
      <c r="A106" s="1" t="s">
        <v>283</v>
      </c>
      <c r="B106" s="1" t="s">
        <v>282</v>
      </c>
      <c r="C106" s="1" t="s">
        <v>281</v>
      </c>
      <c r="D106" s="1" t="s">
        <v>0</v>
      </c>
      <c r="E106" s="1" t="s">
        <v>0</v>
      </c>
      <c r="F106" s="24" t="s">
        <v>20</v>
      </c>
    </row>
    <row r="107" spans="1:6">
      <c r="A107" s="1" t="s">
        <v>280</v>
      </c>
      <c r="B107" s="1" t="s">
        <v>279</v>
      </c>
      <c r="C107" s="1" t="s">
        <v>278</v>
      </c>
      <c r="D107" s="1" t="s">
        <v>0</v>
      </c>
      <c r="E107" s="1" t="s">
        <v>0</v>
      </c>
      <c r="F107" s="24" t="s">
        <v>0</v>
      </c>
    </row>
    <row r="108" spans="1:6">
      <c r="A108" s="1" t="s">
        <v>277</v>
      </c>
      <c r="B108" s="1" t="s">
        <v>276</v>
      </c>
      <c r="C108" s="1" t="s">
        <v>275</v>
      </c>
      <c r="D108" s="1" t="s">
        <v>0</v>
      </c>
      <c r="E108" s="1" t="s">
        <v>0</v>
      </c>
      <c r="F108" s="24" t="s">
        <v>0</v>
      </c>
    </row>
    <row r="109" spans="1:6">
      <c r="A109" s="1" t="s">
        <v>274</v>
      </c>
      <c r="B109" s="1" t="s">
        <v>273</v>
      </c>
      <c r="C109" s="1" t="s">
        <v>272</v>
      </c>
      <c r="D109" s="1" t="s">
        <v>0</v>
      </c>
      <c r="E109" s="1" t="s">
        <v>0</v>
      </c>
      <c r="F109" s="24" t="s">
        <v>0</v>
      </c>
    </row>
    <row r="110" spans="1:6">
      <c r="A110" s="1" t="s">
        <v>271</v>
      </c>
      <c r="B110" s="1" t="s">
        <v>270</v>
      </c>
      <c r="C110" s="1" t="s">
        <v>269</v>
      </c>
      <c r="D110" s="1" t="s">
        <v>0</v>
      </c>
      <c r="E110" s="1" t="s">
        <v>0</v>
      </c>
      <c r="F110" s="24" t="s">
        <v>0</v>
      </c>
    </row>
    <row r="111" spans="1:6">
      <c r="A111" s="1" t="s">
        <v>268</v>
      </c>
      <c r="B111" s="1" t="s">
        <v>267</v>
      </c>
      <c r="C111" s="1" t="s">
        <v>266</v>
      </c>
      <c r="D111" s="1" t="s">
        <v>0</v>
      </c>
      <c r="E111" s="1" t="s">
        <v>0</v>
      </c>
      <c r="F111" s="24" t="s">
        <v>0</v>
      </c>
    </row>
    <row r="112" spans="1:6">
      <c r="A112" s="1" t="s">
        <v>265</v>
      </c>
      <c r="B112" s="1" t="s">
        <v>264</v>
      </c>
      <c r="C112" s="1" t="s">
        <v>263</v>
      </c>
      <c r="D112" s="1" t="s">
        <v>20</v>
      </c>
      <c r="E112" s="1" t="s">
        <v>20</v>
      </c>
      <c r="F112" s="24" t="s">
        <v>13</v>
      </c>
    </row>
    <row r="113" spans="1:6">
      <c r="A113" s="1" t="s">
        <v>262</v>
      </c>
      <c r="B113" s="1" t="s">
        <v>261</v>
      </c>
      <c r="C113" s="1" t="s">
        <v>260</v>
      </c>
      <c r="D113" s="1" t="s">
        <v>0</v>
      </c>
      <c r="E113" s="1" t="s">
        <v>0</v>
      </c>
      <c r="F113" s="24" t="s">
        <v>0</v>
      </c>
    </row>
    <row r="114" spans="1:6">
      <c r="A114" s="1" t="s">
        <v>259</v>
      </c>
      <c r="B114" s="1" t="s">
        <v>258</v>
      </c>
      <c r="C114" s="1" t="s">
        <v>257</v>
      </c>
      <c r="D114" s="1" t="s">
        <v>13</v>
      </c>
      <c r="E114" s="1" t="s">
        <v>0</v>
      </c>
      <c r="F114" s="24" t="s">
        <v>0</v>
      </c>
    </row>
    <row r="115" spans="1:6">
      <c r="A115" s="1" t="s">
        <v>256</v>
      </c>
      <c r="B115" s="1" t="s">
        <v>255</v>
      </c>
      <c r="C115" s="1" t="s">
        <v>254</v>
      </c>
      <c r="D115" s="1" t="s">
        <v>20</v>
      </c>
      <c r="E115" s="1" t="s">
        <v>0</v>
      </c>
      <c r="F115" s="24" t="s">
        <v>0</v>
      </c>
    </row>
    <row r="116" spans="1:6">
      <c r="A116" s="1" t="s">
        <v>253</v>
      </c>
      <c r="B116" s="1" t="s">
        <v>252</v>
      </c>
      <c r="C116" s="1" t="s">
        <v>251</v>
      </c>
      <c r="D116" s="1" t="s">
        <v>0</v>
      </c>
      <c r="E116" s="1" t="s">
        <v>0</v>
      </c>
      <c r="F116" s="24" t="s">
        <v>0</v>
      </c>
    </row>
    <row r="117" spans="1:6">
      <c r="A117" s="1" t="s">
        <v>250</v>
      </c>
      <c r="B117" s="1" t="s">
        <v>249</v>
      </c>
      <c r="C117" s="1" t="s">
        <v>248</v>
      </c>
      <c r="D117" s="1" t="s">
        <v>20</v>
      </c>
      <c r="E117" s="1" t="s">
        <v>20</v>
      </c>
      <c r="F117" s="24" t="s">
        <v>20</v>
      </c>
    </row>
    <row r="118" spans="1:6">
      <c r="A118" s="1" t="s">
        <v>247</v>
      </c>
      <c r="B118" s="1" t="s">
        <v>246</v>
      </c>
      <c r="C118" s="1" t="s">
        <v>245</v>
      </c>
      <c r="D118" s="1" t="s">
        <v>20</v>
      </c>
      <c r="E118" s="1" t="s">
        <v>20</v>
      </c>
      <c r="F118" s="24" t="s">
        <v>20</v>
      </c>
    </row>
    <row r="119" spans="1:6">
      <c r="A119" s="1" t="s">
        <v>244</v>
      </c>
      <c r="B119" s="1" t="s">
        <v>243</v>
      </c>
      <c r="C119" s="1" t="s">
        <v>242</v>
      </c>
      <c r="D119" s="1" t="s">
        <v>20</v>
      </c>
      <c r="E119" s="1" t="s">
        <v>13</v>
      </c>
      <c r="F119" s="24" t="s">
        <v>20</v>
      </c>
    </row>
    <row r="120" spans="1:6">
      <c r="A120" s="1" t="s">
        <v>241</v>
      </c>
      <c r="B120" s="1" t="s">
        <v>240</v>
      </c>
      <c r="C120" s="1" t="s">
        <v>239</v>
      </c>
      <c r="D120" s="1" t="s">
        <v>20</v>
      </c>
      <c r="E120" s="1" t="s">
        <v>20</v>
      </c>
      <c r="F120" s="24" t="s">
        <v>20</v>
      </c>
    </row>
    <row r="121" spans="1:6">
      <c r="A121" s="1" t="s">
        <v>238</v>
      </c>
      <c r="B121" s="1" t="s">
        <v>237</v>
      </c>
      <c r="C121" s="1" t="s">
        <v>236</v>
      </c>
      <c r="D121" s="1" t="s">
        <v>20</v>
      </c>
      <c r="E121" s="1" t="s">
        <v>0</v>
      </c>
      <c r="F121" s="24" t="s">
        <v>0</v>
      </c>
    </row>
    <row r="122" spans="1:6">
      <c r="A122" s="1" t="s">
        <v>235</v>
      </c>
      <c r="B122" s="1" t="s">
        <v>234</v>
      </c>
      <c r="C122" s="1" t="s">
        <v>233</v>
      </c>
      <c r="D122" s="1" t="s">
        <v>20</v>
      </c>
      <c r="E122" s="1" t="s">
        <v>0</v>
      </c>
      <c r="F122" s="24" t="s">
        <v>0</v>
      </c>
    </row>
    <row r="123" spans="1:6">
      <c r="A123" s="1" t="s">
        <v>232</v>
      </c>
      <c r="B123" s="1" t="s">
        <v>231</v>
      </c>
      <c r="C123" s="1" t="s">
        <v>230</v>
      </c>
      <c r="D123" s="1" t="s">
        <v>20</v>
      </c>
      <c r="E123" s="1" t="s">
        <v>20</v>
      </c>
      <c r="F123" s="24" t="s">
        <v>0</v>
      </c>
    </row>
    <row r="124" spans="1:6">
      <c r="A124" s="1" t="s">
        <v>229</v>
      </c>
      <c r="B124" s="1" t="s">
        <v>228</v>
      </c>
      <c r="C124" s="1" t="s">
        <v>227</v>
      </c>
      <c r="D124" s="1" t="s">
        <v>0</v>
      </c>
      <c r="E124" s="1" t="s">
        <v>0</v>
      </c>
      <c r="F124" s="24" t="s">
        <v>0</v>
      </c>
    </row>
    <row r="125" spans="1:6">
      <c r="A125" s="1" t="s">
        <v>226</v>
      </c>
      <c r="B125" s="1" t="s">
        <v>225</v>
      </c>
      <c r="C125" s="1" t="s">
        <v>224</v>
      </c>
      <c r="D125" s="1" t="s">
        <v>20</v>
      </c>
      <c r="E125" s="1" t="s">
        <v>0</v>
      </c>
      <c r="F125" s="24" t="s">
        <v>0</v>
      </c>
    </row>
    <row r="126" spans="1:6">
      <c r="A126" s="1" t="s">
        <v>223</v>
      </c>
      <c r="B126" s="1" t="s">
        <v>222</v>
      </c>
      <c r="C126" s="1" t="s">
        <v>221</v>
      </c>
      <c r="D126" s="1" t="s">
        <v>0</v>
      </c>
      <c r="E126" s="1" t="s">
        <v>0</v>
      </c>
      <c r="F126" s="24" t="s">
        <v>0</v>
      </c>
    </row>
    <row r="127" spans="1:6">
      <c r="A127" s="1" t="s">
        <v>220</v>
      </c>
      <c r="B127" s="1" t="s">
        <v>219</v>
      </c>
      <c r="C127" s="1" t="s">
        <v>218</v>
      </c>
      <c r="D127" s="1" t="s">
        <v>13</v>
      </c>
      <c r="E127" s="1" t="s">
        <v>0</v>
      </c>
      <c r="F127" s="24" t="s">
        <v>0</v>
      </c>
    </row>
    <row r="128" spans="1:6">
      <c r="A128" s="1" t="s">
        <v>217</v>
      </c>
      <c r="B128" s="1" t="s">
        <v>216</v>
      </c>
      <c r="C128" s="1" t="s">
        <v>215</v>
      </c>
      <c r="D128" s="1" t="s">
        <v>20</v>
      </c>
      <c r="E128" s="1" t="s">
        <v>20</v>
      </c>
      <c r="F128" s="24" t="s">
        <v>20</v>
      </c>
    </row>
    <row r="129" spans="1:6">
      <c r="A129" s="1" t="s">
        <v>214</v>
      </c>
      <c r="B129" s="1" t="s">
        <v>213</v>
      </c>
      <c r="C129" s="1" t="s">
        <v>212</v>
      </c>
      <c r="D129" s="1" t="s">
        <v>142</v>
      </c>
      <c r="E129" s="1" t="s">
        <v>20</v>
      </c>
      <c r="F129" s="24" t="s">
        <v>20</v>
      </c>
    </row>
    <row r="130" spans="1:6">
      <c r="A130" s="1" t="s">
        <v>211</v>
      </c>
      <c r="B130" s="1" t="s">
        <v>210</v>
      </c>
      <c r="C130" s="1" t="s">
        <v>209</v>
      </c>
      <c r="D130" s="1" t="s">
        <v>0</v>
      </c>
      <c r="E130" s="1" t="s">
        <v>0</v>
      </c>
      <c r="F130" s="24" t="s">
        <v>20</v>
      </c>
    </row>
    <row r="131" spans="1:6">
      <c r="A131" s="1" t="s">
        <v>208</v>
      </c>
      <c r="B131" s="1" t="s">
        <v>207</v>
      </c>
      <c r="C131" s="1" t="s">
        <v>206</v>
      </c>
      <c r="D131" s="1" t="s">
        <v>20</v>
      </c>
      <c r="E131" s="1" t="s">
        <v>0</v>
      </c>
      <c r="F131" s="24" t="s">
        <v>0</v>
      </c>
    </row>
    <row r="132" spans="1:6">
      <c r="A132" s="1" t="s">
        <v>205</v>
      </c>
      <c r="B132" s="1" t="s">
        <v>204</v>
      </c>
      <c r="C132" s="1" t="s">
        <v>203</v>
      </c>
      <c r="D132" s="1" t="s">
        <v>0</v>
      </c>
      <c r="E132" s="1" t="s">
        <v>0</v>
      </c>
      <c r="F132" s="24" t="s">
        <v>0</v>
      </c>
    </row>
    <row r="133" spans="1:6">
      <c r="A133" s="1" t="s">
        <v>202</v>
      </c>
      <c r="B133" s="1" t="s">
        <v>201</v>
      </c>
      <c r="C133" s="1" t="s">
        <v>200</v>
      </c>
      <c r="D133" s="1" t="s">
        <v>20</v>
      </c>
      <c r="E133" s="1" t="s">
        <v>0</v>
      </c>
      <c r="F133" s="24" t="s">
        <v>0</v>
      </c>
    </row>
    <row r="134" spans="1:6">
      <c r="A134" s="1" t="s">
        <v>199</v>
      </c>
      <c r="B134" s="1" t="s">
        <v>198</v>
      </c>
      <c r="C134" s="1" t="s">
        <v>197</v>
      </c>
      <c r="D134" s="1" t="s">
        <v>0</v>
      </c>
      <c r="E134" s="1" t="s">
        <v>0</v>
      </c>
      <c r="F134" s="24" t="s">
        <v>0</v>
      </c>
    </row>
    <row r="135" spans="1:6">
      <c r="A135" s="1" t="s">
        <v>196</v>
      </c>
      <c r="B135" s="1" t="s">
        <v>195</v>
      </c>
      <c r="C135" s="1" t="s">
        <v>194</v>
      </c>
      <c r="D135" s="1" t="s">
        <v>0</v>
      </c>
      <c r="E135" s="1" t="s">
        <v>0</v>
      </c>
      <c r="F135" s="24" t="s">
        <v>0</v>
      </c>
    </row>
    <row r="136" spans="1:6">
      <c r="A136" s="1" t="s">
        <v>193</v>
      </c>
      <c r="B136" s="1" t="s">
        <v>192</v>
      </c>
      <c r="C136" s="1" t="s">
        <v>191</v>
      </c>
      <c r="D136" s="1" t="s">
        <v>13</v>
      </c>
      <c r="E136" s="1" t="s">
        <v>13</v>
      </c>
      <c r="F136" s="24" t="s">
        <v>13</v>
      </c>
    </row>
    <row r="137" spans="1:6">
      <c r="A137" s="1" t="s">
        <v>190</v>
      </c>
      <c r="B137" s="1" t="s">
        <v>189</v>
      </c>
      <c r="C137" s="1" t="s">
        <v>188</v>
      </c>
      <c r="D137" s="1" t="s">
        <v>0</v>
      </c>
      <c r="E137" s="1" t="s">
        <v>0</v>
      </c>
      <c r="F137" s="24" t="s">
        <v>0</v>
      </c>
    </row>
    <row r="138" spans="1:6">
      <c r="A138" s="1" t="s">
        <v>187</v>
      </c>
      <c r="B138" s="1" t="s">
        <v>186</v>
      </c>
      <c r="C138" s="1" t="s">
        <v>185</v>
      </c>
      <c r="D138" s="1" t="s">
        <v>20</v>
      </c>
      <c r="E138" s="1" t="s">
        <v>0</v>
      </c>
      <c r="F138" s="24" t="s">
        <v>0</v>
      </c>
    </row>
    <row r="139" spans="1:6">
      <c r="A139" s="1" t="s">
        <v>184</v>
      </c>
      <c r="B139" s="1" t="s">
        <v>183</v>
      </c>
      <c r="C139" s="1" t="s">
        <v>182</v>
      </c>
      <c r="D139" s="1" t="s">
        <v>20</v>
      </c>
      <c r="E139" s="1" t="s">
        <v>0</v>
      </c>
      <c r="F139" s="24" t="s">
        <v>20</v>
      </c>
    </row>
    <row r="140" spans="1:6">
      <c r="A140" s="1" t="s">
        <v>181</v>
      </c>
      <c r="B140" s="1" t="s">
        <v>180</v>
      </c>
      <c r="C140" s="1" t="s">
        <v>179</v>
      </c>
      <c r="D140" s="1" t="s">
        <v>0</v>
      </c>
      <c r="E140" s="1" t="s">
        <v>13</v>
      </c>
      <c r="F140" s="24" t="s">
        <v>13</v>
      </c>
    </row>
    <row r="141" spans="1:6">
      <c r="A141" s="1" t="s">
        <v>178</v>
      </c>
      <c r="B141" s="1" t="s">
        <v>177</v>
      </c>
      <c r="C141" s="1" t="s">
        <v>176</v>
      </c>
      <c r="D141" s="1" t="s">
        <v>20</v>
      </c>
      <c r="E141" s="1" t="s">
        <v>0</v>
      </c>
      <c r="F141" s="24" t="s">
        <v>0</v>
      </c>
    </row>
    <row r="142" spans="1:6">
      <c r="A142" s="1" t="s">
        <v>175</v>
      </c>
      <c r="B142" s="1" t="s">
        <v>174</v>
      </c>
      <c r="C142" s="1" t="s">
        <v>173</v>
      </c>
      <c r="D142" s="1" t="s">
        <v>0</v>
      </c>
      <c r="E142" s="1" t="s">
        <v>0</v>
      </c>
      <c r="F142" s="24" t="s">
        <v>0</v>
      </c>
    </row>
    <row r="143" spans="1:6">
      <c r="A143" s="1" t="s">
        <v>172</v>
      </c>
      <c r="B143" s="1" t="s">
        <v>171</v>
      </c>
      <c r="C143" s="1" t="s">
        <v>170</v>
      </c>
      <c r="D143" s="1" t="s">
        <v>20</v>
      </c>
      <c r="E143" s="1" t="s">
        <v>13</v>
      </c>
      <c r="F143" s="24" t="s">
        <v>13</v>
      </c>
    </row>
    <row r="144" spans="1:6">
      <c r="A144" s="1" t="s">
        <v>169</v>
      </c>
      <c r="B144" s="1" t="s">
        <v>168</v>
      </c>
      <c r="C144" s="1" t="s">
        <v>167</v>
      </c>
      <c r="D144" s="1" t="s">
        <v>0</v>
      </c>
      <c r="E144" s="1" t="s">
        <v>13</v>
      </c>
      <c r="F144" s="24" t="s">
        <v>20</v>
      </c>
    </row>
    <row r="145" spans="1:6">
      <c r="A145" s="1" t="s">
        <v>166</v>
      </c>
      <c r="B145" s="1" t="s">
        <v>165</v>
      </c>
      <c r="C145" s="1" t="s">
        <v>164</v>
      </c>
      <c r="D145" s="1" t="s">
        <v>13</v>
      </c>
      <c r="E145" s="1" t="s">
        <v>0</v>
      </c>
      <c r="F145" s="24" t="s">
        <v>0</v>
      </c>
    </row>
    <row r="146" spans="1:6">
      <c r="A146" s="1" t="s">
        <v>163</v>
      </c>
      <c r="B146" s="1" t="s">
        <v>162</v>
      </c>
      <c r="C146" s="1" t="s">
        <v>161</v>
      </c>
      <c r="D146" s="1" t="s">
        <v>13</v>
      </c>
      <c r="E146" s="1" t="s">
        <v>13</v>
      </c>
      <c r="F146" s="24" t="s">
        <v>0</v>
      </c>
    </row>
    <row r="147" spans="1:6">
      <c r="A147" s="1" t="s">
        <v>160</v>
      </c>
      <c r="B147" s="1" t="s">
        <v>159</v>
      </c>
      <c r="C147" s="1" t="s">
        <v>158</v>
      </c>
      <c r="D147" s="1" t="s">
        <v>0</v>
      </c>
      <c r="E147" s="1" t="s">
        <v>0</v>
      </c>
      <c r="F147" s="24" t="s">
        <v>0</v>
      </c>
    </row>
    <row r="148" spans="1:6">
      <c r="A148" s="1" t="s">
        <v>157</v>
      </c>
      <c r="B148" s="1" t="s">
        <v>156</v>
      </c>
      <c r="C148" s="1" t="s">
        <v>155</v>
      </c>
      <c r="D148" s="1" t="s">
        <v>0</v>
      </c>
      <c r="E148" s="1" t="s">
        <v>0</v>
      </c>
      <c r="F148" s="24" t="s">
        <v>0</v>
      </c>
    </row>
    <row r="149" spans="1:6">
      <c r="A149" s="1" t="s">
        <v>154</v>
      </c>
      <c r="B149" s="1" t="s">
        <v>153</v>
      </c>
      <c r="C149" s="1" t="s">
        <v>152</v>
      </c>
      <c r="D149" s="1" t="s">
        <v>0</v>
      </c>
      <c r="E149" s="1" t="s">
        <v>0</v>
      </c>
      <c r="F149" s="24" t="s">
        <v>0</v>
      </c>
    </row>
    <row r="150" spans="1:6">
      <c r="A150" s="1" t="s">
        <v>151</v>
      </c>
      <c r="B150" s="1" t="s">
        <v>150</v>
      </c>
      <c r="C150" s="1" t="s">
        <v>149</v>
      </c>
      <c r="D150" s="1" t="s">
        <v>13</v>
      </c>
      <c r="E150" s="1" t="s">
        <v>0</v>
      </c>
      <c r="F150" s="24" t="s">
        <v>0</v>
      </c>
    </row>
    <row r="151" spans="1:6">
      <c r="A151" s="1" t="s">
        <v>148</v>
      </c>
      <c r="B151" s="1" t="s">
        <v>147</v>
      </c>
      <c r="C151" s="1" t="s">
        <v>146</v>
      </c>
      <c r="D151" s="1" t="s">
        <v>0</v>
      </c>
      <c r="E151" s="1" t="s">
        <v>0</v>
      </c>
      <c r="F151" s="24" t="s">
        <v>0</v>
      </c>
    </row>
    <row r="152" spans="1:6">
      <c r="A152" s="1" t="s">
        <v>145</v>
      </c>
      <c r="B152" s="1" t="s">
        <v>144</v>
      </c>
      <c r="C152" s="1" t="s">
        <v>143</v>
      </c>
      <c r="D152" s="1" t="s">
        <v>142</v>
      </c>
      <c r="E152" s="1" t="s">
        <v>13</v>
      </c>
      <c r="F152" s="24" t="s">
        <v>13</v>
      </c>
    </row>
    <row r="153" spans="1:6">
      <c r="A153" s="1" t="s">
        <v>141</v>
      </c>
      <c r="B153" s="1" t="s">
        <v>140</v>
      </c>
      <c r="C153" s="1" t="s">
        <v>139</v>
      </c>
      <c r="D153" s="1" t="s">
        <v>0</v>
      </c>
      <c r="E153" s="1" t="s">
        <v>0</v>
      </c>
      <c r="F153" s="24" t="s">
        <v>0</v>
      </c>
    </row>
    <row r="154" spans="1:6">
      <c r="A154" s="1" t="s">
        <v>138</v>
      </c>
      <c r="B154" s="1" t="s">
        <v>137</v>
      </c>
      <c r="C154" s="1" t="s">
        <v>136</v>
      </c>
      <c r="D154" s="1" t="s">
        <v>20</v>
      </c>
      <c r="E154" s="1" t="s">
        <v>0</v>
      </c>
      <c r="F154" s="24" t="s">
        <v>0</v>
      </c>
    </row>
    <row r="155" spans="1:6">
      <c r="A155" s="1" t="s">
        <v>135</v>
      </c>
      <c r="B155" s="1" t="s">
        <v>134</v>
      </c>
      <c r="C155" s="1" t="s">
        <v>133</v>
      </c>
      <c r="D155" s="1" t="s">
        <v>13</v>
      </c>
      <c r="E155" s="1" t="s">
        <v>0</v>
      </c>
      <c r="F155" s="24" t="s">
        <v>0</v>
      </c>
    </row>
    <row r="156" spans="1:6">
      <c r="A156" s="1" t="s">
        <v>132</v>
      </c>
      <c r="B156" s="1" t="s">
        <v>131</v>
      </c>
      <c r="C156" s="1" t="s">
        <v>130</v>
      </c>
      <c r="D156" s="1" t="s">
        <v>20</v>
      </c>
      <c r="E156" s="1" t="s">
        <v>0</v>
      </c>
      <c r="F156" s="24" t="s">
        <v>0</v>
      </c>
    </row>
    <row r="157" spans="1:6">
      <c r="A157" s="1" t="s">
        <v>129</v>
      </c>
      <c r="B157" s="1" t="s">
        <v>128</v>
      </c>
      <c r="C157" s="1" t="s">
        <v>127</v>
      </c>
      <c r="D157" s="1" t="s">
        <v>13</v>
      </c>
      <c r="E157" s="1" t="s">
        <v>20</v>
      </c>
      <c r="F157" s="24" t="s">
        <v>13</v>
      </c>
    </row>
    <row r="158" spans="1:6">
      <c r="A158" s="1" t="s">
        <v>126</v>
      </c>
      <c r="B158" s="1" t="s">
        <v>125</v>
      </c>
      <c r="C158" s="1" t="s">
        <v>124</v>
      </c>
      <c r="D158" s="1" t="s">
        <v>20</v>
      </c>
      <c r="E158" s="1" t="s">
        <v>0</v>
      </c>
      <c r="F158" s="24" t="s">
        <v>0</v>
      </c>
    </row>
    <row r="159" spans="1:6">
      <c r="A159" s="1" t="s">
        <v>123</v>
      </c>
      <c r="B159" s="1" t="s">
        <v>122</v>
      </c>
      <c r="C159" s="1" t="s">
        <v>114</v>
      </c>
      <c r="D159" s="1" t="s">
        <v>114</v>
      </c>
      <c r="E159" s="1" t="s">
        <v>114</v>
      </c>
      <c r="F159" s="24" t="s">
        <v>114</v>
      </c>
    </row>
    <row r="160" spans="1:6">
      <c r="A160" s="1" t="s">
        <v>121</v>
      </c>
      <c r="B160" s="1" t="s">
        <v>120</v>
      </c>
      <c r="C160" s="1" t="s">
        <v>114</v>
      </c>
      <c r="D160" s="1" t="s">
        <v>114</v>
      </c>
      <c r="E160" s="1" t="s">
        <v>114</v>
      </c>
      <c r="F160" s="24" t="s">
        <v>114</v>
      </c>
    </row>
    <row r="161" spans="1:6">
      <c r="A161" s="1" t="s">
        <v>119</v>
      </c>
      <c r="B161" s="1" t="s">
        <v>118</v>
      </c>
      <c r="C161" s="1" t="s">
        <v>117</v>
      </c>
      <c r="D161" s="1" t="s">
        <v>0</v>
      </c>
      <c r="E161" s="1" t="s">
        <v>0</v>
      </c>
      <c r="F161" s="24" t="s">
        <v>0</v>
      </c>
    </row>
    <row r="162" spans="1:6">
      <c r="A162" s="1" t="s">
        <v>116</v>
      </c>
      <c r="B162" s="1" t="s">
        <v>115</v>
      </c>
      <c r="C162" s="1" t="s">
        <v>114</v>
      </c>
      <c r="D162" s="1" t="s">
        <v>114</v>
      </c>
      <c r="E162" s="1" t="s">
        <v>114</v>
      </c>
      <c r="F162" s="24" t="s">
        <v>114</v>
      </c>
    </row>
    <row r="163" spans="1:6">
      <c r="A163" s="1" t="s">
        <v>113</v>
      </c>
      <c r="B163" s="1" t="s">
        <v>112</v>
      </c>
      <c r="C163" s="1" t="s">
        <v>111</v>
      </c>
      <c r="D163" s="1" t="s">
        <v>20</v>
      </c>
      <c r="E163" s="1" t="s">
        <v>0</v>
      </c>
      <c r="F163" s="24" t="s">
        <v>0</v>
      </c>
    </row>
    <row r="164" spans="1:6">
      <c r="A164" s="1" t="s">
        <v>110</v>
      </c>
      <c r="B164" s="1" t="s">
        <v>109</v>
      </c>
      <c r="C164" s="1" t="s">
        <v>108</v>
      </c>
      <c r="D164" s="1" t="s">
        <v>0</v>
      </c>
      <c r="E164" s="1" t="s">
        <v>20</v>
      </c>
      <c r="F164" s="24" t="s">
        <v>0</v>
      </c>
    </row>
    <row r="165" spans="1:6">
      <c r="A165" s="1" t="s">
        <v>107</v>
      </c>
      <c r="B165" s="1" t="s">
        <v>106</v>
      </c>
      <c r="C165" s="1" t="s">
        <v>105</v>
      </c>
      <c r="D165" s="1" t="s">
        <v>0</v>
      </c>
      <c r="E165" s="1" t="s">
        <v>0</v>
      </c>
      <c r="F165" s="24" t="s">
        <v>0</v>
      </c>
    </row>
    <row r="166" spans="1:6">
      <c r="A166" s="1" t="s">
        <v>104</v>
      </c>
      <c r="B166" s="1" t="s">
        <v>103</v>
      </c>
      <c r="C166" s="1" t="s">
        <v>102</v>
      </c>
      <c r="D166" s="1" t="s">
        <v>20</v>
      </c>
      <c r="E166" s="1" t="s">
        <v>20</v>
      </c>
      <c r="F166" s="24" t="s">
        <v>20</v>
      </c>
    </row>
    <row r="167" spans="1:6">
      <c r="A167" s="1" t="s">
        <v>101</v>
      </c>
      <c r="B167" s="1" t="s">
        <v>100</v>
      </c>
      <c r="C167" s="1" t="s">
        <v>99</v>
      </c>
      <c r="D167" s="1" t="s">
        <v>0</v>
      </c>
      <c r="E167" s="1" t="s">
        <v>0</v>
      </c>
      <c r="F167" s="24" t="s">
        <v>0</v>
      </c>
    </row>
    <row r="168" spans="1:6">
      <c r="A168" s="1" t="s">
        <v>98</v>
      </c>
      <c r="B168" s="1" t="s">
        <v>97</v>
      </c>
      <c r="C168" s="1" t="s">
        <v>96</v>
      </c>
      <c r="D168" s="1" t="s">
        <v>0</v>
      </c>
      <c r="E168" s="1" t="s">
        <v>0</v>
      </c>
      <c r="F168" s="24" t="s">
        <v>0</v>
      </c>
    </row>
    <row r="169" spans="1:6">
      <c r="A169" s="1" t="s">
        <v>95</v>
      </c>
      <c r="B169" s="1" t="s">
        <v>94</v>
      </c>
      <c r="C169" s="1" t="s">
        <v>93</v>
      </c>
      <c r="D169" s="1" t="s">
        <v>0</v>
      </c>
      <c r="E169" s="1" t="s">
        <v>0</v>
      </c>
      <c r="F169" s="24" t="s">
        <v>0</v>
      </c>
    </row>
    <row r="170" spans="1:6">
      <c r="A170" s="1" t="s">
        <v>92</v>
      </c>
      <c r="B170" s="1" t="s">
        <v>91</v>
      </c>
      <c r="C170" s="1" t="s">
        <v>90</v>
      </c>
      <c r="D170" s="1" t="s">
        <v>0</v>
      </c>
      <c r="E170" s="1" t="s">
        <v>0</v>
      </c>
      <c r="F170" s="24" t="s">
        <v>0</v>
      </c>
    </row>
    <row r="171" spans="1:6">
      <c r="A171" s="1" t="s">
        <v>89</v>
      </c>
      <c r="B171" s="1" t="s">
        <v>88</v>
      </c>
      <c r="C171" s="1" t="s">
        <v>87</v>
      </c>
      <c r="D171" s="1" t="s">
        <v>0</v>
      </c>
      <c r="E171" s="1" t="s">
        <v>0</v>
      </c>
      <c r="F171" s="24" t="s">
        <v>0</v>
      </c>
    </row>
    <row r="172" spans="1:6">
      <c r="A172" s="1" t="s">
        <v>86</v>
      </c>
      <c r="B172" s="1" t="s">
        <v>85</v>
      </c>
      <c r="C172" s="1" t="s">
        <v>84</v>
      </c>
      <c r="D172" s="1" t="s">
        <v>0</v>
      </c>
      <c r="E172" s="1" t="s">
        <v>0</v>
      </c>
      <c r="F172" s="24" t="s">
        <v>0</v>
      </c>
    </row>
    <row r="173" spans="1:6">
      <c r="A173" s="1" t="s">
        <v>83</v>
      </c>
      <c r="B173" s="1" t="s">
        <v>82</v>
      </c>
      <c r="C173" s="1" t="s">
        <v>81</v>
      </c>
      <c r="D173" s="1" t="s">
        <v>0</v>
      </c>
      <c r="E173" s="1" t="s">
        <v>0</v>
      </c>
      <c r="F173" s="24" t="s">
        <v>0</v>
      </c>
    </row>
    <row r="174" spans="1:6">
      <c r="A174" s="1" t="s">
        <v>80</v>
      </c>
      <c r="B174" s="1" t="s">
        <v>79</v>
      </c>
      <c r="C174" s="1" t="s">
        <v>78</v>
      </c>
      <c r="D174" s="1" t="s">
        <v>13</v>
      </c>
      <c r="E174" s="1" t="s">
        <v>0</v>
      </c>
      <c r="F174" s="24" t="s">
        <v>0</v>
      </c>
    </row>
    <row r="175" spans="1:6">
      <c r="A175" s="1" t="s">
        <v>77</v>
      </c>
      <c r="B175" s="1" t="s">
        <v>76</v>
      </c>
      <c r="C175" s="1" t="s">
        <v>75</v>
      </c>
      <c r="D175" s="1" t="s">
        <v>20</v>
      </c>
      <c r="E175" s="1" t="s">
        <v>0</v>
      </c>
      <c r="F175" s="24" t="s">
        <v>0</v>
      </c>
    </row>
    <row r="176" spans="1:6">
      <c r="A176" s="1" t="s">
        <v>74</v>
      </c>
      <c r="B176" s="1" t="s">
        <v>73</v>
      </c>
      <c r="C176" s="1" t="s">
        <v>72</v>
      </c>
      <c r="D176" s="1" t="s">
        <v>0</v>
      </c>
      <c r="E176" s="1" t="s">
        <v>0</v>
      </c>
      <c r="F176" s="24" t="s">
        <v>0</v>
      </c>
    </row>
    <row r="177" spans="1:6">
      <c r="A177" s="1" t="s">
        <v>71</v>
      </c>
      <c r="B177" s="1" t="s">
        <v>70</v>
      </c>
      <c r="C177" s="1" t="s">
        <v>69</v>
      </c>
      <c r="D177" s="1" t="s">
        <v>20</v>
      </c>
      <c r="E177" s="1" t="s">
        <v>0</v>
      </c>
      <c r="F177" s="24" t="s">
        <v>0</v>
      </c>
    </row>
    <row r="178" spans="1:6">
      <c r="A178" s="1" t="s">
        <v>68</v>
      </c>
      <c r="B178" s="1" t="s">
        <v>67</v>
      </c>
      <c r="C178" s="1" t="s">
        <v>66</v>
      </c>
      <c r="D178" s="1" t="s">
        <v>20</v>
      </c>
      <c r="E178" s="1" t="s">
        <v>0</v>
      </c>
      <c r="F178" s="24" t="s">
        <v>0</v>
      </c>
    </row>
    <row r="179" spans="1:6">
      <c r="A179" s="1" t="s">
        <v>65</v>
      </c>
      <c r="B179" s="1" t="s">
        <v>64</v>
      </c>
      <c r="C179" s="1" t="s">
        <v>63</v>
      </c>
      <c r="D179" s="1" t="s">
        <v>20</v>
      </c>
      <c r="E179" s="1" t="s">
        <v>0</v>
      </c>
      <c r="F179" s="24" t="s">
        <v>0</v>
      </c>
    </row>
    <row r="180" spans="1:6">
      <c r="A180" s="1" t="s">
        <v>62</v>
      </c>
      <c r="B180" s="1" t="s">
        <v>61</v>
      </c>
      <c r="C180" s="1" t="s">
        <v>60</v>
      </c>
      <c r="D180" s="1" t="s">
        <v>20</v>
      </c>
      <c r="E180" s="1" t="s">
        <v>0</v>
      </c>
      <c r="F180" s="24" t="s">
        <v>0</v>
      </c>
    </row>
    <row r="181" spans="1:6">
      <c r="A181" s="1" t="s">
        <v>59</v>
      </c>
      <c r="B181" s="1" t="s">
        <v>58</v>
      </c>
      <c r="C181" s="1" t="s">
        <v>57</v>
      </c>
      <c r="D181" s="1" t="s">
        <v>20</v>
      </c>
      <c r="E181" s="1" t="s">
        <v>0</v>
      </c>
      <c r="F181" s="24" t="s">
        <v>0</v>
      </c>
    </row>
    <row r="182" spans="1:6">
      <c r="A182" s="1" t="s">
        <v>56</v>
      </c>
      <c r="B182" s="1" t="s">
        <v>55</v>
      </c>
      <c r="C182" s="1" t="s">
        <v>54</v>
      </c>
      <c r="D182" s="1" t="s">
        <v>0</v>
      </c>
      <c r="E182" s="1" t="s">
        <v>0</v>
      </c>
      <c r="F182" s="24" t="s">
        <v>0</v>
      </c>
    </row>
    <row r="183" spans="1:6">
      <c r="A183" s="1" t="s">
        <v>53</v>
      </c>
      <c r="B183" s="1" t="s">
        <v>52</v>
      </c>
      <c r="C183" s="1" t="s">
        <v>51</v>
      </c>
      <c r="D183" s="1" t="s">
        <v>20</v>
      </c>
      <c r="E183" s="1" t="s">
        <v>0</v>
      </c>
      <c r="F183" s="24" t="s">
        <v>0</v>
      </c>
    </row>
    <row r="184" spans="1:6">
      <c r="A184" s="1" t="s">
        <v>50</v>
      </c>
      <c r="B184" s="1" t="s">
        <v>49</v>
      </c>
      <c r="C184" s="1" t="s">
        <v>48</v>
      </c>
      <c r="D184" s="1" t="s">
        <v>20</v>
      </c>
      <c r="E184" s="1" t="s">
        <v>0</v>
      </c>
      <c r="F184" s="24" t="s">
        <v>13</v>
      </c>
    </row>
    <row r="185" spans="1:6">
      <c r="A185" s="1" t="s">
        <v>47</v>
      </c>
      <c r="B185" s="1" t="s">
        <v>46</v>
      </c>
      <c r="C185" s="1" t="s">
        <v>45</v>
      </c>
      <c r="D185" s="1" t="s">
        <v>0</v>
      </c>
      <c r="E185" s="1" t="s">
        <v>0</v>
      </c>
      <c r="F185" s="24" t="s">
        <v>0</v>
      </c>
    </row>
    <row r="186" spans="1:6">
      <c r="A186" s="1" t="s">
        <v>44</v>
      </c>
      <c r="B186" s="1" t="s">
        <v>43</v>
      </c>
      <c r="C186" s="1" t="s">
        <v>42</v>
      </c>
      <c r="D186" s="1" t="s">
        <v>0</v>
      </c>
      <c r="E186" s="1" t="s">
        <v>0</v>
      </c>
      <c r="F186" s="24" t="s">
        <v>0</v>
      </c>
    </row>
    <row r="187" spans="1:6">
      <c r="A187" s="1" t="s">
        <v>41</v>
      </c>
      <c r="B187" s="1" t="s">
        <v>40</v>
      </c>
      <c r="C187" s="1" t="s">
        <v>39</v>
      </c>
      <c r="D187" s="1" t="s">
        <v>0</v>
      </c>
      <c r="E187" s="1" t="s">
        <v>0</v>
      </c>
      <c r="F187" s="24" t="s">
        <v>0</v>
      </c>
    </row>
    <row r="188" spans="1:6">
      <c r="A188" s="1" t="s">
        <v>38</v>
      </c>
      <c r="B188" s="1" t="s">
        <v>37</v>
      </c>
      <c r="C188" s="1" t="s">
        <v>36</v>
      </c>
      <c r="D188" s="1" t="s">
        <v>13</v>
      </c>
      <c r="E188" s="1" t="s">
        <v>0</v>
      </c>
      <c r="F188" s="24" t="s">
        <v>0</v>
      </c>
    </row>
    <row r="189" spans="1:6">
      <c r="A189" s="1" t="s">
        <v>35</v>
      </c>
      <c r="B189" s="1" t="s">
        <v>34</v>
      </c>
      <c r="C189" s="1" t="s">
        <v>33</v>
      </c>
      <c r="D189" s="1" t="s">
        <v>0</v>
      </c>
      <c r="E189" s="1" t="s">
        <v>0</v>
      </c>
      <c r="F189" s="24" t="s">
        <v>0</v>
      </c>
    </row>
    <row r="190" spans="1:6">
      <c r="A190" s="1" t="s">
        <v>32</v>
      </c>
      <c r="B190" s="1" t="s">
        <v>31</v>
      </c>
      <c r="C190" s="1" t="s">
        <v>30</v>
      </c>
      <c r="D190" s="1" t="s">
        <v>0</v>
      </c>
      <c r="E190" s="1" t="s">
        <v>0</v>
      </c>
      <c r="F190" s="24" t="s">
        <v>0</v>
      </c>
    </row>
    <row r="191" spans="1:6">
      <c r="A191" s="1" t="s">
        <v>29</v>
      </c>
      <c r="B191" s="1" t="s">
        <v>28</v>
      </c>
      <c r="C191" s="1" t="s">
        <v>27</v>
      </c>
      <c r="D191" s="1" t="s">
        <v>13</v>
      </c>
      <c r="E191" s="1" t="s">
        <v>0</v>
      </c>
      <c r="F191" s="24" t="s">
        <v>0</v>
      </c>
    </row>
    <row r="192" spans="1:6">
      <c r="A192" s="1" t="s">
        <v>26</v>
      </c>
      <c r="B192" s="1" t="s">
        <v>25</v>
      </c>
      <c r="C192" s="1" t="s">
        <v>24</v>
      </c>
      <c r="D192" s="1" t="s">
        <v>0</v>
      </c>
      <c r="E192" s="1" t="s">
        <v>0</v>
      </c>
      <c r="F192" s="24" t="s">
        <v>0</v>
      </c>
    </row>
    <row r="193" spans="1:6">
      <c r="A193" s="1" t="s">
        <v>23</v>
      </c>
      <c r="B193" s="1" t="s">
        <v>22</v>
      </c>
      <c r="C193" s="1" t="s">
        <v>21</v>
      </c>
      <c r="D193" s="1" t="s">
        <v>20</v>
      </c>
      <c r="E193" s="1" t="s">
        <v>0</v>
      </c>
      <c r="F193" s="24" t="s">
        <v>0</v>
      </c>
    </row>
    <row r="194" spans="1:6">
      <c r="A194" s="1" t="s">
        <v>19</v>
      </c>
      <c r="B194" s="1" t="s">
        <v>18</v>
      </c>
      <c r="C194" s="1" t="s">
        <v>17</v>
      </c>
      <c r="D194" s="1" t="s">
        <v>0</v>
      </c>
      <c r="E194" s="1" t="s">
        <v>0</v>
      </c>
      <c r="F194" s="24" t="s">
        <v>0</v>
      </c>
    </row>
    <row r="195" spans="1:6">
      <c r="A195" s="1" t="s">
        <v>16</v>
      </c>
      <c r="B195" s="1" t="s">
        <v>15</v>
      </c>
      <c r="C195" s="1" t="s">
        <v>14</v>
      </c>
      <c r="D195" s="1" t="s">
        <v>13</v>
      </c>
      <c r="E195" s="1" t="s">
        <v>0</v>
      </c>
      <c r="F195" s="24" t="s">
        <v>0</v>
      </c>
    </row>
    <row r="196" spans="1:6">
      <c r="A196" s="1" t="s">
        <v>12</v>
      </c>
      <c r="B196" s="1" t="s">
        <v>11</v>
      </c>
      <c r="C196" s="1" t="s">
        <v>10</v>
      </c>
      <c r="D196" s="1" t="s">
        <v>0</v>
      </c>
      <c r="E196" s="1" t="s">
        <v>0</v>
      </c>
      <c r="F196" s="24" t="s">
        <v>0</v>
      </c>
    </row>
    <row r="197" spans="1:6">
      <c r="A197" s="1" t="s">
        <v>9</v>
      </c>
      <c r="B197" s="1" t="s">
        <v>8</v>
      </c>
      <c r="C197" s="1" t="s">
        <v>7</v>
      </c>
      <c r="D197" s="1" t="s">
        <v>0</v>
      </c>
      <c r="E197" s="1" t="s">
        <v>0</v>
      </c>
      <c r="F197" s="24" t="s">
        <v>0</v>
      </c>
    </row>
    <row r="198" spans="1:6">
      <c r="A198" s="1" t="s">
        <v>6</v>
      </c>
      <c r="B198" s="1" t="s">
        <v>5</v>
      </c>
      <c r="C198" s="1" t="s">
        <v>4</v>
      </c>
      <c r="D198" s="1" t="s">
        <v>0</v>
      </c>
      <c r="E198" s="1" t="s">
        <v>0</v>
      </c>
      <c r="F198" s="24" t="s">
        <v>0</v>
      </c>
    </row>
    <row r="199" spans="1:6">
      <c r="A199" s="1" t="s">
        <v>3</v>
      </c>
      <c r="B199" s="1" t="s">
        <v>2</v>
      </c>
      <c r="C199" s="1" t="s">
        <v>1</v>
      </c>
      <c r="D199" s="1" t="s">
        <v>0</v>
      </c>
      <c r="E199" s="1" t="s">
        <v>0</v>
      </c>
      <c r="F199" s="24" t="s"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8574-D536-4161-BACA-7A834D080CB0}">
  <dimension ref="A1:F199"/>
  <sheetViews>
    <sheetView topLeftCell="A61" workbookViewId="0">
      <selection activeCell="A2" sqref="A2"/>
    </sheetView>
  </sheetViews>
  <sheetFormatPr defaultRowHeight="19.8"/>
  <cols>
    <col min="1" max="1" width="36" style="1" bestFit="1" customWidth="1"/>
    <col min="2" max="2" width="22.8984375" style="1" bestFit="1" customWidth="1"/>
    <col min="3" max="3" width="36.3984375" style="1" bestFit="1" customWidth="1"/>
    <col min="4" max="5" width="12.09765625" style="1" customWidth="1"/>
    <col min="6" max="6" width="13.19921875" style="1" customWidth="1"/>
    <col min="7" max="16384" width="8.796875" style="1"/>
  </cols>
  <sheetData>
    <row r="1" spans="1:6">
      <c r="A1" s="1" t="s">
        <v>724</v>
      </c>
      <c r="B1" s="1" t="s">
        <v>725</v>
      </c>
      <c r="C1" s="1" t="s">
        <v>595</v>
      </c>
      <c r="D1" s="1" t="s">
        <v>594</v>
      </c>
      <c r="E1" s="1" t="s">
        <v>593</v>
      </c>
      <c r="F1" s="29" t="s">
        <v>957</v>
      </c>
    </row>
    <row r="2" spans="1:6">
      <c r="A2" s="1" t="s">
        <v>592</v>
      </c>
      <c r="B2" s="1" t="s">
        <v>591</v>
      </c>
      <c r="C2" s="1" t="s">
        <v>590</v>
      </c>
      <c r="D2" s="1" t="s">
        <v>0</v>
      </c>
      <c r="E2" s="1" t="s">
        <v>0</v>
      </c>
      <c r="F2" s="28" t="str">
        <f>IFERROR(VLOOKUP(テーブル5[[#This Row],[ISOコード]],_3回目連結用,3,FALSE),"")</f>
        <v>賛成票</v>
      </c>
    </row>
    <row r="3" spans="1:6">
      <c r="A3" s="1" t="s">
        <v>589</v>
      </c>
      <c r="B3" s="1" t="s">
        <v>588</v>
      </c>
      <c r="C3" s="1" t="s">
        <v>587</v>
      </c>
      <c r="D3" s="1" t="s">
        <v>0</v>
      </c>
      <c r="E3" s="1" t="s">
        <v>0</v>
      </c>
      <c r="F3" s="28" t="str">
        <f>IFERROR(VLOOKUP(テーブル5[[#This Row],[ISOコード]],_3回目連結用,3,FALSE),"")</f>
        <v>賛成票</v>
      </c>
    </row>
    <row r="4" spans="1:6">
      <c r="A4" s="1" t="s">
        <v>586</v>
      </c>
      <c r="B4" s="1" t="s">
        <v>585</v>
      </c>
      <c r="C4" s="1" t="s">
        <v>584</v>
      </c>
      <c r="D4" s="1" t="s">
        <v>0</v>
      </c>
      <c r="E4" s="1" t="s">
        <v>0</v>
      </c>
      <c r="F4" s="28" t="str">
        <f>IFERROR(VLOOKUP(テーブル5[[#This Row],[ISOコード]],_3回目連結用,3,FALSE),"")</f>
        <v>賛成票</v>
      </c>
    </row>
    <row r="5" spans="1:6">
      <c r="A5" s="1" t="s">
        <v>583</v>
      </c>
      <c r="B5" s="1" t="s">
        <v>582</v>
      </c>
      <c r="C5" s="1" t="s">
        <v>581</v>
      </c>
      <c r="D5" s="1" t="s">
        <v>142</v>
      </c>
      <c r="E5" s="1" t="s">
        <v>20</v>
      </c>
      <c r="F5" s="28" t="str">
        <f>IFERROR(VLOOKUP(テーブル5[[#This Row],[ISOコード]],_3回目連結用,3,FALSE),"")</f>
        <v>棄権票</v>
      </c>
    </row>
    <row r="6" spans="1:6">
      <c r="A6" s="1" t="s">
        <v>580</v>
      </c>
      <c r="B6" s="1" t="s">
        <v>579</v>
      </c>
      <c r="C6" s="1" t="s">
        <v>578</v>
      </c>
      <c r="D6" s="1" t="s">
        <v>0</v>
      </c>
      <c r="E6" s="1" t="s">
        <v>0</v>
      </c>
      <c r="F6" s="28" t="str">
        <f>IFERROR(VLOOKUP(テーブル5[[#This Row],[ISOコード]],_3回目連結用,3,FALSE),"")</f>
        <v>賛成票</v>
      </c>
    </row>
    <row r="7" spans="1:6">
      <c r="A7" s="1" t="s">
        <v>577</v>
      </c>
      <c r="B7" s="1" t="s">
        <v>576</v>
      </c>
      <c r="C7" s="1" t="s">
        <v>575</v>
      </c>
      <c r="D7" s="1" t="s">
        <v>20</v>
      </c>
      <c r="E7" s="1" t="s">
        <v>0</v>
      </c>
      <c r="F7" s="28" t="str">
        <f>IFERROR(VLOOKUP(テーブル5[[#This Row],[ISOコード]],_3回目連結用,3,FALSE),"")</f>
        <v>賛成票</v>
      </c>
    </row>
    <row r="8" spans="1:6">
      <c r="A8" s="1" t="s">
        <v>574</v>
      </c>
      <c r="B8" s="1" t="s">
        <v>573</v>
      </c>
      <c r="C8" s="1" t="s">
        <v>572</v>
      </c>
      <c r="D8" s="1" t="s">
        <v>0</v>
      </c>
      <c r="E8" s="1" t="s">
        <v>0</v>
      </c>
      <c r="F8" s="28" t="str">
        <f>IFERROR(VLOOKUP(テーブル5[[#This Row],[ISOコード]],_3回目連結用,3,FALSE),"")</f>
        <v>賛成票</v>
      </c>
    </row>
    <row r="9" spans="1:6">
      <c r="A9" s="1" t="s">
        <v>571</v>
      </c>
      <c r="B9" s="1" t="s">
        <v>570</v>
      </c>
      <c r="C9" s="1" t="s">
        <v>569</v>
      </c>
      <c r="D9" s="1" t="s">
        <v>20</v>
      </c>
      <c r="E9" s="1" t="s">
        <v>20</v>
      </c>
      <c r="F9" s="28" t="str">
        <f>IFERROR(VLOOKUP(テーブル5[[#This Row],[ISOコード]],_3回目連結用,3,FALSE),"")</f>
        <v>棄権票</v>
      </c>
    </row>
    <row r="10" spans="1:6">
      <c r="A10" s="1" t="s">
        <v>568</v>
      </c>
      <c r="B10" s="1" t="s">
        <v>567</v>
      </c>
      <c r="C10" s="1" t="s">
        <v>566</v>
      </c>
      <c r="D10" s="1" t="s">
        <v>20</v>
      </c>
      <c r="E10" s="1" t="s">
        <v>20</v>
      </c>
      <c r="F10" s="28" t="str">
        <f>IFERROR(VLOOKUP(テーブル5[[#This Row],[ISOコード]],_3回目連結用,3,FALSE),"")</f>
        <v>棄権票</v>
      </c>
    </row>
    <row r="11" spans="1:6">
      <c r="A11" s="1" t="s">
        <v>565</v>
      </c>
      <c r="B11" s="1" t="s">
        <v>564</v>
      </c>
      <c r="C11" s="1" t="s">
        <v>563</v>
      </c>
      <c r="D11" s="1" t="s">
        <v>13</v>
      </c>
      <c r="E11" s="1" t="s">
        <v>0</v>
      </c>
      <c r="F11" s="28" t="str">
        <f>IFERROR(VLOOKUP(テーブル5[[#This Row],[ISOコード]],_3回目連結用,3,FALSE),"")</f>
        <v>賛成票</v>
      </c>
    </row>
    <row r="12" spans="1:6">
      <c r="A12" s="1" t="s">
        <v>562</v>
      </c>
      <c r="B12" s="1" t="s">
        <v>561</v>
      </c>
      <c r="C12" s="1" t="s">
        <v>114</v>
      </c>
      <c r="D12" s="1" t="s">
        <v>114</v>
      </c>
      <c r="E12" s="1" t="s">
        <v>114</v>
      </c>
      <c r="F12" s="28" t="str">
        <f>IFERROR(VLOOKUP(テーブル5[[#This Row],[ISOコード]],_3回目連結用,3,FALSE),"")</f>
        <v/>
      </c>
    </row>
    <row r="13" spans="1:6">
      <c r="A13" s="1" t="s">
        <v>560</v>
      </c>
      <c r="B13" s="1" t="s">
        <v>559</v>
      </c>
      <c r="C13" s="1" t="s">
        <v>558</v>
      </c>
      <c r="D13" s="1" t="s">
        <v>13</v>
      </c>
      <c r="E13" s="1" t="s">
        <v>0</v>
      </c>
      <c r="F13" s="28" t="str">
        <f>IFERROR(VLOOKUP(テーブル5[[#This Row],[ISOコード]],_3回目連結用,3,FALSE),"")</f>
        <v>賛成票</v>
      </c>
    </row>
    <row r="14" spans="1:6">
      <c r="A14" s="1" t="s">
        <v>557</v>
      </c>
      <c r="B14" s="1" t="s">
        <v>556</v>
      </c>
      <c r="C14" s="1" t="s">
        <v>555</v>
      </c>
      <c r="D14" s="1" t="s">
        <v>20</v>
      </c>
      <c r="E14" s="1" t="s">
        <v>13</v>
      </c>
      <c r="F14" s="28" t="str">
        <f>IFERROR(VLOOKUP(テーブル5[[#This Row],[ISOコード]],_3回目連結用,3,FALSE),"")</f>
        <v>棄権票</v>
      </c>
    </row>
    <row r="15" spans="1:6">
      <c r="A15" s="1" t="s">
        <v>554</v>
      </c>
      <c r="B15" s="1" t="s">
        <v>553</v>
      </c>
      <c r="C15" s="1" t="s">
        <v>552</v>
      </c>
      <c r="D15" s="1" t="s">
        <v>20</v>
      </c>
      <c r="E15" s="1" t="s">
        <v>20</v>
      </c>
      <c r="F15" s="28" t="str">
        <f>IFERROR(VLOOKUP(テーブル5[[#This Row],[ISOコード]],_3回目連結用,3,FALSE),"")</f>
        <v>棄権票</v>
      </c>
    </row>
    <row r="16" spans="1:6">
      <c r="A16" s="1" t="s">
        <v>551</v>
      </c>
      <c r="B16" s="1" t="s">
        <v>550</v>
      </c>
      <c r="C16" s="1" t="s">
        <v>549</v>
      </c>
      <c r="D16" s="1" t="s">
        <v>0</v>
      </c>
      <c r="E16" s="1" t="s">
        <v>0</v>
      </c>
      <c r="F16" s="28" t="str">
        <f>IFERROR(VLOOKUP(テーブル5[[#This Row],[ISOコード]],_3回目連結用,3,FALSE),"")</f>
        <v>賛成票</v>
      </c>
    </row>
    <row r="17" spans="1:6">
      <c r="A17" s="1" t="s">
        <v>548</v>
      </c>
      <c r="B17" s="1" t="s">
        <v>547</v>
      </c>
      <c r="C17" s="1" t="s">
        <v>546</v>
      </c>
      <c r="D17" s="1" t="s">
        <v>20</v>
      </c>
      <c r="E17" s="1" t="s">
        <v>0</v>
      </c>
      <c r="F17" s="28" t="str">
        <f>IFERROR(VLOOKUP(テーブル5[[#This Row],[ISOコード]],_3回目連結用,3,FALSE),"")</f>
        <v>賛成票</v>
      </c>
    </row>
    <row r="18" spans="1:6">
      <c r="A18" s="1" t="s">
        <v>545</v>
      </c>
      <c r="B18" s="1" t="s">
        <v>544</v>
      </c>
      <c r="C18" s="1" t="s">
        <v>543</v>
      </c>
      <c r="D18" s="1" t="s">
        <v>20</v>
      </c>
      <c r="E18" s="1" t="s">
        <v>20</v>
      </c>
      <c r="F18" s="28" t="str">
        <f>IFERROR(VLOOKUP(テーブル5[[#This Row],[ISOコード]],_3回目連結用,3,FALSE),"")</f>
        <v>棄権票</v>
      </c>
    </row>
    <row r="19" spans="1:6">
      <c r="A19" s="1" t="s">
        <v>542</v>
      </c>
      <c r="B19" s="1" t="s">
        <v>541</v>
      </c>
      <c r="C19" s="1" t="s">
        <v>540</v>
      </c>
      <c r="D19" s="1" t="s">
        <v>0</v>
      </c>
      <c r="E19" s="1" t="s">
        <v>0</v>
      </c>
      <c r="F19" s="28" t="str">
        <f>IFERROR(VLOOKUP(テーブル5[[#This Row],[ISOコード]],_3回目連結用,3,FALSE),"")</f>
        <v>賛成票</v>
      </c>
    </row>
    <row r="20" spans="1:6">
      <c r="A20" s="1" t="s">
        <v>539</v>
      </c>
      <c r="B20" s="1" t="s">
        <v>538</v>
      </c>
      <c r="C20" s="1" t="s">
        <v>537</v>
      </c>
      <c r="D20" s="1" t="s">
        <v>20</v>
      </c>
      <c r="E20" s="1" t="s">
        <v>20</v>
      </c>
      <c r="F20" s="28" t="str">
        <f>IFERROR(VLOOKUP(テーブル5[[#This Row],[ISOコード]],_3回目連結用,3,FALSE),"")</f>
        <v>棄権票</v>
      </c>
    </row>
    <row r="21" spans="1:6">
      <c r="A21" s="1" t="s">
        <v>536</v>
      </c>
      <c r="B21" s="1" t="s">
        <v>535</v>
      </c>
      <c r="C21" s="1" t="s">
        <v>534</v>
      </c>
      <c r="D21" s="1" t="s">
        <v>142</v>
      </c>
      <c r="E21" s="1" t="s">
        <v>142</v>
      </c>
      <c r="F21" s="28" t="str">
        <f>IFERROR(VLOOKUP(テーブル5[[#This Row],[ISOコード]],_3回目連結用,3,FALSE),"")</f>
        <v>反対票</v>
      </c>
    </row>
    <row r="22" spans="1:6">
      <c r="A22" s="1" t="s">
        <v>533</v>
      </c>
      <c r="B22" s="1" t="s">
        <v>532</v>
      </c>
      <c r="C22" s="1" t="s">
        <v>531</v>
      </c>
      <c r="D22" s="1" t="s">
        <v>0</v>
      </c>
      <c r="E22" s="1" t="s">
        <v>0</v>
      </c>
      <c r="F22" s="28" t="str">
        <f>IFERROR(VLOOKUP(テーブル5[[#This Row],[ISOコード]],_3回目連結用,3,FALSE),"")</f>
        <v>賛成票</v>
      </c>
    </row>
    <row r="23" spans="1:6">
      <c r="A23" s="1" t="s">
        <v>530</v>
      </c>
      <c r="B23" s="1" t="s">
        <v>529</v>
      </c>
      <c r="C23" s="1" t="s">
        <v>528</v>
      </c>
      <c r="D23" s="1" t="s">
        <v>20</v>
      </c>
      <c r="E23" s="1" t="s">
        <v>0</v>
      </c>
      <c r="F23" s="28" t="str">
        <f>IFERROR(VLOOKUP(テーブル5[[#This Row],[ISOコード]],_3回目連結用,3,FALSE),"")</f>
        <v>賛成票</v>
      </c>
    </row>
    <row r="24" spans="1:6">
      <c r="A24" s="1" t="s">
        <v>527</v>
      </c>
      <c r="B24" s="1" t="s">
        <v>526</v>
      </c>
      <c r="C24" s="1" t="s">
        <v>525</v>
      </c>
      <c r="D24" s="1" t="s">
        <v>20</v>
      </c>
      <c r="E24" s="1" t="s">
        <v>0</v>
      </c>
      <c r="F24" s="28" t="str">
        <f>IFERROR(VLOOKUP(テーブル5[[#This Row],[ISOコード]],_3回目連結用,3,FALSE),"")</f>
        <v>賛成票</v>
      </c>
    </row>
    <row r="25" spans="1:6">
      <c r="A25" s="1" t="s">
        <v>524</v>
      </c>
      <c r="B25" s="1" t="s">
        <v>523</v>
      </c>
      <c r="C25" s="1" t="s">
        <v>522</v>
      </c>
      <c r="D25" s="1" t="s">
        <v>0</v>
      </c>
      <c r="E25" s="1" t="s">
        <v>0</v>
      </c>
      <c r="F25" s="28" t="str">
        <f>IFERROR(VLOOKUP(テーブル5[[#This Row],[ISOコード]],_3回目連結用,3,FALSE),"")</f>
        <v>賛成票</v>
      </c>
    </row>
    <row r="26" spans="1:6">
      <c r="A26" s="1" t="s">
        <v>521</v>
      </c>
      <c r="B26" s="1" t="s">
        <v>520</v>
      </c>
      <c r="C26" s="1" t="s">
        <v>519</v>
      </c>
      <c r="D26" s="1" t="s">
        <v>142</v>
      </c>
      <c r="E26" s="1" t="s">
        <v>142</v>
      </c>
      <c r="F26" s="28" t="str">
        <f>IFERROR(VLOOKUP(テーブル5[[#This Row],[ISOコード]],_3回目連結用,3,FALSE),"")</f>
        <v>反対票</v>
      </c>
    </row>
    <row r="27" spans="1:6">
      <c r="A27" s="1" t="s">
        <v>518</v>
      </c>
      <c r="B27" s="1" t="s">
        <v>517</v>
      </c>
      <c r="C27" s="1" t="s">
        <v>516</v>
      </c>
      <c r="D27" s="1" t="s">
        <v>13</v>
      </c>
      <c r="E27" s="1" t="s">
        <v>13</v>
      </c>
      <c r="F27" s="28" t="str">
        <f>IFERROR(VLOOKUP(テーブル5[[#This Row],[ISOコード]],_3回目連結用,3,FALSE),"")</f>
        <v>賛成票</v>
      </c>
    </row>
    <row r="28" spans="1:6">
      <c r="A28" s="1" t="s">
        <v>515</v>
      </c>
      <c r="B28" s="1" t="s">
        <v>514</v>
      </c>
      <c r="C28" s="1" t="s">
        <v>513</v>
      </c>
      <c r="D28" s="1" t="s">
        <v>0</v>
      </c>
      <c r="E28" s="1" t="s">
        <v>0</v>
      </c>
      <c r="F28" s="28" t="str">
        <f>IFERROR(VLOOKUP(テーブル5[[#This Row],[ISOコード]],_3回目連結用,3,FALSE),"")</f>
        <v>賛成票</v>
      </c>
    </row>
    <row r="29" spans="1:6">
      <c r="A29" s="1" t="s">
        <v>512</v>
      </c>
      <c r="B29" s="1" t="s">
        <v>511</v>
      </c>
      <c r="C29" s="1" t="s">
        <v>510</v>
      </c>
      <c r="D29" s="1" t="s">
        <v>142</v>
      </c>
      <c r="E29" s="1" t="s">
        <v>20</v>
      </c>
      <c r="F29" s="28" t="str">
        <f>IFERROR(VLOOKUP(テーブル5[[#This Row],[ISOコード]],_3回目連結用,3,FALSE),"")</f>
        <v>反対票</v>
      </c>
    </row>
    <row r="30" spans="1:6">
      <c r="A30" s="1" t="s">
        <v>509</v>
      </c>
      <c r="B30" s="1" t="s">
        <v>508</v>
      </c>
      <c r="C30" s="1" t="s">
        <v>507</v>
      </c>
      <c r="D30" s="1" t="s">
        <v>13</v>
      </c>
      <c r="E30" s="1" t="s">
        <v>20</v>
      </c>
      <c r="F30" s="28" t="str">
        <f>IFERROR(VLOOKUP(テーブル5[[#This Row],[ISOコード]],_3回目連結用,3,FALSE),"")</f>
        <v>棄権票</v>
      </c>
    </row>
    <row r="31" spans="1:6">
      <c r="A31" s="1" t="s">
        <v>506</v>
      </c>
      <c r="B31" s="1" t="s">
        <v>505</v>
      </c>
      <c r="C31" s="1" t="s">
        <v>504</v>
      </c>
      <c r="D31" s="1" t="s">
        <v>0</v>
      </c>
      <c r="E31" s="1" t="s">
        <v>0</v>
      </c>
      <c r="F31" s="28" t="str">
        <f>IFERROR(VLOOKUP(テーブル5[[#This Row],[ISOコード]],_3回目連結用,3,FALSE),"")</f>
        <v>賛成票</v>
      </c>
    </row>
    <row r="32" spans="1:6">
      <c r="A32" s="1" t="s">
        <v>503</v>
      </c>
      <c r="B32" s="1" t="s">
        <v>502</v>
      </c>
      <c r="C32" s="1" t="s">
        <v>501</v>
      </c>
      <c r="D32" s="1" t="s">
        <v>0</v>
      </c>
      <c r="E32" s="1" t="s">
        <v>0</v>
      </c>
      <c r="F32" s="28" t="str">
        <f>IFERROR(VLOOKUP(テーブル5[[#This Row],[ISOコード]],_3回目連結用,3,FALSE),"")</f>
        <v>賛成票</v>
      </c>
    </row>
    <row r="33" spans="1:6">
      <c r="A33" s="1" t="s">
        <v>500</v>
      </c>
      <c r="B33" s="1" t="s">
        <v>499</v>
      </c>
      <c r="C33" s="1" t="s">
        <v>498</v>
      </c>
      <c r="D33" s="1" t="s">
        <v>0</v>
      </c>
      <c r="E33" s="1" t="s">
        <v>0</v>
      </c>
      <c r="F33" s="28" t="str">
        <f>IFERROR(VLOOKUP(テーブル5[[#This Row],[ISOコード]],_3回目連結用,3,FALSE),"")</f>
        <v>賛成票</v>
      </c>
    </row>
    <row r="34" spans="1:6">
      <c r="A34" s="1" t="s">
        <v>497</v>
      </c>
      <c r="B34" s="1" t="s">
        <v>496</v>
      </c>
      <c r="C34" s="1" t="s">
        <v>495</v>
      </c>
      <c r="D34" s="1" t="s">
        <v>142</v>
      </c>
      <c r="E34" s="1" t="s">
        <v>142</v>
      </c>
      <c r="F34" s="28" t="str">
        <f>IFERROR(VLOOKUP(テーブル5[[#This Row],[ISOコード]],_3回目連結用,3,FALSE),"")</f>
        <v>反対票</v>
      </c>
    </row>
    <row r="35" spans="1:6">
      <c r="A35" s="1" t="s">
        <v>494</v>
      </c>
      <c r="B35" s="1" t="s">
        <v>493</v>
      </c>
      <c r="C35" s="1" t="s">
        <v>492</v>
      </c>
      <c r="D35" s="1" t="s">
        <v>20</v>
      </c>
      <c r="E35" s="1" t="s">
        <v>20</v>
      </c>
      <c r="F35" s="28" t="str">
        <f>IFERROR(VLOOKUP(テーブル5[[#This Row],[ISOコード]],_3回目連結用,3,FALSE),"")</f>
        <v>棄権票</v>
      </c>
    </row>
    <row r="36" spans="1:6">
      <c r="A36" s="1" t="s">
        <v>491</v>
      </c>
      <c r="B36" s="1" t="s">
        <v>490</v>
      </c>
      <c r="C36" s="1" t="s">
        <v>489</v>
      </c>
      <c r="D36" s="1" t="s">
        <v>20</v>
      </c>
      <c r="E36" s="1" t="s">
        <v>20</v>
      </c>
      <c r="F36" s="28" t="str">
        <f>IFERROR(VLOOKUP(テーブル5[[#This Row],[ISOコード]],_3回目連結用,3,FALSE),"")</f>
        <v>棄権票</v>
      </c>
    </row>
    <row r="37" spans="1:6">
      <c r="A37" s="1" t="s">
        <v>488</v>
      </c>
      <c r="B37" s="1" t="s">
        <v>487</v>
      </c>
      <c r="C37" s="1" t="s">
        <v>486</v>
      </c>
      <c r="D37" s="1" t="s">
        <v>13</v>
      </c>
      <c r="E37" s="1" t="s">
        <v>0</v>
      </c>
      <c r="F37" s="28" t="str">
        <f>IFERROR(VLOOKUP(テーブル5[[#This Row],[ISOコード]],_3回目連結用,3,FALSE),"")</f>
        <v>賛成票</v>
      </c>
    </row>
    <row r="38" spans="1:6">
      <c r="A38" s="1" t="s">
        <v>485</v>
      </c>
      <c r="B38" s="1" t="s">
        <v>484</v>
      </c>
      <c r="C38" s="1" t="s">
        <v>483</v>
      </c>
      <c r="D38" s="1" t="s">
        <v>20</v>
      </c>
      <c r="E38" s="1" t="s">
        <v>13</v>
      </c>
      <c r="F38" s="28" t="str">
        <f>IFERROR(VLOOKUP(テーブル5[[#This Row],[ISOコード]],_3回目連結用,3,FALSE),"")</f>
        <v>棄権票</v>
      </c>
    </row>
    <row r="39" spans="1:6">
      <c r="A39" s="1" t="s">
        <v>482</v>
      </c>
      <c r="B39" s="1" t="s">
        <v>481</v>
      </c>
      <c r="C39" s="1" t="s">
        <v>480</v>
      </c>
      <c r="D39" s="1" t="s">
        <v>20</v>
      </c>
      <c r="E39" s="1" t="s">
        <v>20</v>
      </c>
      <c r="F39" s="28" t="str">
        <f>IFERROR(VLOOKUP(テーブル5[[#This Row],[ISOコード]],_3回目連結用,3,FALSE),"")</f>
        <v>棄権票</v>
      </c>
    </row>
    <row r="40" spans="1:6">
      <c r="A40" s="1" t="s">
        <v>479</v>
      </c>
      <c r="B40" s="1" t="s">
        <v>478</v>
      </c>
      <c r="C40" s="1" t="s">
        <v>477</v>
      </c>
      <c r="D40" s="1" t="s">
        <v>13</v>
      </c>
      <c r="E40" s="1" t="s">
        <v>20</v>
      </c>
      <c r="F40" s="28" t="str">
        <f>IFERROR(VLOOKUP(テーブル5[[#This Row],[ISOコード]],_3回目連結用,3,FALSE),"")</f>
        <v>棄権票</v>
      </c>
    </row>
    <row r="41" spans="1:6">
      <c r="A41" s="1" t="s">
        <v>476</v>
      </c>
      <c r="B41" s="1" t="s">
        <v>475</v>
      </c>
      <c r="C41" s="1" t="s">
        <v>474</v>
      </c>
      <c r="D41" s="1" t="s">
        <v>0</v>
      </c>
      <c r="E41" s="1" t="s">
        <v>0</v>
      </c>
      <c r="F41" s="28" t="str">
        <f>IFERROR(VLOOKUP(テーブル5[[#This Row],[ISOコード]],_3回目連結用,3,FALSE),"")</f>
        <v>賛成票</v>
      </c>
    </row>
    <row r="42" spans="1:6">
      <c r="A42" s="1" t="s">
        <v>473</v>
      </c>
      <c r="B42" s="1" t="s">
        <v>472</v>
      </c>
      <c r="C42" s="1" t="s">
        <v>471</v>
      </c>
      <c r="D42" s="1" t="s">
        <v>20</v>
      </c>
      <c r="E42" s="1" t="s">
        <v>0</v>
      </c>
      <c r="F42" s="28" t="str">
        <f>IFERROR(VLOOKUP(テーブル5[[#This Row],[ISOコード]],_3回目連結用,3,FALSE),"")</f>
        <v>賛成票</v>
      </c>
    </row>
    <row r="43" spans="1:6">
      <c r="A43" s="1" t="s">
        <v>470</v>
      </c>
      <c r="B43" s="1" t="s">
        <v>469</v>
      </c>
      <c r="C43" s="1" t="s">
        <v>468</v>
      </c>
      <c r="D43" s="1" t="s">
        <v>20</v>
      </c>
      <c r="E43" s="1" t="s">
        <v>0</v>
      </c>
      <c r="F43" s="28" t="str">
        <f>IFERROR(VLOOKUP(テーブル5[[#This Row],[ISOコード]],_3回目連結用,3,FALSE),"")</f>
        <v>賛成票</v>
      </c>
    </row>
    <row r="44" spans="1:6">
      <c r="A44" s="1" t="s">
        <v>467</v>
      </c>
      <c r="B44" s="1" t="s">
        <v>466</v>
      </c>
      <c r="C44" s="1" t="s">
        <v>465</v>
      </c>
      <c r="D44" s="1" t="s">
        <v>20</v>
      </c>
      <c r="E44" s="1" t="s">
        <v>20</v>
      </c>
      <c r="F44" s="28" t="str">
        <f>IFERROR(VLOOKUP(テーブル5[[#This Row],[ISOコード]],_3回目連結用,3,FALSE),"")</f>
        <v>棄権票</v>
      </c>
    </row>
    <row r="45" spans="1:6">
      <c r="A45" s="1" t="s">
        <v>464</v>
      </c>
      <c r="B45" s="1" t="s">
        <v>463</v>
      </c>
      <c r="C45" s="1" t="s">
        <v>462</v>
      </c>
      <c r="D45" s="1" t="s">
        <v>142</v>
      </c>
      <c r="E45" s="1" t="s">
        <v>142</v>
      </c>
      <c r="F45" s="28" t="str">
        <f>IFERROR(VLOOKUP(テーブル5[[#This Row],[ISOコード]],_3回目連結用,3,FALSE),"")</f>
        <v>反対票</v>
      </c>
    </row>
    <row r="46" spans="1:6">
      <c r="A46" s="1" t="s">
        <v>461</v>
      </c>
      <c r="B46" s="1" t="s">
        <v>460</v>
      </c>
      <c r="C46" s="1" t="s">
        <v>459</v>
      </c>
      <c r="D46" s="1" t="s">
        <v>0</v>
      </c>
      <c r="E46" s="1" t="s">
        <v>0</v>
      </c>
      <c r="F46" s="28" t="str">
        <f>IFERROR(VLOOKUP(テーブル5[[#This Row],[ISOコード]],_3回目連結用,3,FALSE),"")</f>
        <v>賛成票</v>
      </c>
    </row>
    <row r="47" spans="1:6">
      <c r="A47" s="1" t="s">
        <v>458</v>
      </c>
      <c r="B47" s="1" t="s">
        <v>457</v>
      </c>
      <c r="C47" s="1" t="s">
        <v>456</v>
      </c>
      <c r="D47" s="1" t="s">
        <v>0</v>
      </c>
      <c r="E47" s="1" t="s">
        <v>0</v>
      </c>
      <c r="F47" s="28" t="str">
        <f>IFERROR(VLOOKUP(テーブル5[[#This Row],[ISOコード]],_3回目連結用,3,FALSE),"")</f>
        <v>賛成票</v>
      </c>
    </row>
    <row r="48" spans="1:6">
      <c r="A48" s="1" t="s">
        <v>455</v>
      </c>
      <c r="B48" s="1" t="s">
        <v>454</v>
      </c>
      <c r="C48" s="1" t="s">
        <v>453</v>
      </c>
      <c r="D48" s="1" t="s">
        <v>0</v>
      </c>
      <c r="E48" s="1" t="s">
        <v>0</v>
      </c>
      <c r="F48" s="28" t="str">
        <f>IFERROR(VLOOKUP(テーブル5[[#This Row],[ISOコード]],_3回目連結用,3,FALSE),"")</f>
        <v>賛成票</v>
      </c>
    </row>
    <row r="49" spans="1:6">
      <c r="A49" s="1" t="s">
        <v>452</v>
      </c>
      <c r="B49" s="1" t="s">
        <v>451</v>
      </c>
      <c r="C49" s="1" t="s">
        <v>450</v>
      </c>
      <c r="D49" s="1" t="s">
        <v>0</v>
      </c>
      <c r="E49" s="1" t="s">
        <v>0</v>
      </c>
      <c r="F49" s="28" t="str">
        <f>IFERROR(VLOOKUP(テーブル5[[#This Row],[ISOコード]],_3回目連結用,3,FALSE),"")</f>
        <v>賛成票</v>
      </c>
    </row>
    <row r="50" spans="1:6">
      <c r="A50" s="1" t="s">
        <v>449</v>
      </c>
      <c r="B50" s="1" t="s">
        <v>448</v>
      </c>
      <c r="C50" s="1" t="s">
        <v>447</v>
      </c>
      <c r="D50" s="1" t="s">
        <v>0</v>
      </c>
      <c r="E50" s="1" t="s">
        <v>0</v>
      </c>
      <c r="F50" s="28" t="str">
        <f>IFERROR(VLOOKUP(テーブル5[[#This Row],[ISOコード]],_3回目連結用,3,FALSE),"")</f>
        <v>賛成票</v>
      </c>
    </row>
    <row r="51" spans="1:6">
      <c r="A51" s="1" t="s">
        <v>446</v>
      </c>
      <c r="B51" s="1" t="s">
        <v>445</v>
      </c>
      <c r="C51" s="1" t="s">
        <v>444</v>
      </c>
      <c r="D51" s="1" t="s">
        <v>0</v>
      </c>
      <c r="E51" s="1" t="s">
        <v>0</v>
      </c>
      <c r="F51" s="28" t="str">
        <f>IFERROR(VLOOKUP(テーブル5[[#This Row],[ISOコード]],_3回目連結用,3,FALSE),"")</f>
        <v>賛成票</v>
      </c>
    </row>
    <row r="52" spans="1:6">
      <c r="A52" s="1" t="s">
        <v>443</v>
      </c>
      <c r="B52" s="1" t="s">
        <v>442</v>
      </c>
      <c r="C52" s="1" t="s">
        <v>441</v>
      </c>
      <c r="D52" s="1" t="s">
        <v>0</v>
      </c>
      <c r="E52" s="1" t="s">
        <v>0</v>
      </c>
      <c r="F52" s="28" t="str">
        <f>IFERROR(VLOOKUP(テーブル5[[#This Row],[ISOコード]],_3回目連結用,3,FALSE),"")</f>
        <v>賛成票</v>
      </c>
    </row>
    <row r="53" spans="1:6">
      <c r="A53" s="1" t="s">
        <v>440</v>
      </c>
      <c r="B53" s="1" t="s">
        <v>439</v>
      </c>
      <c r="C53" s="1" t="s">
        <v>438</v>
      </c>
      <c r="D53" s="1" t="s">
        <v>20</v>
      </c>
      <c r="E53" s="1" t="s">
        <v>20</v>
      </c>
      <c r="F53" s="28" t="str">
        <f>IFERROR(VLOOKUP(テーブル5[[#This Row],[ISOコード]],_3回目連結用,3,FALSE),"")</f>
        <v>棄権票</v>
      </c>
    </row>
    <row r="54" spans="1:6">
      <c r="A54" s="1" t="s">
        <v>437</v>
      </c>
      <c r="B54" s="1" t="s">
        <v>436</v>
      </c>
      <c r="C54" s="1" t="s">
        <v>435</v>
      </c>
      <c r="D54" s="1" t="s">
        <v>20</v>
      </c>
      <c r="E54" s="1" t="s">
        <v>0</v>
      </c>
      <c r="F54" s="28" t="str">
        <f>IFERROR(VLOOKUP(テーブル5[[#This Row],[ISOコード]],_3回目連結用,3,FALSE),"")</f>
        <v>賛成票</v>
      </c>
    </row>
    <row r="55" spans="1:6">
      <c r="A55" s="1" t="s">
        <v>434</v>
      </c>
      <c r="B55" s="1" t="s">
        <v>433</v>
      </c>
      <c r="C55" s="1" t="s">
        <v>432</v>
      </c>
      <c r="D55" s="1" t="s">
        <v>0</v>
      </c>
      <c r="E55" s="1" t="s">
        <v>0</v>
      </c>
      <c r="F55" s="28" t="str">
        <f>IFERROR(VLOOKUP(テーブル5[[#This Row],[ISOコード]],_3回目連結用,3,FALSE),"")</f>
        <v>賛成票</v>
      </c>
    </row>
    <row r="56" spans="1:6">
      <c r="A56" s="1" t="s">
        <v>431</v>
      </c>
      <c r="B56" s="1" t="s">
        <v>430</v>
      </c>
      <c r="C56" s="1" t="s">
        <v>429</v>
      </c>
      <c r="D56" s="1" t="s">
        <v>13</v>
      </c>
      <c r="E56" s="1" t="s">
        <v>0</v>
      </c>
      <c r="F56" s="28" t="str">
        <f>IFERROR(VLOOKUP(テーブル5[[#This Row],[ISOコード]],_3回目連結用,3,FALSE),"")</f>
        <v>賛成票</v>
      </c>
    </row>
    <row r="57" spans="1:6">
      <c r="A57" s="1" t="s">
        <v>428</v>
      </c>
      <c r="B57" s="1" t="s">
        <v>427</v>
      </c>
      <c r="C57" s="1" t="s">
        <v>426</v>
      </c>
      <c r="D57" s="1" t="s">
        <v>0</v>
      </c>
      <c r="E57" s="1" t="s">
        <v>0</v>
      </c>
      <c r="F57" s="28" t="str">
        <f>IFERROR(VLOOKUP(テーブル5[[#This Row],[ISOコード]],_3回目連結用,3,FALSE),"")</f>
        <v>賛成票</v>
      </c>
    </row>
    <row r="58" spans="1:6">
      <c r="A58" s="1" t="s">
        <v>425</v>
      </c>
      <c r="B58" s="1" t="s">
        <v>424</v>
      </c>
      <c r="C58" s="1" t="s">
        <v>423</v>
      </c>
      <c r="D58" s="1" t="s">
        <v>0</v>
      </c>
      <c r="E58" s="1" t="s">
        <v>0</v>
      </c>
      <c r="F58" s="28" t="str">
        <f>IFERROR(VLOOKUP(テーブル5[[#This Row],[ISOコード]],_3回目連結用,3,FALSE),"")</f>
        <v>賛成票</v>
      </c>
    </row>
    <row r="59" spans="1:6">
      <c r="A59" s="1" t="s">
        <v>422</v>
      </c>
      <c r="B59" s="1" t="s">
        <v>421</v>
      </c>
      <c r="C59" s="1" t="s">
        <v>420</v>
      </c>
      <c r="D59" s="1" t="s">
        <v>0</v>
      </c>
      <c r="E59" s="1" t="s">
        <v>0</v>
      </c>
      <c r="F59" s="28" t="str">
        <f>IFERROR(VLOOKUP(テーブル5[[#This Row],[ISOコード]],_3回目連結用,3,FALSE),"")</f>
        <v>賛成票</v>
      </c>
    </row>
    <row r="60" spans="1:6">
      <c r="A60" s="1" t="s">
        <v>419</v>
      </c>
      <c r="B60" s="1" t="s">
        <v>418</v>
      </c>
      <c r="C60" s="1" t="s">
        <v>417</v>
      </c>
      <c r="D60" s="1" t="s">
        <v>0</v>
      </c>
      <c r="E60" s="1" t="s">
        <v>0</v>
      </c>
      <c r="F60" s="28" t="str">
        <f>IFERROR(VLOOKUP(テーブル5[[#This Row],[ISOコード]],_3回目連結用,3,FALSE),"")</f>
        <v>賛成票</v>
      </c>
    </row>
    <row r="61" spans="1:6">
      <c r="A61" s="1" t="s">
        <v>416</v>
      </c>
      <c r="B61" s="1" t="s">
        <v>415</v>
      </c>
      <c r="C61" s="1" t="s">
        <v>414</v>
      </c>
      <c r="D61" s="1" t="s">
        <v>0</v>
      </c>
      <c r="E61" s="1" t="s">
        <v>13</v>
      </c>
      <c r="F61" s="28" t="str">
        <f>IFERROR(VLOOKUP(テーブル5[[#This Row],[ISOコード]],_3回目連結用,3,FALSE),"")</f>
        <v>無投票</v>
      </c>
    </row>
    <row r="62" spans="1:6">
      <c r="A62" s="1" t="s">
        <v>413</v>
      </c>
      <c r="B62" s="1" t="s">
        <v>114</v>
      </c>
      <c r="C62" s="1" t="s">
        <v>114</v>
      </c>
      <c r="D62" s="1" t="s">
        <v>114</v>
      </c>
      <c r="E62" s="1" t="s">
        <v>114</v>
      </c>
      <c r="F62" s="28" t="str">
        <f>IFERROR(VLOOKUP(テーブル5[[#This Row],[ISOコード]],_3回目連結用,3,FALSE),"")</f>
        <v/>
      </c>
    </row>
    <row r="63" spans="1:6">
      <c r="A63" s="1" t="s">
        <v>412</v>
      </c>
      <c r="B63" s="1" t="s">
        <v>411</v>
      </c>
      <c r="C63" s="1" t="s">
        <v>410</v>
      </c>
      <c r="D63" s="1" t="s">
        <v>0</v>
      </c>
      <c r="E63" s="1" t="s">
        <v>0</v>
      </c>
      <c r="F63" s="28" t="str">
        <f>IFERROR(VLOOKUP(テーブル5[[#This Row],[ISOコード]],_3回目連結用,3,FALSE),"")</f>
        <v>賛成票</v>
      </c>
    </row>
    <row r="64" spans="1:6">
      <c r="A64" s="1" t="s">
        <v>409</v>
      </c>
      <c r="B64" s="1" t="s">
        <v>408</v>
      </c>
      <c r="C64" s="1" t="s">
        <v>407</v>
      </c>
      <c r="D64" s="1" t="s">
        <v>0</v>
      </c>
      <c r="E64" s="1" t="s">
        <v>0</v>
      </c>
      <c r="F64" s="28" t="str">
        <f>IFERROR(VLOOKUP(テーブル5[[#This Row],[ISOコード]],_3回目連結用,3,FALSE),"")</f>
        <v>賛成票</v>
      </c>
    </row>
    <row r="65" spans="1:6">
      <c r="A65" s="1" t="s">
        <v>406</v>
      </c>
      <c r="B65" s="1" t="s">
        <v>405</v>
      </c>
      <c r="C65" s="1" t="s">
        <v>404</v>
      </c>
      <c r="D65" s="1" t="s">
        <v>13</v>
      </c>
      <c r="E65" s="1" t="s">
        <v>20</v>
      </c>
      <c r="F65" s="28" t="str">
        <f>IFERROR(VLOOKUP(テーブル5[[#This Row],[ISOコード]],_3回目連結用,3,FALSE),"")</f>
        <v>棄権票</v>
      </c>
    </row>
    <row r="66" spans="1:6">
      <c r="A66" s="1" t="s">
        <v>403</v>
      </c>
      <c r="B66" s="1" t="s">
        <v>402</v>
      </c>
      <c r="C66" s="1" t="s">
        <v>401</v>
      </c>
      <c r="D66" s="1" t="s">
        <v>13</v>
      </c>
      <c r="E66" s="1" t="s">
        <v>20</v>
      </c>
      <c r="F66" s="28" t="str">
        <f>IFERROR(VLOOKUP(テーブル5[[#This Row],[ISOコード]],_3回目連結用,3,FALSE),"")</f>
        <v>棄権票</v>
      </c>
    </row>
    <row r="67" spans="1:6">
      <c r="A67" s="1" t="s">
        <v>400</v>
      </c>
      <c r="B67" s="1" t="s">
        <v>399</v>
      </c>
      <c r="C67" s="1" t="s">
        <v>398</v>
      </c>
      <c r="D67" s="1" t="s">
        <v>142</v>
      </c>
      <c r="E67" s="1" t="s">
        <v>20</v>
      </c>
      <c r="F67" s="28" t="str">
        <f>IFERROR(VLOOKUP(テーブル5[[#This Row],[ISOコード]],_3回目連結用,3,FALSE),"")</f>
        <v>棄権票</v>
      </c>
    </row>
    <row r="68" spans="1:6">
      <c r="A68" s="1" t="s">
        <v>397</v>
      </c>
      <c r="B68" s="1" t="s">
        <v>396</v>
      </c>
      <c r="C68" s="1" t="s">
        <v>395</v>
      </c>
      <c r="D68" s="1" t="s">
        <v>0</v>
      </c>
      <c r="E68" s="1" t="s">
        <v>0</v>
      </c>
      <c r="F68" s="28" t="str">
        <f>IFERROR(VLOOKUP(テーブル5[[#This Row],[ISOコード]],_3回目連結用,3,FALSE),"")</f>
        <v>賛成票</v>
      </c>
    </row>
    <row r="69" spans="1:6">
      <c r="A69" s="1" t="s">
        <v>394</v>
      </c>
      <c r="B69" s="1" t="s">
        <v>393</v>
      </c>
      <c r="C69" s="1" t="s">
        <v>392</v>
      </c>
      <c r="D69" s="1" t="s">
        <v>0</v>
      </c>
      <c r="E69" s="1" t="s">
        <v>0</v>
      </c>
      <c r="F69" s="28" t="str">
        <f>IFERROR(VLOOKUP(テーブル5[[#This Row],[ISOコード]],_3回目連結用,3,FALSE),"")</f>
        <v>賛成票</v>
      </c>
    </row>
    <row r="70" spans="1:6">
      <c r="A70" s="1" t="s">
        <v>391</v>
      </c>
      <c r="B70" s="1" t="s">
        <v>390</v>
      </c>
      <c r="C70" s="1" t="s">
        <v>389</v>
      </c>
      <c r="D70" s="1" t="s">
        <v>0</v>
      </c>
      <c r="E70" s="1" t="s">
        <v>0</v>
      </c>
      <c r="F70" s="28" t="str">
        <f>IFERROR(VLOOKUP(テーブル5[[#This Row],[ISOコード]],_3回目連結用,3,FALSE),"")</f>
        <v>賛成票</v>
      </c>
    </row>
    <row r="71" spans="1:6">
      <c r="A71" s="1" t="s">
        <v>388</v>
      </c>
      <c r="B71" s="1" t="s">
        <v>387</v>
      </c>
      <c r="C71" s="1" t="s">
        <v>386</v>
      </c>
      <c r="D71" s="1" t="s">
        <v>0</v>
      </c>
      <c r="E71" s="1" t="s">
        <v>0</v>
      </c>
      <c r="F71" s="28" t="str">
        <f>IFERROR(VLOOKUP(テーブル5[[#This Row],[ISOコード]],_3回目連結用,3,FALSE),"")</f>
        <v>賛成票</v>
      </c>
    </row>
    <row r="72" spans="1:6">
      <c r="A72" s="1" t="s">
        <v>385</v>
      </c>
      <c r="B72" s="1" t="s">
        <v>384</v>
      </c>
      <c r="C72" s="1" t="s">
        <v>383</v>
      </c>
      <c r="D72" s="1" t="s">
        <v>0</v>
      </c>
      <c r="E72" s="1" t="s">
        <v>0</v>
      </c>
      <c r="F72" s="28" t="str">
        <f>IFERROR(VLOOKUP(テーブル5[[#This Row],[ISOコード]],_3回目連結用,3,FALSE),"")</f>
        <v>賛成票</v>
      </c>
    </row>
    <row r="73" spans="1:6">
      <c r="A73" s="1" t="s">
        <v>382</v>
      </c>
      <c r="B73" s="1" t="s">
        <v>381</v>
      </c>
      <c r="C73" s="1" t="s">
        <v>380</v>
      </c>
      <c r="D73" s="1" t="s">
        <v>0</v>
      </c>
      <c r="E73" s="1" t="s">
        <v>0</v>
      </c>
      <c r="F73" s="28" t="str">
        <f>IFERROR(VLOOKUP(テーブル5[[#This Row],[ISOコード]],_3回目連結用,3,FALSE),"")</f>
        <v>賛成票</v>
      </c>
    </row>
    <row r="74" spans="1:6">
      <c r="A74" s="1" t="s">
        <v>379</v>
      </c>
      <c r="B74" s="1" t="s">
        <v>378</v>
      </c>
      <c r="C74" s="1" t="s">
        <v>377</v>
      </c>
      <c r="D74" s="1" t="s">
        <v>0</v>
      </c>
      <c r="E74" s="1" t="s">
        <v>0</v>
      </c>
      <c r="F74" s="28" t="str">
        <f>IFERROR(VLOOKUP(テーブル5[[#This Row],[ISOコード]],_3回目連結用,3,FALSE),"")</f>
        <v>賛成票</v>
      </c>
    </row>
    <row r="75" spans="1:6">
      <c r="A75" s="1" t="s">
        <v>376</v>
      </c>
      <c r="B75" s="1" t="s">
        <v>375</v>
      </c>
      <c r="C75" s="1" t="s">
        <v>374</v>
      </c>
      <c r="D75" s="1" t="s">
        <v>0</v>
      </c>
      <c r="E75" s="1" t="s">
        <v>0</v>
      </c>
      <c r="F75" s="28" t="str">
        <f>IFERROR(VLOOKUP(テーブル5[[#This Row],[ISOコード]],_3回目連結用,3,FALSE),"")</f>
        <v>賛成票</v>
      </c>
    </row>
    <row r="76" spans="1:6">
      <c r="A76" s="1" t="s">
        <v>373</v>
      </c>
      <c r="B76" s="1" t="s">
        <v>372</v>
      </c>
      <c r="C76" s="1" t="s">
        <v>371</v>
      </c>
      <c r="D76" s="1" t="s">
        <v>0</v>
      </c>
      <c r="E76" s="1" t="s">
        <v>0</v>
      </c>
      <c r="F76" s="28" t="str">
        <f>IFERROR(VLOOKUP(テーブル5[[#This Row],[ISOコード]],_3回目連結用,3,FALSE),"")</f>
        <v>賛成票</v>
      </c>
    </row>
    <row r="77" spans="1:6">
      <c r="A77" s="1" t="s">
        <v>370</v>
      </c>
      <c r="B77" s="1" t="s">
        <v>369</v>
      </c>
      <c r="C77" s="1" t="s">
        <v>368</v>
      </c>
      <c r="D77" s="1" t="s">
        <v>0</v>
      </c>
      <c r="E77" s="1" t="s">
        <v>0</v>
      </c>
      <c r="F77" s="28" t="str">
        <f>IFERROR(VLOOKUP(テーブル5[[#This Row],[ISOコード]],_3回目連結用,3,FALSE),"")</f>
        <v>賛成票</v>
      </c>
    </row>
    <row r="78" spans="1:6">
      <c r="A78" s="1" t="s">
        <v>367</v>
      </c>
      <c r="B78" s="1" t="s">
        <v>366</v>
      </c>
      <c r="C78" s="1" t="s">
        <v>365</v>
      </c>
      <c r="D78" s="1" t="s">
        <v>20</v>
      </c>
      <c r="E78" s="1" t="s">
        <v>0</v>
      </c>
      <c r="F78" s="28" t="str">
        <f>IFERROR(VLOOKUP(テーブル5[[#This Row],[ISOコード]],_3回目連結用,3,FALSE),"")</f>
        <v>賛成票</v>
      </c>
    </row>
    <row r="79" spans="1:6">
      <c r="A79" s="1" t="s">
        <v>364</v>
      </c>
      <c r="B79" s="1" t="s">
        <v>363</v>
      </c>
      <c r="C79" s="1" t="s">
        <v>362</v>
      </c>
      <c r="D79" s="1" t="s">
        <v>0</v>
      </c>
      <c r="E79" s="1" t="s">
        <v>0</v>
      </c>
      <c r="F79" s="28" t="str">
        <f>IFERROR(VLOOKUP(テーブル5[[#This Row],[ISOコード]],_3回目連結用,3,FALSE),"")</f>
        <v>賛成票</v>
      </c>
    </row>
    <row r="80" spans="1:6">
      <c r="A80" s="1" t="s">
        <v>361</v>
      </c>
      <c r="B80" s="1" t="s">
        <v>360</v>
      </c>
      <c r="C80" s="1" t="s">
        <v>359</v>
      </c>
      <c r="D80" s="1" t="s">
        <v>0</v>
      </c>
      <c r="E80" s="1" t="s">
        <v>13</v>
      </c>
      <c r="F80" s="28" t="str">
        <f>IFERROR(VLOOKUP(テーブル5[[#This Row],[ISOコード]],_3回目連結用,3,FALSE),"")</f>
        <v>棄権票</v>
      </c>
    </row>
    <row r="81" spans="1:6">
      <c r="A81" s="1" t="s">
        <v>358</v>
      </c>
      <c r="B81" s="1" t="s">
        <v>357</v>
      </c>
      <c r="C81" s="1" t="s">
        <v>356</v>
      </c>
      <c r="D81" s="1" t="s">
        <v>0</v>
      </c>
      <c r="E81" s="1" t="s">
        <v>0</v>
      </c>
      <c r="F81" s="28" t="str">
        <f>IFERROR(VLOOKUP(テーブル5[[#This Row],[ISOコード]],_3回目連結用,3,FALSE),"")</f>
        <v>賛成票</v>
      </c>
    </row>
    <row r="82" spans="1:6">
      <c r="A82" s="1" t="s">
        <v>355</v>
      </c>
      <c r="B82" s="1" t="s">
        <v>354</v>
      </c>
      <c r="C82" s="1" t="s">
        <v>353</v>
      </c>
      <c r="D82" s="1" t="s">
        <v>0</v>
      </c>
      <c r="E82" s="1" t="s">
        <v>20</v>
      </c>
      <c r="F82" s="28" t="str">
        <f>IFERROR(VLOOKUP(テーブル5[[#This Row],[ISOコード]],_3回目連結用,3,FALSE),"")</f>
        <v>棄権票</v>
      </c>
    </row>
    <row r="83" spans="1:6">
      <c r="A83" s="1" t="s">
        <v>352</v>
      </c>
      <c r="B83" s="1" t="s">
        <v>351</v>
      </c>
      <c r="C83" s="1" t="s">
        <v>350</v>
      </c>
      <c r="D83" s="1" t="s">
        <v>142</v>
      </c>
      <c r="E83" s="1" t="s">
        <v>20</v>
      </c>
      <c r="F83" s="28" t="str">
        <f>IFERROR(VLOOKUP(テーブル5[[#This Row],[ISOコード]],_3回目連結用,3,FALSE),"")</f>
        <v>棄権票</v>
      </c>
    </row>
    <row r="84" spans="1:6">
      <c r="A84" s="1" t="s">
        <v>349</v>
      </c>
      <c r="B84" s="1" t="s">
        <v>348</v>
      </c>
      <c r="C84" s="1" t="s">
        <v>347</v>
      </c>
      <c r="D84" s="1" t="s">
        <v>20</v>
      </c>
      <c r="E84" s="1" t="s">
        <v>0</v>
      </c>
      <c r="F84" s="28" t="str">
        <f>IFERROR(VLOOKUP(テーブル5[[#This Row],[ISOコード]],_3回目連結用,3,FALSE),"")</f>
        <v>無投票</v>
      </c>
    </row>
    <row r="85" spans="1:6">
      <c r="A85" s="1" t="s">
        <v>346</v>
      </c>
      <c r="B85" s="1" t="s">
        <v>345</v>
      </c>
      <c r="C85" s="1" t="s">
        <v>344</v>
      </c>
      <c r="D85" s="1" t="s">
        <v>20</v>
      </c>
      <c r="E85" s="1" t="s">
        <v>142</v>
      </c>
      <c r="F85" s="28" t="str">
        <f>IFERROR(VLOOKUP(テーブル5[[#This Row],[ISOコード]],_3回目連結用,3,FALSE),"")</f>
        <v>棄権票</v>
      </c>
    </row>
    <row r="86" spans="1:6">
      <c r="A86" s="1" t="s">
        <v>343</v>
      </c>
      <c r="B86" s="1" t="s">
        <v>342</v>
      </c>
      <c r="C86" s="1" t="s">
        <v>341</v>
      </c>
      <c r="D86" s="1" t="s">
        <v>0</v>
      </c>
      <c r="E86" s="1" t="s">
        <v>0</v>
      </c>
      <c r="F86" s="28" t="str">
        <f>IFERROR(VLOOKUP(テーブル5[[#This Row],[ISOコード]],_3回目連結用,3,FALSE),"")</f>
        <v>賛成票</v>
      </c>
    </row>
    <row r="87" spans="1:6">
      <c r="A87" s="1" t="s">
        <v>340</v>
      </c>
      <c r="B87" s="1" t="s">
        <v>339</v>
      </c>
      <c r="C87" s="1" t="s">
        <v>338</v>
      </c>
      <c r="D87" s="1" t="s">
        <v>20</v>
      </c>
      <c r="E87" s="1" t="s">
        <v>20</v>
      </c>
      <c r="F87" s="28" t="str">
        <f>IFERROR(VLOOKUP(テーブル5[[#This Row],[ISOコード]],_3回目連結用,3,FALSE),"")</f>
        <v>賛成票</v>
      </c>
    </row>
    <row r="88" spans="1:6">
      <c r="A88" s="1" t="s">
        <v>337</v>
      </c>
      <c r="B88" s="1" t="s">
        <v>336</v>
      </c>
      <c r="C88" s="1" t="s">
        <v>335</v>
      </c>
      <c r="D88" s="1" t="s">
        <v>0</v>
      </c>
      <c r="E88" s="1" t="s">
        <v>0</v>
      </c>
      <c r="F88" s="28" t="str">
        <f>IFERROR(VLOOKUP(テーブル5[[#This Row],[ISOコード]],_3回目連結用,3,FALSE),"")</f>
        <v>賛成票</v>
      </c>
    </row>
    <row r="89" spans="1:6">
      <c r="A89" s="1" t="s">
        <v>334</v>
      </c>
      <c r="B89" s="1" t="s">
        <v>333</v>
      </c>
      <c r="C89" s="1" t="s">
        <v>332</v>
      </c>
      <c r="D89" s="1" t="s">
        <v>0</v>
      </c>
      <c r="E89" s="1" t="s">
        <v>0</v>
      </c>
      <c r="F89" s="28" t="str">
        <f>IFERROR(VLOOKUP(テーブル5[[#This Row],[ISOコード]],_3回目連結用,3,FALSE),"")</f>
        <v>賛成票</v>
      </c>
    </row>
    <row r="90" spans="1:6">
      <c r="A90" s="1" t="s">
        <v>331</v>
      </c>
      <c r="B90" s="1" t="s">
        <v>330</v>
      </c>
      <c r="C90" s="1" t="s">
        <v>329</v>
      </c>
      <c r="D90" s="1" t="s">
        <v>13</v>
      </c>
      <c r="E90" s="1" t="s">
        <v>20</v>
      </c>
      <c r="F90" s="28" t="str">
        <f>IFERROR(VLOOKUP(テーブル5[[#This Row],[ISOコード]],_3回目連結用,3,FALSE),"")</f>
        <v>無投票</v>
      </c>
    </row>
    <row r="91" spans="1:6">
      <c r="A91" s="1" t="s">
        <v>328</v>
      </c>
      <c r="B91" s="1" t="s">
        <v>327</v>
      </c>
      <c r="C91" s="1" t="s">
        <v>326</v>
      </c>
      <c r="D91" s="1" t="s">
        <v>0</v>
      </c>
      <c r="E91" s="1" t="s">
        <v>0</v>
      </c>
      <c r="F91" s="28" t="str">
        <f>IFERROR(VLOOKUP(テーブル5[[#This Row],[ISOコード]],_3回目連結用,3,FALSE),"")</f>
        <v>賛成票</v>
      </c>
    </row>
    <row r="92" spans="1:6">
      <c r="A92" s="1" t="s">
        <v>325</v>
      </c>
      <c r="B92" s="1" t="s">
        <v>324</v>
      </c>
      <c r="C92" s="1" t="s">
        <v>323</v>
      </c>
      <c r="D92" s="1" t="s">
        <v>13</v>
      </c>
      <c r="E92" s="1" t="s">
        <v>0</v>
      </c>
      <c r="F92" s="28" t="str">
        <f>IFERROR(VLOOKUP(テーブル5[[#This Row],[ISOコード]],_3回目連結用,3,FALSE),"")</f>
        <v>賛成票</v>
      </c>
    </row>
    <row r="93" spans="1:6">
      <c r="A93" s="1" t="s">
        <v>322</v>
      </c>
      <c r="B93" s="1" t="s">
        <v>321</v>
      </c>
      <c r="C93" s="1" t="s">
        <v>320</v>
      </c>
      <c r="D93" s="1" t="s">
        <v>13</v>
      </c>
      <c r="E93" s="1" t="s">
        <v>0</v>
      </c>
      <c r="F93" s="28" t="str">
        <f>IFERROR(VLOOKUP(テーブル5[[#This Row],[ISOコード]],_3回目連結用,3,FALSE),"")</f>
        <v>賛成票</v>
      </c>
    </row>
    <row r="94" spans="1:6">
      <c r="A94" s="1" t="s">
        <v>319</v>
      </c>
      <c r="B94" s="1" t="s">
        <v>318</v>
      </c>
      <c r="C94" s="1" t="s">
        <v>317</v>
      </c>
      <c r="D94" s="1" t="s">
        <v>20</v>
      </c>
      <c r="E94" s="1" t="s">
        <v>20</v>
      </c>
      <c r="F94" s="28" t="str">
        <f>IFERROR(VLOOKUP(テーブル5[[#This Row],[ISOコード]],_3回目連結用,3,FALSE),"")</f>
        <v>棄権票</v>
      </c>
    </row>
    <row r="95" spans="1:6">
      <c r="A95" s="1" t="s">
        <v>316</v>
      </c>
      <c r="B95" s="1" t="s">
        <v>315</v>
      </c>
      <c r="C95" s="1" t="s">
        <v>314</v>
      </c>
      <c r="D95" s="1" t="s">
        <v>20</v>
      </c>
      <c r="E95" s="1" t="s">
        <v>20</v>
      </c>
      <c r="F95" s="28" t="str">
        <f>IFERROR(VLOOKUP(テーブル5[[#This Row],[ISOコード]],_3回目連結用,3,FALSE),"")</f>
        <v>賛成票</v>
      </c>
    </row>
    <row r="96" spans="1:6">
      <c r="A96" s="1" t="s">
        <v>313</v>
      </c>
      <c r="B96" s="1" t="s">
        <v>312</v>
      </c>
      <c r="C96" s="1" t="s">
        <v>311</v>
      </c>
      <c r="D96" s="1" t="s">
        <v>0</v>
      </c>
      <c r="E96" s="1" t="s">
        <v>0</v>
      </c>
      <c r="F96" s="28" t="str">
        <f>IFERROR(VLOOKUP(テーブル5[[#This Row],[ISOコード]],_3回目連結用,3,FALSE),"")</f>
        <v>賛成票</v>
      </c>
    </row>
    <row r="97" spans="1:6">
      <c r="A97" s="1" t="s">
        <v>310</v>
      </c>
      <c r="B97" s="1" t="s">
        <v>309</v>
      </c>
      <c r="C97" s="1" t="s">
        <v>308</v>
      </c>
      <c r="D97" s="1" t="s">
        <v>0</v>
      </c>
      <c r="E97" s="1" t="s">
        <v>0</v>
      </c>
      <c r="F97" s="28" t="str">
        <f>IFERROR(VLOOKUP(テーブル5[[#This Row],[ISOコード]],_3回目連結用,3,FALSE),"")</f>
        <v>賛成票</v>
      </c>
    </row>
    <row r="98" spans="1:6">
      <c r="A98" s="1" t="s">
        <v>307</v>
      </c>
      <c r="B98" s="1" t="s">
        <v>306</v>
      </c>
      <c r="C98" s="1" t="s">
        <v>305</v>
      </c>
      <c r="D98" s="1" t="s">
        <v>20</v>
      </c>
      <c r="E98" s="1" t="s">
        <v>20</v>
      </c>
      <c r="F98" s="28" t="str">
        <f>IFERROR(VLOOKUP(テーブル5[[#This Row],[ISOコード]],_3回目連結用,3,FALSE),"")</f>
        <v>賛成票</v>
      </c>
    </row>
    <row r="99" spans="1:6">
      <c r="A99" s="1" t="s">
        <v>304</v>
      </c>
      <c r="B99" s="1" t="s">
        <v>303</v>
      </c>
      <c r="C99" s="1" t="s">
        <v>302</v>
      </c>
      <c r="D99" s="1" t="s">
        <v>0</v>
      </c>
      <c r="E99" s="1" t="s">
        <v>0</v>
      </c>
      <c r="F99" s="28" t="str">
        <f>IFERROR(VLOOKUP(テーブル5[[#This Row],[ISOコード]],_3回目連結用,3,FALSE),"")</f>
        <v>賛成票</v>
      </c>
    </row>
    <row r="100" spans="1:6">
      <c r="A100" s="1" t="s">
        <v>301</v>
      </c>
      <c r="B100" s="1" t="s">
        <v>300</v>
      </c>
      <c r="C100" s="1" t="s">
        <v>299</v>
      </c>
      <c r="D100" s="1" t="s">
        <v>0</v>
      </c>
      <c r="E100" s="1" t="s">
        <v>0</v>
      </c>
      <c r="F100" s="28" t="str">
        <f>IFERROR(VLOOKUP(テーブル5[[#This Row],[ISOコード]],_3回目連結用,3,FALSE),"")</f>
        <v>賛成票</v>
      </c>
    </row>
    <row r="101" spans="1:6">
      <c r="A101" s="1" t="s">
        <v>298</v>
      </c>
      <c r="B101" s="1" t="s">
        <v>297</v>
      </c>
      <c r="C101" s="1" t="s">
        <v>296</v>
      </c>
      <c r="D101" s="1" t="s">
        <v>0</v>
      </c>
      <c r="E101" s="1" t="s">
        <v>0</v>
      </c>
      <c r="F101" s="28" t="str">
        <f>IFERROR(VLOOKUP(テーブル5[[#This Row],[ISOコード]],_3回目連結用,3,FALSE),"")</f>
        <v>賛成票</v>
      </c>
    </row>
    <row r="102" spans="1:6">
      <c r="A102" s="1" t="s">
        <v>295</v>
      </c>
      <c r="B102" s="1" t="s">
        <v>294</v>
      </c>
      <c r="C102" s="1" t="s">
        <v>293</v>
      </c>
      <c r="D102" s="1" t="s">
        <v>0</v>
      </c>
      <c r="E102" s="1" t="s">
        <v>0</v>
      </c>
      <c r="F102" s="28" t="str">
        <f>IFERROR(VLOOKUP(テーブル5[[#This Row],[ISOコード]],_3回目連結用,3,FALSE),"")</f>
        <v>賛成票</v>
      </c>
    </row>
    <row r="103" spans="1:6">
      <c r="A103" s="1" t="s">
        <v>292</v>
      </c>
      <c r="B103" s="1" t="s">
        <v>291</v>
      </c>
      <c r="C103" s="1" t="s">
        <v>290</v>
      </c>
      <c r="D103" s="1" t="s">
        <v>20</v>
      </c>
      <c r="E103" s="1" t="s">
        <v>0</v>
      </c>
      <c r="F103" s="28" t="str">
        <f>IFERROR(VLOOKUP(テーブル5[[#This Row],[ISOコード]],_3回目連結用,3,FALSE),"")</f>
        <v>賛成票</v>
      </c>
    </row>
    <row r="104" spans="1:6">
      <c r="A104" s="1" t="s">
        <v>289</v>
      </c>
      <c r="B104" s="1" t="s">
        <v>288</v>
      </c>
      <c r="C104" s="1" t="s">
        <v>287</v>
      </c>
      <c r="D104" s="1" t="s">
        <v>142</v>
      </c>
      <c r="E104" s="1" t="s">
        <v>20</v>
      </c>
      <c r="F104" s="28" t="str">
        <f>IFERROR(VLOOKUP(テーブル5[[#This Row],[ISOコード]],_3回目連結用,3,FALSE),"")</f>
        <v>棄権票</v>
      </c>
    </row>
    <row r="105" spans="1:6">
      <c r="A105" s="1" t="s">
        <v>286</v>
      </c>
      <c r="B105" s="1" t="s">
        <v>285</v>
      </c>
      <c r="C105" s="1" t="s">
        <v>284</v>
      </c>
      <c r="D105" s="1" t="s">
        <v>0</v>
      </c>
      <c r="E105" s="1" t="s">
        <v>0</v>
      </c>
      <c r="F105" s="28" t="str">
        <f>IFERROR(VLOOKUP(テーブル5[[#This Row],[ISOコード]],_3回目連結用,3,FALSE),"")</f>
        <v>賛成票</v>
      </c>
    </row>
    <row r="106" spans="1:6">
      <c r="A106" s="1" t="s">
        <v>283</v>
      </c>
      <c r="B106" s="1" t="s">
        <v>282</v>
      </c>
      <c r="C106" s="1" t="s">
        <v>281</v>
      </c>
      <c r="D106" s="1" t="s">
        <v>0</v>
      </c>
      <c r="E106" s="1" t="s">
        <v>0</v>
      </c>
      <c r="F106" s="28" t="str">
        <f>IFERROR(VLOOKUP(テーブル5[[#This Row],[ISOコード]],_3回目連結用,3,FALSE),"")</f>
        <v>棄権票</v>
      </c>
    </row>
    <row r="107" spans="1:6">
      <c r="A107" s="1" t="s">
        <v>280</v>
      </c>
      <c r="B107" s="1" t="s">
        <v>279</v>
      </c>
      <c r="C107" s="1" t="s">
        <v>278</v>
      </c>
      <c r="D107" s="1" t="s">
        <v>0</v>
      </c>
      <c r="E107" s="1" t="s">
        <v>0</v>
      </c>
      <c r="F107" s="28" t="str">
        <f>IFERROR(VLOOKUP(テーブル5[[#This Row],[ISOコード]],_3回目連結用,3,FALSE),"")</f>
        <v>賛成票</v>
      </c>
    </row>
    <row r="108" spans="1:6">
      <c r="A108" s="1" t="s">
        <v>277</v>
      </c>
      <c r="B108" s="1" t="s">
        <v>276</v>
      </c>
      <c r="C108" s="1" t="s">
        <v>275</v>
      </c>
      <c r="D108" s="1" t="s">
        <v>0</v>
      </c>
      <c r="E108" s="1" t="s">
        <v>0</v>
      </c>
      <c r="F108" s="28" t="str">
        <f>IFERROR(VLOOKUP(テーブル5[[#This Row],[ISOコード]],_3回目連結用,3,FALSE),"")</f>
        <v>賛成票</v>
      </c>
    </row>
    <row r="109" spans="1:6">
      <c r="A109" s="1" t="s">
        <v>274</v>
      </c>
      <c r="B109" s="1" t="s">
        <v>273</v>
      </c>
      <c r="C109" s="1" t="s">
        <v>272</v>
      </c>
      <c r="D109" s="1" t="s">
        <v>0</v>
      </c>
      <c r="E109" s="1" t="s">
        <v>0</v>
      </c>
      <c r="F109" s="28" t="str">
        <f>IFERROR(VLOOKUP(テーブル5[[#This Row],[ISOコード]],_3回目連結用,3,FALSE),"")</f>
        <v>賛成票</v>
      </c>
    </row>
    <row r="110" spans="1:6">
      <c r="A110" s="1" t="s">
        <v>271</v>
      </c>
      <c r="B110" s="1" t="s">
        <v>270</v>
      </c>
      <c r="C110" s="1" t="s">
        <v>269</v>
      </c>
      <c r="D110" s="1" t="s">
        <v>0</v>
      </c>
      <c r="E110" s="1" t="s">
        <v>0</v>
      </c>
      <c r="F110" s="28" t="str">
        <f>IFERROR(VLOOKUP(テーブル5[[#This Row],[ISOコード]],_3回目連結用,3,FALSE),"")</f>
        <v>賛成票</v>
      </c>
    </row>
    <row r="111" spans="1:6">
      <c r="A111" s="1" t="s">
        <v>268</v>
      </c>
      <c r="B111" s="1" t="s">
        <v>267</v>
      </c>
      <c r="C111" s="1" t="s">
        <v>266</v>
      </c>
      <c r="D111" s="1" t="s">
        <v>0</v>
      </c>
      <c r="E111" s="1" t="s">
        <v>0</v>
      </c>
      <c r="F111" s="28" t="str">
        <f>IFERROR(VLOOKUP(テーブル5[[#This Row],[ISOコード]],_3回目連結用,3,FALSE),"")</f>
        <v>賛成票</v>
      </c>
    </row>
    <row r="112" spans="1:6">
      <c r="A112" s="1" t="s">
        <v>265</v>
      </c>
      <c r="B112" s="1" t="s">
        <v>264</v>
      </c>
      <c r="C112" s="1" t="s">
        <v>263</v>
      </c>
      <c r="D112" s="1" t="s">
        <v>20</v>
      </c>
      <c r="E112" s="1" t="s">
        <v>20</v>
      </c>
      <c r="F112" s="28" t="str">
        <f>IFERROR(VLOOKUP(テーブル5[[#This Row],[ISOコード]],_3回目連結用,3,FALSE),"")</f>
        <v>無投票</v>
      </c>
    </row>
    <row r="113" spans="1:6">
      <c r="A113" s="1" t="s">
        <v>262</v>
      </c>
      <c r="B113" s="1" t="s">
        <v>261</v>
      </c>
      <c r="C113" s="1" t="s">
        <v>260</v>
      </c>
      <c r="D113" s="1" t="s">
        <v>0</v>
      </c>
      <c r="E113" s="1" t="s">
        <v>0</v>
      </c>
      <c r="F113" s="28" t="str">
        <f>IFERROR(VLOOKUP(テーブル5[[#This Row],[ISOコード]],_3回目連結用,3,FALSE),"")</f>
        <v>賛成票</v>
      </c>
    </row>
    <row r="114" spans="1:6">
      <c r="A114" s="1" t="s">
        <v>259</v>
      </c>
      <c r="B114" s="1" t="s">
        <v>258</v>
      </c>
      <c r="C114" s="1" t="s">
        <v>257</v>
      </c>
      <c r="D114" s="1" t="s">
        <v>13</v>
      </c>
      <c r="E114" s="1" t="s">
        <v>0</v>
      </c>
      <c r="F114" s="28" t="str">
        <f>IFERROR(VLOOKUP(テーブル5[[#This Row],[ISOコード]],_3回目連結用,3,FALSE),"")</f>
        <v>賛成票</v>
      </c>
    </row>
    <row r="115" spans="1:6">
      <c r="A115" s="1" t="s">
        <v>256</v>
      </c>
      <c r="B115" s="1" t="s">
        <v>255</v>
      </c>
      <c r="C115" s="1" t="s">
        <v>254</v>
      </c>
      <c r="D115" s="1" t="s">
        <v>20</v>
      </c>
      <c r="E115" s="1" t="s">
        <v>0</v>
      </c>
      <c r="F115" s="28" t="str">
        <f>IFERROR(VLOOKUP(テーブル5[[#This Row],[ISOコード]],_3回目連結用,3,FALSE),"")</f>
        <v>賛成票</v>
      </c>
    </row>
    <row r="116" spans="1:6">
      <c r="A116" s="1" t="s">
        <v>253</v>
      </c>
      <c r="B116" s="1" t="s">
        <v>252</v>
      </c>
      <c r="C116" s="1" t="s">
        <v>251</v>
      </c>
      <c r="D116" s="1" t="s">
        <v>0</v>
      </c>
      <c r="E116" s="1" t="s">
        <v>0</v>
      </c>
      <c r="F116" s="28" t="str">
        <f>IFERROR(VLOOKUP(テーブル5[[#This Row],[ISOコード]],_3回目連結用,3,FALSE),"")</f>
        <v>賛成票</v>
      </c>
    </row>
    <row r="117" spans="1:6">
      <c r="A117" s="1" t="s">
        <v>250</v>
      </c>
      <c r="B117" s="1" t="s">
        <v>249</v>
      </c>
      <c r="C117" s="1" t="s">
        <v>248</v>
      </c>
      <c r="D117" s="1" t="s">
        <v>20</v>
      </c>
      <c r="E117" s="1" t="s">
        <v>20</v>
      </c>
      <c r="F117" s="28" t="str">
        <f>IFERROR(VLOOKUP(テーブル5[[#This Row],[ISOコード]],_3回目連結用,3,FALSE),"")</f>
        <v>棄権票</v>
      </c>
    </row>
    <row r="118" spans="1:6">
      <c r="A118" s="1" t="s">
        <v>247</v>
      </c>
      <c r="B118" s="1" t="s">
        <v>246</v>
      </c>
      <c r="C118" s="1" t="s">
        <v>245</v>
      </c>
      <c r="D118" s="1" t="s">
        <v>20</v>
      </c>
      <c r="E118" s="1" t="s">
        <v>20</v>
      </c>
      <c r="F118" s="28" t="str">
        <f>IFERROR(VLOOKUP(テーブル5[[#This Row],[ISOコード]],_3回目連結用,3,FALSE),"")</f>
        <v>棄権票</v>
      </c>
    </row>
    <row r="119" spans="1:6">
      <c r="A119" s="1" t="s">
        <v>244</v>
      </c>
      <c r="B119" s="1" t="s">
        <v>243</v>
      </c>
      <c r="C119" s="1" t="s">
        <v>242</v>
      </c>
      <c r="D119" s="1" t="s">
        <v>20</v>
      </c>
      <c r="E119" s="1" t="s">
        <v>13</v>
      </c>
      <c r="F119" s="28" t="str">
        <f>IFERROR(VLOOKUP(テーブル5[[#This Row],[ISOコード]],_3回目連結用,3,FALSE),"")</f>
        <v>棄権票</v>
      </c>
    </row>
    <row r="120" spans="1:6">
      <c r="A120" s="1" t="s">
        <v>241</v>
      </c>
      <c r="B120" s="1" t="s">
        <v>240</v>
      </c>
      <c r="C120" s="1" t="s">
        <v>239</v>
      </c>
      <c r="D120" s="1" t="s">
        <v>20</v>
      </c>
      <c r="E120" s="1" t="s">
        <v>20</v>
      </c>
      <c r="F120" s="28" t="str">
        <f>IFERROR(VLOOKUP(テーブル5[[#This Row],[ISOコード]],_3回目連結用,3,FALSE),"")</f>
        <v>棄権票</v>
      </c>
    </row>
    <row r="121" spans="1:6">
      <c r="A121" s="1" t="s">
        <v>238</v>
      </c>
      <c r="B121" s="1" t="s">
        <v>237</v>
      </c>
      <c r="C121" s="1" t="s">
        <v>236</v>
      </c>
      <c r="D121" s="1" t="s">
        <v>20</v>
      </c>
      <c r="E121" s="1" t="s">
        <v>0</v>
      </c>
      <c r="F121" s="28" t="str">
        <f>IFERROR(VLOOKUP(テーブル5[[#This Row],[ISOコード]],_3回目連結用,3,FALSE),"")</f>
        <v>賛成票</v>
      </c>
    </row>
    <row r="122" spans="1:6">
      <c r="A122" s="1" t="s">
        <v>235</v>
      </c>
      <c r="B122" s="1" t="s">
        <v>234</v>
      </c>
      <c r="C122" s="1" t="s">
        <v>233</v>
      </c>
      <c r="D122" s="1" t="s">
        <v>20</v>
      </c>
      <c r="E122" s="1" t="s">
        <v>0</v>
      </c>
      <c r="F122" s="28" t="str">
        <f>IFERROR(VLOOKUP(テーブル5[[#This Row],[ISOコード]],_3回目連結用,3,FALSE),"")</f>
        <v>賛成票</v>
      </c>
    </row>
    <row r="123" spans="1:6">
      <c r="A123" s="1" t="s">
        <v>232</v>
      </c>
      <c r="B123" s="1" t="s">
        <v>231</v>
      </c>
      <c r="C123" s="1" t="s">
        <v>230</v>
      </c>
      <c r="D123" s="1" t="s">
        <v>20</v>
      </c>
      <c r="E123" s="1" t="s">
        <v>20</v>
      </c>
      <c r="F123" s="28" t="str">
        <f>IFERROR(VLOOKUP(テーブル5[[#This Row],[ISOコード]],_3回目連結用,3,FALSE),"")</f>
        <v>賛成票</v>
      </c>
    </row>
    <row r="124" spans="1:6">
      <c r="A124" s="1" t="s">
        <v>229</v>
      </c>
      <c r="B124" s="1" t="s">
        <v>228</v>
      </c>
      <c r="C124" s="1" t="s">
        <v>227</v>
      </c>
      <c r="D124" s="1" t="s">
        <v>0</v>
      </c>
      <c r="E124" s="1" t="s">
        <v>0</v>
      </c>
      <c r="F124" s="28" t="str">
        <f>IFERROR(VLOOKUP(テーブル5[[#This Row],[ISOコード]],_3回目連結用,3,FALSE),"")</f>
        <v>賛成票</v>
      </c>
    </row>
    <row r="125" spans="1:6">
      <c r="A125" s="1" t="s">
        <v>226</v>
      </c>
      <c r="B125" s="1" t="s">
        <v>225</v>
      </c>
      <c r="C125" s="1" t="s">
        <v>224</v>
      </c>
      <c r="D125" s="1" t="s">
        <v>20</v>
      </c>
      <c r="E125" s="1" t="s">
        <v>0</v>
      </c>
      <c r="F125" s="28" t="str">
        <f>IFERROR(VLOOKUP(テーブル5[[#This Row],[ISOコード]],_3回目連結用,3,FALSE),"")</f>
        <v>賛成票</v>
      </c>
    </row>
    <row r="126" spans="1:6">
      <c r="A126" s="1" t="s">
        <v>223</v>
      </c>
      <c r="B126" s="1" t="s">
        <v>222</v>
      </c>
      <c r="C126" s="1" t="s">
        <v>221</v>
      </c>
      <c r="D126" s="1" t="s">
        <v>0</v>
      </c>
      <c r="E126" s="1" t="s">
        <v>0</v>
      </c>
      <c r="F126" s="28" t="str">
        <f>IFERROR(VLOOKUP(テーブル5[[#This Row],[ISOコード]],_3回目連結用,3,FALSE),"")</f>
        <v>賛成票</v>
      </c>
    </row>
    <row r="127" spans="1:6">
      <c r="A127" s="1" t="s">
        <v>220</v>
      </c>
      <c r="B127" s="1" t="s">
        <v>219</v>
      </c>
      <c r="C127" s="1" t="s">
        <v>218</v>
      </c>
      <c r="D127" s="1" t="s">
        <v>13</v>
      </c>
      <c r="E127" s="1" t="s">
        <v>0</v>
      </c>
      <c r="F127" s="28" t="str">
        <f>IFERROR(VLOOKUP(テーブル5[[#This Row],[ISOコード]],_3回目連結用,3,FALSE),"")</f>
        <v>賛成票</v>
      </c>
    </row>
    <row r="128" spans="1:6">
      <c r="A128" s="1" t="s">
        <v>217</v>
      </c>
      <c r="B128" s="1" t="s">
        <v>216</v>
      </c>
      <c r="C128" s="1" t="s">
        <v>215</v>
      </c>
      <c r="D128" s="1" t="s">
        <v>20</v>
      </c>
      <c r="E128" s="1" t="s">
        <v>20</v>
      </c>
      <c r="F128" s="28" t="str">
        <f>IFERROR(VLOOKUP(テーブル5[[#This Row],[ISOコード]],_3回目連結用,3,FALSE),"")</f>
        <v>棄権票</v>
      </c>
    </row>
    <row r="129" spans="1:6">
      <c r="A129" s="1" t="s">
        <v>214</v>
      </c>
      <c r="B129" s="1" t="s">
        <v>213</v>
      </c>
      <c r="C129" s="1" t="s">
        <v>212</v>
      </c>
      <c r="D129" s="1" t="s">
        <v>142</v>
      </c>
      <c r="E129" s="1" t="s">
        <v>20</v>
      </c>
      <c r="F129" s="28" t="str">
        <f>IFERROR(VLOOKUP(テーブル5[[#This Row],[ISOコード]],_3回目連結用,3,FALSE),"")</f>
        <v>棄権票</v>
      </c>
    </row>
    <row r="130" spans="1:6">
      <c r="A130" s="1" t="s">
        <v>211</v>
      </c>
      <c r="B130" s="1" t="s">
        <v>210</v>
      </c>
      <c r="C130" s="1" t="s">
        <v>209</v>
      </c>
      <c r="D130" s="1" t="s">
        <v>0</v>
      </c>
      <c r="E130" s="1" t="s">
        <v>0</v>
      </c>
      <c r="F130" s="28" t="str">
        <f>IFERROR(VLOOKUP(テーブル5[[#This Row],[ISOコード]],_3回目連結用,3,FALSE),"")</f>
        <v>棄権票</v>
      </c>
    </row>
    <row r="131" spans="1:6">
      <c r="A131" s="1" t="s">
        <v>208</v>
      </c>
      <c r="B131" s="1" t="s">
        <v>207</v>
      </c>
      <c r="C131" s="1" t="s">
        <v>206</v>
      </c>
      <c r="D131" s="1" t="s">
        <v>20</v>
      </c>
      <c r="E131" s="1" t="s">
        <v>0</v>
      </c>
      <c r="F131" s="28" t="str">
        <f>IFERROR(VLOOKUP(テーブル5[[#This Row],[ISOコード]],_3回目連結用,3,FALSE),"")</f>
        <v>賛成票</v>
      </c>
    </row>
    <row r="132" spans="1:6">
      <c r="A132" s="1" t="s">
        <v>205</v>
      </c>
      <c r="B132" s="1" t="s">
        <v>204</v>
      </c>
      <c r="C132" s="1" t="s">
        <v>203</v>
      </c>
      <c r="D132" s="1" t="s">
        <v>0</v>
      </c>
      <c r="E132" s="1" t="s">
        <v>0</v>
      </c>
      <c r="F132" s="28" t="str">
        <f>IFERROR(VLOOKUP(テーブル5[[#This Row],[ISOコード]],_3回目連結用,3,FALSE),"")</f>
        <v>賛成票</v>
      </c>
    </row>
    <row r="133" spans="1:6">
      <c r="A133" s="1" t="s">
        <v>202</v>
      </c>
      <c r="B133" s="1" t="s">
        <v>201</v>
      </c>
      <c r="C133" s="1" t="s">
        <v>200</v>
      </c>
      <c r="D133" s="1" t="s">
        <v>20</v>
      </c>
      <c r="E133" s="1" t="s">
        <v>0</v>
      </c>
      <c r="F133" s="28" t="str">
        <f>IFERROR(VLOOKUP(テーブル5[[#This Row],[ISOコード]],_3回目連結用,3,FALSE),"")</f>
        <v>賛成票</v>
      </c>
    </row>
    <row r="134" spans="1:6">
      <c r="A134" s="1" t="s">
        <v>199</v>
      </c>
      <c r="B134" s="1" t="s">
        <v>198</v>
      </c>
      <c r="C134" s="1" t="s">
        <v>197</v>
      </c>
      <c r="D134" s="1" t="s">
        <v>0</v>
      </c>
      <c r="E134" s="1" t="s">
        <v>0</v>
      </c>
      <c r="F134" s="28" t="str">
        <f>IFERROR(VLOOKUP(テーブル5[[#This Row],[ISOコード]],_3回目連結用,3,FALSE),"")</f>
        <v>賛成票</v>
      </c>
    </row>
    <row r="135" spans="1:6">
      <c r="A135" s="1" t="s">
        <v>196</v>
      </c>
      <c r="B135" s="1" t="s">
        <v>195</v>
      </c>
      <c r="C135" s="1" t="s">
        <v>194</v>
      </c>
      <c r="D135" s="1" t="s">
        <v>0</v>
      </c>
      <c r="E135" s="1" t="s">
        <v>0</v>
      </c>
      <c r="F135" s="28" t="str">
        <f>IFERROR(VLOOKUP(テーブル5[[#This Row],[ISOコード]],_3回目連結用,3,FALSE),"")</f>
        <v>賛成票</v>
      </c>
    </row>
    <row r="136" spans="1:6">
      <c r="A136" s="1" t="s">
        <v>193</v>
      </c>
      <c r="B136" s="1" t="s">
        <v>192</v>
      </c>
      <c r="C136" s="1" t="s">
        <v>191</v>
      </c>
      <c r="D136" s="1" t="s">
        <v>13</v>
      </c>
      <c r="E136" s="1" t="s">
        <v>13</v>
      </c>
      <c r="F136" s="28" t="str">
        <f>IFERROR(VLOOKUP(テーブル5[[#This Row],[ISOコード]],_3回目連結用,3,FALSE),"")</f>
        <v>無投票</v>
      </c>
    </row>
    <row r="137" spans="1:6">
      <c r="A137" s="1" t="s">
        <v>190</v>
      </c>
      <c r="B137" s="1" t="s">
        <v>189</v>
      </c>
      <c r="C137" s="1" t="s">
        <v>188</v>
      </c>
      <c r="D137" s="1" t="s">
        <v>0</v>
      </c>
      <c r="E137" s="1" t="s">
        <v>0</v>
      </c>
      <c r="F137" s="28" t="str">
        <f>IFERROR(VLOOKUP(テーブル5[[#This Row],[ISOコード]],_3回目連結用,3,FALSE),"")</f>
        <v>賛成票</v>
      </c>
    </row>
    <row r="138" spans="1:6">
      <c r="A138" s="1" t="s">
        <v>187</v>
      </c>
      <c r="B138" s="1" t="s">
        <v>186</v>
      </c>
      <c r="C138" s="1" t="s">
        <v>185</v>
      </c>
      <c r="D138" s="1" t="s">
        <v>20</v>
      </c>
      <c r="E138" s="1" t="s">
        <v>0</v>
      </c>
      <c r="F138" s="28" t="str">
        <f>IFERROR(VLOOKUP(テーブル5[[#This Row],[ISOコード]],_3回目連結用,3,FALSE),"")</f>
        <v>賛成票</v>
      </c>
    </row>
    <row r="139" spans="1:6">
      <c r="A139" s="1" t="s">
        <v>184</v>
      </c>
      <c r="B139" s="1" t="s">
        <v>183</v>
      </c>
      <c r="C139" s="1" t="s">
        <v>182</v>
      </c>
      <c r="D139" s="1" t="s">
        <v>20</v>
      </c>
      <c r="E139" s="1" t="s">
        <v>0</v>
      </c>
      <c r="F139" s="28" t="str">
        <f>IFERROR(VLOOKUP(テーブル5[[#This Row],[ISOコード]],_3回目連結用,3,FALSE),"")</f>
        <v>棄権票</v>
      </c>
    </row>
    <row r="140" spans="1:6">
      <c r="A140" s="1" t="s">
        <v>181</v>
      </c>
      <c r="B140" s="1" t="s">
        <v>180</v>
      </c>
      <c r="C140" s="1" t="s">
        <v>179</v>
      </c>
      <c r="D140" s="1" t="s">
        <v>0</v>
      </c>
      <c r="E140" s="1" t="s">
        <v>13</v>
      </c>
      <c r="F140" s="28" t="str">
        <f>IFERROR(VLOOKUP(テーブル5[[#This Row],[ISOコード]],_3回目連結用,3,FALSE),"")</f>
        <v>無投票</v>
      </c>
    </row>
    <row r="141" spans="1:6">
      <c r="A141" s="1" t="s">
        <v>178</v>
      </c>
      <c r="B141" s="1" t="s">
        <v>177</v>
      </c>
      <c r="C141" s="1" t="s">
        <v>176</v>
      </c>
      <c r="D141" s="1" t="s">
        <v>20</v>
      </c>
      <c r="E141" s="1" t="s">
        <v>0</v>
      </c>
      <c r="F141" s="28" t="str">
        <f>IFERROR(VLOOKUP(テーブル5[[#This Row],[ISOコード]],_3回目連結用,3,FALSE),"")</f>
        <v>賛成票</v>
      </c>
    </row>
    <row r="142" spans="1:6">
      <c r="A142" s="1" t="s">
        <v>175</v>
      </c>
      <c r="B142" s="1" t="s">
        <v>174</v>
      </c>
      <c r="C142" s="1" t="s">
        <v>173</v>
      </c>
      <c r="D142" s="1" t="s">
        <v>0</v>
      </c>
      <c r="E142" s="1" t="s">
        <v>0</v>
      </c>
      <c r="F142" s="28" t="str">
        <f>IFERROR(VLOOKUP(テーブル5[[#This Row],[ISOコード]],_3回目連結用,3,FALSE),"")</f>
        <v>賛成票</v>
      </c>
    </row>
    <row r="143" spans="1:6">
      <c r="A143" s="1" t="s">
        <v>172</v>
      </c>
      <c r="B143" s="1" t="s">
        <v>171</v>
      </c>
      <c r="C143" s="1" t="s">
        <v>170</v>
      </c>
      <c r="D143" s="1" t="s">
        <v>20</v>
      </c>
      <c r="E143" s="1" t="s">
        <v>13</v>
      </c>
      <c r="F143" s="28" t="str">
        <f>IFERROR(VLOOKUP(テーブル5[[#This Row],[ISOコード]],_3回目連結用,3,FALSE),"")</f>
        <v>無投票</v>
      </c>
    </row>
    <row r="144" spans="1:6">
      <c r="A144" s="1" t="s">
        <v>169</v>
      </c>
      <c r="B144" s="1" t="s">
        <v>168</v>
      </c>
      <c r="C144" s="1" t="s">
        <v>167</v>
      </c>
      <c r="D144" s="1" t="s">
        <v>0</v>
      </c>
      <c r="E144" s="1" t="s">
        <v>13</v>
      </c>
      <c r="F144" s="28" t="str">
        <f>IFERROR(VLOOKUP(テーブル5[[#This Row],[ISOコード]],_3回目連結用,3,FALSE),"")</f>
        <v>棄権票</v>
      </c>
    </row>
    <row r="145" spans="1:6">
      <c r="A145" s="1" t="s">
        <v>166</v>
      </c>
      <c r="B145" s="1" t="s">
        <v>165</v>
      </c>
      <c r="C145" s="1" t="s">
        <v>164</v>
      </c>
      <c r="D145" s="1" t="s">
        <v>13</v>
      </c>
      <c r="E145" s="1" t="s">
        <v>0</v>
      </c>
      <c r="F145" s="28" t="str">
        <f>IFERROR(VLOOKUP(テーブル5[[#This Row],[ISOコード]],_3回目連結用,3,FALSE),"")</f>
        <v>賛成票</v>
      </c>
    </row>
    <row r="146" spans="1:6">
      <c r="A146" s="1" t="s">
        <v>163</v>
      </c>
      <c r="B146" s="1" t="s">
        <v>162</v>
      </c>
      <c r="C146" s="1" t="s">
        <v>161</v>
      </c>
      <c r="D146" s="1" t="s">
        <v>13</v>
      </c>
      <c r="E146" s="1" t="s">
        <v>13</v>
      </c>
      <c r="F146" s="28" t="str">
        <f>IFERROR(VLOOKUP(テーブル5[[#This Row],[ISOコード]],_3回目連結用,3,FALSE),"")</f>
        <v>賛成票</v>
      </c>
    </row>
    <row r="147" spans="1:6">
      <c r="A147" s="1" t="s">
        <v>160</v>
      </c>
      <c r="B147" s="1" t="s">
        <v>159</v>
      </c>
      <c r="C147" s="1" t="s">
        <v>158</v>
      </c>
      <c r="D147" s="1" t="s">
        <v>0</v>
      </c>
      <c r="E147" s="1" t="s">
        <v>0</v>
      </c>
      <c r="F147" s="28" t="str">
        <f>IFERROR(VLOOKUP(テーブル5[[#This Row],[ISOコード]],_3回目連結用,3,FALSE),"")</f>
        <v>賛成票</v>
      </c>
    </row>
    <row r="148" spans="1:6">
      <c r="A148" s="1" t="s">
        <v>157</v>
      </c>
      <c r="B148" s="1" t="s">
        <v>156</v>
      </c>
      <c r="C148" s="1" t="s">
        <v>155</v>
      </c>
      <c r="D148" s="1" t="s">
        <v>0</v>
      </c>
      <c r="E148" s="1" t="s">
        <v>0</v>
      </c>
      <c r="F148" s="28" t="str">
        <f>IFERROR(VLOOKUP(テーブル5[[#This Row],[ISOコード]],_3回目連結用,3,FALSE),"")</f>
        <v>賛成票</v>
      </c>
    </row>
    <row r="149" spans="1:6">
      <c r="A149" s="1" t="s">
        <v>154</v>
      </c>
      <c r="B149" s="1" t="s">
        <v>153</v>
      </c>
      <c r="C149" s="1" t="s">
        <v>152</v>
      </c>
      <c r="D149" s="1" t="s">
        <v>0</v>
      </c>
      <c r="E149" s="1" t="s">
        <v>0</v>
      </c>
      <c r="F149" s="28" t="str">
        <f>IFERROR(VLOOKUP(テーブル5[[#This Row],[ISOコード]],_3回目連結用,3,FALSE),"")</f>
        <v>賛成票</v>
      </c>
    </row>
    <row r="150" spans="1:6">
      <c r="A150" s="1" t="s">
        <v>151</v>
      </c>
      <c r="B150" s="1" t="s">
        <v>150</v>
      </c>
      <c r="C150" s="1" t="s">
        <v>149</v>
      </c>
      <c r="D150" s="1" t="s">
        <v>13</v>
      </c>
      <c r="E150" s="1" t="s">
        <v>0</v>
      </c>
      <c r="F150" s="28" t="str">
        <f>IFERROR(VLOOKUP(テーブル5[[#This Row],[ISOコード]],_3回目連結用,3,FALSE),"")</f>
        <v>賛成票</v>
      </c>
    </row>
    <row r="151" spans="1:6">
      <c r="A151" s="1" t="s">
        <v>148</v>
      </c>
      <c r="B151" s="1" t="s">
        <v>147</v>
      </c>
      <c r="C151" s="1" t="s">
        <v>146</v>
      </c>
      <c r="D151" s="1" t="s">
        <v>0</v>
      </c>
      <c r="E151" s="1" t="s">
        <v>0</v>
      </c>
      <c r="F151" s="28" t="str">
        <f>IFERROR(VLOOKUP(テーブル5[[#This Row],[ISOコード]],_3回目連結用,3,FALSE),"")</f>
        <v>賛成票</v>
      </c>
    </row>
    <row r="152" spans="1:6">
      <c r="A152" s="1" t="s">
        <v>145</v>
      </c>
      <c r="B152" s="1" t="s">
        <v>144</v>
      </c>
      <c r="C152" s="1" t="s">
        <v>143</v>
      </c>
      <c r="D152" s="1" t="s">
        <v>142</v>
      </c>
      <c r="E152" s="1" t="s">
        <v>13</v>
      </c>
      <c r="F152" s="28" t="str">
        <f>IFERROR(VLOOKUP(テーブル5[[#This Row],[ISOコード]],_3回目連結用,3,FALSE),"")</f>
        <v>無投票</v>
      </c>
    </row>
    <row r="153" spans="1:6">
      <c r="A153" s="1" t="s">
        <v>141</v>
      </c>
      <c r="B153" s="1" t="s">
        <v>140</v>
      </c>
      <c r="C153" s="1" t="s">
        <v>139</v>
      </c>
      <c r="D153" s="1" t="s">
        <v>0</v>
      </c>
      <c r="E153" s="1" t="s">
        <v>0</v>
      </c>
      <c r="F153" s="28" t="str">
        <f>IFERROR(VLOOKUP(テーブル5[[#This Row],[ISOコード]],_3回目連結用,3,FALSE),"")</f>
        <v>賛成票</v>
      </c>
    </row>
    <row r="154" spans="1:6">
      <c r="A154" s="1" t="s">
        <v>138</v>
      </c>
      <c r="B154" s="1" t="s">
        <v>137</v>
      </c>
      <c r="C154" s="1" t="s">
        <v>136</v>
      </c>
      <c r="D154" s="1" t="s">
        <v>20</v>
      </c>
      <c r="E154" s="1" t="s">
        <v>0</v>
      </c>
      <c r="F154" s="28" t="str">
        <f>IFERROR(VLOOKUP(テーブル5[[#This Row],[ISOコード]],_3回目連結用,3,FALSE),"")</f>
        <v>賛成票</v>
      </c>
    </row>
    <row r="155" spans="1:6">
      <c r="A155" s="1" t="s">
        <v>135</v>
      </c>
      <c r="B155" s="1" t="s">
        <v>134</v>
      </c>
      <c r="C155" s="1" t="s">
        <v>133</v>
      </c>
      <c r="D155" s="1" t="s">
        <v>13</v>
      </c>
      <c r="E155" s="1" t="s">
        <v>0</v>
      </c>
      <c r="F155" s="28" t="str">
        <f>IFERROR(VLOOKUP(テーブル5[[#This Row],[ISOコード]],_3回目連結用,3,FALSE),"")</f>
        <v>賛成票</v>
      </c>
    </row>
    <row r="156" spans="1:6">
      <c r="A156" s="1" t="s">
        <v>132</v>
      </c>
      <c r="B156" s="1" t="s">
        <v>131</v>
      </c>
      <c r="C156" s="1" t="s">
        <v>130</v>
      </c>
      <c r="D156" s="1" t="s">
        <v>20</v>
      </c>
      <c r="E156" s="1" t="s">
        <v>0</v>
      </c>
      <c r="F156" s="28" t="str">
        <f>IFERROR(VLOOKUP(テーブル5[[#This Row],[ISOコード]],_3回目連結用,3,FALSE),"")</f>
        <v>賛成票</v>
      </c>
    </row>
    <row r="157" spans="1:6">
      <c r="A157" s="1" t="s">
        <v>129</v>
      </c>
      <c r="B157" s="1" t="s">
        <v>128</v>
      </c>
      <c r="C157" s="1" t="s">
        <v>127</v>
      </c>
      <c r="D157" s="1" t="s">
        <v>13</v>
      </c>
      <c r="E157" s="1" t="s">
        <v>20</v>
      </c>
      <c r="F157" s="28" t="str">
        <f>IFERROR(VLOOKUP(テーブル5[[#This Row],[ISOコード]],_3回目連結用,3,FALSE),"")</f>
        <v>無投票</v>
      </c>
    </row>
    <row r="158" spans="1:6">
      <c r="A158" s="1" t="s">
        <v>126</v>
      </c>
      <c r="B158" s="1" t="s">
        <v>125</v>
      </c>
      <c r="C158" s="1" t="s">
        <v>124</v>
      </c>
      <c r="D158" s="1" t="s">
        <v>20</v>
      </c>
      <c r="E158" s="1" t="s">
        <v>0</v>
      </c>
      <c r="F158" s="28" t="str">
        <f>IFERROR(VLOOKUP(テーブル5[[#This Row],[ISOコード]],_3回目連結用,3,FALSE),"")</f>
        <v>賛成票</v>
      </c>
    </row>
    <row r="159" spans="1:6">
      <c r="A159" s="1" t="s">
        <v>123</v>
      </c>
      <c r="B159" s="1" t="s">
        <v>122</v>
      </c>
      <c r="C159" s="1" t="s">
        <v>114</v>
      </c>
      <c r="D159" s="1" t="s">
        <v>114</v>
      </c>
      <c r="E159" s="1" t="s">
        <v>114</v>
      </c>
      <c r="F159" s="28" t="str">
        <f>IFERROR(VLOOKUP(テーブル5[[#This Row],[ISOコード]],_3回目連結用,3,FALSE),"")</f>
        <v/>
      </c>
    </row>
    <row r="160" spans="1:6">
      <c r="A160" s="1" t="s">
        <v>121</v>
      </c>
      <c r="B160" s="1" t="s">
        <v>120</v>
      </c>
      <c r="C160" s="1" t="s">
        <v>114</v>
      </c>
      <c r="D160" s="1" t="s">
        <v>114</v>
      </c>
      <c r="E160" s="1" t="s">
        <v>114</v>
      </c>
      <c r="F160" s="28" t="str">
        <f>IFERROR(VLOOKUP(テーブル5[[#This Row],[ISOコード]],_3回目連結用,3,FALSE),"")</f>
        <v/>
      </c>
    </row>
    <row r="161" spans="1:6">
      <c r="A161" s="1" t="s">
        <v>119</v>
      </c>
      <c r="B161" s="1" t="s">
        <v>118</v>
      </c>
      <c r="C161" s="1" t="s">
        <v>117</v>
      </c>
      <c r="D161" s="1" t="s">
        <v>0</v>
      </c>
      <c r="E161" s="1" t="s">
        <v>0</v>
      </c>
      <c r="F161" s="28" t="str">
        <f>IFERROR(VLOOKUP(テーブル5[[#This Row],[ISOコード]],_3回目連結用,3,FALSE),"")</f>
        <v>賛成票</v>
      </c>
    </row>
    <row r="162" spans="1:6">
      <c r="A162" s="1" t="s">
        <v>116</v>
      </c>
      <c r="B162" s="1" t="s">
        <v>115</v>
      </c>
      <c r="C162" s="1" t="s">
        <v>114</v>
      </c>
      <c r="D162" s="1" t="s">
        <v>114</v>
      </c>
      <c r="E162" s="1" t="s">
        <v>114</v>
      </c>
      <c r="F162" s="28" t="str">
        <f>IFERROR(VLOOKUP(テーブル5[[#This Row],[ISOコード]],_3回目連結用,3,FALSE),"")</f>
        <v/>
      </c>
    </row>
    <row r="163" spans="1:6">
      <c r="A163" s="1" t="s">
        <v>113</v>
      </c>
      <c r="B163" s="1" t="s">
        <v>112</v>
      </c>
      <c r="C163" s="1" t="s">
        <v>111</v>
      </c>
      <c r="D163" s="1" t="s">
        <v>20</v>
      </c>
      <c r="E163" s="1" t="s">
        <v>0</v>
      </c>
      <c r="F163" s="28" t="str">
        <f>IFERROR(VLOOKUP(テーブル5[[#This Row],[ISOコード]],_3回目連結用,3,FALSE),"")</f>
        <v>賛成票</v>
      </c>
    </row>
    <row r="164" spans="1:6">
      <c r="A164" s="1" t="s">
        <v>110</v>
      </c>
      <c r="B164" s="1" t="s">
        <v>109</v>
      </c>
      <c r="C164" s="1" t="s">
        <v>108</v>
      </c>
      <c r="D164" s="1" t="s">
        <v>0</v>
      </c>
      <c r="E164" s="1" t="s">
        <v>20</v>
      </c>
      <c r="F164" s="28" t="str">
        <f>IFERROR(VLOOKUP(テーブル5[[#This Row],[ISOコード]],_3回目連結用,3,FALSE),"")</f>
        <v>賛成票</v>
      </c>
    </row>
    <row r="165" spans="1:6">
      <c r="A165" s="1" t="s">
        <v>107</v>
      </c>
      <c r="B165" s="1" t="s">
        <v>106</v>
      </c>
      <c r="C165" s="1" t="s">
        <v>105</v>
      </c>
      <c r="D165" s="1" t="s">
        <v>0</v>
      </c>
      <c r="E165" s="1" t="s">
        <v>0</v>
      </c>
      <c r="F165" s="28" t="str">
        <f>IFERROR(VLOOKUP(テーブル5[[#This Row],[ISOコード]],_3回目連結用,3,FALSE),"")</f>
        <v>賛成票</v>
      </c>
    </row>
    <row r="166" spans="1:6">
      <c r="A166" s="1" t="s">
        <v>104</v>
      </c>
      <c r="B166" s="1" t="s">
        <v>103</v>
      </c>
      <c r="C166" s="1" t="s">
        <v>102</v>
      </c>
      <c r="D166" s="1" t="s">
        <v>20</v>
      </c>
      <c r="E166" s="1" t="s">
        <v>20</v>
      </c>
      <c r="F166" s="28" t="str">
        <f>IFERROR(VLOOKUP(テーブル5[[#This Row],[ISOコード]],_3回目連結用,3,FALSE),"")</f>
        <v>棄権票</v>
      </c>
    </row>
    <row r="167" spans="1:6">
      <c r="A167" s="1" t="s">
        <v>101</v>
      </c>
      <c r="B167" s="1" t="s">
        <v>100</v>
      </c>
      <c r="C167" s="1" t="s">
        <v>99</v>
      </c>
      <c r="D167" s="1" t="s">
        <v>0</v>
      </c>
      <c r="E167" s="1" t="s">
        <v>0</v>
      </c>
      <c r="F167" s="28" t="str">
        <f>IFERROR(VLOOKUP(テーブル5[[#This Row],[ISOコード]],_3回目連結用,3,FALSE),"")</f>
        <v>賛成票</v>
      </c>
    </row>
    <row r="168" spans="1:6">
      <c r="A168" s="1" t="s">
        <v>98</v>
      </c>
      <c r="B168" s="1" t="s">
        <v>97</v>
      </c>
      <c r="C168" s="1" t="s">
        <v>96</v>
      </c>
      <c r="D168" s="1" t="s">
        <v>0</v>
      </c>
      <c r="E168" s="1" t="s">
        <v>0</v>
      </c>
      <c r="F168" s="28" t="str">
        <f>IFERROR(VLOOKUP(テーブル5[[#This Row],[ISOコード]],_3回目連結用,3,FALSE),"")</f>
        <v>賛成票</v>
      </c>
    </row>
    <row r="169" spans="1:6">
      <c r="A169" s="1" t="s">
        <v>95</v>
      </c>
      <c r="B169" s="1" t="s">
        <v>94</v>
      </c>
      <c r="C169" s="1" t="s">
        <v>93</v>
      </c>
      <c r="D169" s="1" t="s">
        <v>0</v>
      </c>
      <c r="E169" s="1" t="s">
        <v>0</v>
      </c>
      <c r="F169" s="28" t="str">
        <f>IFERROR(VLOOKUP(テーブル5[[#This Row],[ISOコード]],_3回目連結用,3,FALSE),"")</f>
        <v>賛成票</v>
      </c>
    </row>
    <row r="170" spans="1:6">
      <c r="A170" s="1" t="s">
        <v>92</v>
      </c>
      <c r="B170" s="1" t="s">
        <v>91</v>
      </c>
      <c r="C170" s="1" t="s">
        <v>90</v>
      </c>
      <c r="D170" s="1" t="s">
        <v>0</v>
      </c>
      <c r="E170" s="1" t="s">
        <v>0</v>
      </c>
      <c r="F170" s="28" t="str">
        <f>IFERROR(VLOOKUP(テーブル5[[#This Row],[ISOコード]],_3回目連結用,3,FALSE),"")</f>
        <v>賛成票</v>
      </c>
    </row>
    <row r="171" spans="1:6">
      <c r="A171" s="1" t="s">
        <v>89</v>
      </c>
      <c r="B171" s="1" t="s">
        <v>88</v>
      </c>
      <c r="C171" s="1" t="s">
        <v>87</v>
      </c>
      <c r="D171" s="1" t="s">
        <v>0</v>
      </c>
      <c r="E171" s="1" t="s">
        <v>0</v>
      </c>
      <c r="F171" s="28" t="str">
        <f>IFERROR(VLOOKUP(テーブル5[[#This Row],[ISOコード]],_3回目連結用,3,FALSE),"")</f>
        <v>賛成票</v>
      </c>
    </row>
    <row r="172" spans="1:6">
      <c r="A172" s="1" t="s">
        <v>86</v>
      </c>
      <c r="B172" s="1" t="s">
        <v>85</v>
      </c>
      <c r="C172" s="1" t="s">
        <v>84</v>
      </c>
      <c r="D172" s="1" t="s">
        <v>0</v>
      </c>
      <c r="E172" s="1" t="s">
        <v>0</v>
      </c>
      <c r="F172" s="28" t="str">
        <f>IFERROR(VLOOKUP(テーブル5[[#This Row],[ISOコード]],_3回目連結用,3,FALSE),"")</f>
        <v>賛成票</v>
      </c>
    </row>
    <row r="173" spans="1:6">
      <c r="A173" s="1" t="s">
        <v>83</v>
      </c>
      <c r="B173" s="1" t="s">
        <v>82</v>
      </c>
      <c r="C173" s="1" t="s">
        <v>81</v>
      </c>
      <c r="D173" s="1" t="s">
        <v>0</v>
      </c>
      <c r="E173" s="1" t="s">
        <v>0</v>
      </c>
      <c r="F173" s="28" t="str">
        <f>IFERROR(VLOOKUP(テーブル5[[#This Row],[ISOコード]],_3回目連結用,3,FALSE),"")</f>
        <v>賛成票</v>
      </c>
    </row>
    <row r="174" spans="1:6">
      <c r="A174" s="1" t="s">
        <v>80</v>
      </c>
      <c r="B174" s="1" t="s">
        <v>79</v>
      </c>
      <c r="C174" s="1" t="s">
        <v>78</v>
      </c>
      <c r="D174" s="1" t="s">
        <v>13</v>
      </c>
      <c r="E174" s="1" t="s">
        <v>0</v>
      </c>
      <c r="F174" s="28" t="str">
        <f>IFERROR(VLOOKUP(テーブル5[[#This Row],[ISOコード]],_3回目連結用,3,FALSE),"")</f>
        <v>賛成票</v>
      </c>
    </row>
    <row r="175" spans="1:6">
      <c r="A175" s="1" t="s">
        <v>77</v>
      </c>
      <c r="B175" s="1" t="s">
        <v>76</v>
      </c>
      <c r="C175" s="1" t="s">
        <v>75</v>
      </c>
      <c r="D175" s="1" t="s">
        <v>20</v>
      </c>
      <c r="E175" s="1" t="s">
        <v>0</v>
      </c>
      <c r="F175" s="28" t="str">
        <f>IFERROR(VLOOKUP(テーブル5[[#This Row],[ISOコード]],_3回目連結用,3,FALSE),"")</f>
        <v>賛成票</v>
      </c>
    </row>
    <row r="176" spans="1:6">
      <c r="A176" s="1" t="s">
        <v>74</v>
      </c>
      <c r="B176" s="1" t="s">
        <v>73</v>
      </c>
      <c r="C176" s="1" t="s">
        <v>72</v>
      </c>
      <c r="D176" s="1" t="s">
        <v>0</v>
      </c>
      <c r="E176" s="1" t="s">
        <v>0</v>
      </c>
      <c r="F176" s="28" t="str">
        <f>IFERROR(VLOOKUP(テーブル5[[#This Row],[ISOコード]],_3回目連結用,3,FALSE),"")</f>
        <v>賛成票</v>
      </c>
    </row>
    <row r="177" spans="1:6">
      <c r="A177" s="1" t="s">
        <v>71</v>
      </c>
      <c r="B177" s="1" t="s">
        <v>70</v>
      </c>
      <c r="C177" s="1" t="s">
        <v>69</v>
      </c>
      <c r="D177" s="1" t="s">
        <v>20</v>
      </c>
      <c r="E177" s="1" t="s">
        <v>0</v>
      </c>
      <c r="F177" s="28" t="str">
        <f>IFERROR(VLOOKUP(テーブル5[[#This Row],[ISOコード]],_3回目連結用,3,FALSE),"")</f>
        <v>賛成票</v>
      </c>
    </row>
    <row r="178" spans="1:6">
      <c r="A178" s="1" t="s">
        <v>68</v>
      </c>
      <c r="B178" s="1" t="s">
        <v>67</v>
      </c>
      <c r="C178" s="1" t="s">
        <v>66</v>
      </c>
      <c r="D178" s="1" t="s">
        <v>20</v>
      </c>
      <c r="E178" s="1" t="s">
        <v>0</v>
      </c>
      <c r="F178" s="28" t="str">
        <f>IFERROR(VLOOKUP(テーブル5[[#This Row],[ISOコード]],_3回目連結用,3,FALSE),"")</f>
        <v>賛成票</v>
      </c>
    </row>
    <row r="179" spans="1:6">
      <c r="A179" s="1" t="s">
        <v>65</v>
      </c>
      <c r="B179" s="1" t="s">
        <v>64</v>
      </c>
      <c r="C179" s="1" t="s">
        <v>63</v>
      </c>
      <c r="D179" s="1" t="s">
        <v>20</v>
      </c>
      <c r="E179" s="1" t="s">
        <v>0</v>
      </c>
      <c r="F179" s="28" t="str">
        <f>IFERROR(VLOOKUP(テーブル5[[#This Row],[ISOコード]],_3回目連結用,3,FALSE),"")</f>
        <v>賛成票</v>
      </c>
    </row>
    <row r="180" spans="1:6">
      <c r="A180" s="1" t="s">
        <v>62</v>
      </c>
      <c r="B180" s="1" t="s">
        <v>61</v>
      </c>
      <c r="C180" s="1" t="s">
        <v>60</v>
      </c>
      <c r="D180" s="1" t="s">
        <v>20</v>
      </c>
      <c r="E180" s="1" t="s">
        <v>0</v>
      </c>
      <c r="F180" s="28" t="str">
        <f>IFERROR(VLOOKUP(テーブル5[[#This Row],[ISOコード]],_3回目連結用,3,FALSE),"")</f>
        <v>賛成票</v>
      </c>
    </row>
    <row r="181" spans="1:6">
      <c r="A181" s="1" t="s">
        <v>59</v>
      </c>
      <c r="B181" s="1" t="s">
        <v>58</v>
      </c>
      <c r="C181" s="1" t="s">
        <v>57</v>
      </c>
      <c r="D181" s="1" t="s">
        <v>20</v>
      </c>
      <c r="E181" s="1" t="s">
        <v>0</v>
      </c>
      <c r="F181" s="28" t="str">
        <f>IFERROR(VLOOKUP(テーブル5[[#This Row],[ISOコード]],_3回目連結用,3,FALSE),"")</f>
        <v>賛成票</v>
      </c>
    </row>
    <row r="182" spans="1:6">
      <c r="A182" s="1" t="s">
        <v>56</v>
      </c>
      <c r="B182" s="1" t="s">
        <v>55</v>
      </c>
      <c r="C182" s="1" t="s">
        <v>54</v>
      </c>
      <c r="D182" s="1" t="s">
        <v>0</v>
      </c>
      <c r="E182" s="1" t="s">
        <v>0</v>
      </c>
      <c r="F182" s="28" t="str">
        <f>IFERROR(VLOOKUP(テーブル5[[#This Row],[ISOコード]],_3回目連結用,3,FALSE),"")</f>
        <v>賛成票</v>
      </c>
    </row>
    <row r="183" spans="1:6">
      <c r="A183" s="1" t="s">
        <v>53</v>
      </c>
      <c r="B183" s="1" t="s">
        <v>52</v>
      </c>
      <c r="C183" s="1" t="s">
        <v>51</v>
      </c>
      <c r="D183" s="1" t="s">
        <v>20</v>
      </c>
      <c r="E183" s="1" t="s">
        <v>0</v>
      </c>
      <c r="F183" s="28" t="str">
        <f>IFERROR(VLOOKUP(テーブル5[[#This Row],[ISOコード]],_3回目連結用,3,FALSE),"")</f>
        <v>賛成票</v>
      </c>
    </row>
    <row r="184" spans="1:6">
      <c r="A184" s="1" t="s">
        <v>50</v>
      </c>
      <c r="B184" s="1" t="s">
        <v>49</v>
      </c>
      <c r="C184" s="1" t="s">
        <v>48</v>
      </c>
      <c r="D184" s="1" t="s">
        <v>20</v>
      </c>
      <c r="E184" s="1" t="s">
        <v>0</v>
      </c>
      <c r="F184" s="28" t="str">
        <f>IFERROR(VLOOKUP(テーブル5[[#This Row],[ISOコード]],_3回目連結用,3,FALSE),"")</f>
        <v>無投票</v>
      </c>
    </row>
    <row r="185" spans="1:6">
      <c r="A185" s="1" t="s">
        <v>47</v>
      </c>
      <c r="B185" s="1" t="s">
        <v>46</v>
      </c>
      <c r="C185" s="1" t="s">
        <v>45</v>
      </c>
      <c r="D185" s="1" t="s">
        <v>0</v>
      </c>
      <c r="E185" s="1" t="s">
        <v>0</v>
      </c>
      <c r="F185" s="28" t="str">
        <f>IFERROR(VLOOKUP(テーブル5[[#This Row],[ISOコード]],_3回目連結用,3,FALSE),"")</f>
        <v>賛成票</v>
      </c>
    </row>
    <row r="186" spans="1:6">
      <c r="A186" s="1" t="s">
        <v>44</v>
      </c>
      <c r="B186" s="1" t="s">
        <v>43</v>
      </c>
      <c r="C186" s="1" t="s">
        <v>42</v>
      </c>
      <c r="D186" s="1" t="s">
        <v>0</v>
      </c>
      <c r="E186" s="1" t="s">
        <v>0</v>
      </c>
      <c r="F186" s="28" t="str">
        <f>IFERROR(VLOOKUP(テーブル5[[#This Row],[ISOコード]],_3回目連結用,3,FALSE),"")</f>
        <v>賛成票</v>
      </c>
    </row>
    <row r="187" spans="1:6">
      <c r="A187" s="1" t="s">
        <v>41</v>
      </c>
      <c r="B187" s="1" t="s">
        <v>40</v>
      </c>
      <c r="C187" s="1" t="s">
        <v>39</v>
      </c>
      <c r="D187" s="1" t="s">
        <v>0</v>
      </c>
      <c r="E187" s="1" t="s">
        <v>0</v>
      </c>
      <c r="F187" s="28" t="str">
        <f>IFERROR(VLOOKUP(テーブル5[[#This Row],[ISOコード]],_3回目連結用,3,FALSE),"")</f>
        <v>賛成票</v>
      </c>
    </row>
    <row r="188" spans="1:6">
      <c r="A188" s="1" t="s">
        <v>38</v>
      </c>
      <c r="B188" s="1" t="s">
        <v>37</v>
      </c>
      <c r="C188" s="1" t="s">
        <v>36</v>
      </c>
      <c r="D188" s="1" t="s">
        <v>13</v>
      </c>
      <c r="E188" s="1" t="s">
        <v>0</v>
      </c>
      <c r="F188" s="28" t="str">
        <f>IFERROR(VLOOKUP(テーブル5[[#This Row],[ISOコード]],_3回目連結用,3,FALSE),"")</f>
        <v>賛成票</v>
      </c>
    </row>
    <row r="189" spans="1:6">
      <c r="A189" s="1" t="s">
        <v>35</v>
      </c>
      <c r="B189" s="1" t="s">
        <v>34</v>
      </c>
      <c r="C189" s="1" t="s">
        <v>33</v>
      </c>
      <c r="D189" s="1" t="s">
        <v>0</v>
      </c>
      <c r="E189" s="1" t="s">
        <v>0</v>
      </c>
      <c r="F189" s="28" t="str">
        <f>IFERROR(VLOOKUP(テーブル5[[#This Row],[ISOコード]],_3回目連結用,3,FALSE),"")</f>
        <v>賛成票</v>
      </c>
    </row>
    <row r="190" spans="1:6">
      <c r="A190" s="1" t="s">
        <v>32</v>
      </c>
      <c r="B190" s="1" t="s">
        <v>31</v>
      </c>
      <c r="C190" s="1" t="s">
        <v>30</v>
      </c>
      <c r="D190" s="1" t="s">
        <v>0</v>
      </c>
      <c r="E190" s="1" t="s">
        <v>0</v>
      </c>
      <c r="F190" s="28" t="str">
        <f>IFERROR(VLOOKUP(テーブル5[[#This Row],[ISOコード]],_3回目連結用,3,FALSE),"")</f>
        <v>賛成票</v>
      </c>
    </row>
    <row r="191" spans="1:6">
      <c r="A191" s="1" t="s">
        <v>29</v>
      </c>
      <c r="B191" s="1" t="s">
        <v>28</v>
      </c>
      <c r="C191" s="1" t="s">
        <v>27</v>
      </c>
      <c r="D191" s="1" t="s">
        <v>13</v>
      </c>
      <c r="E191" s="1" t="s">
        <v>0</v>
      </c>
      <c r="F191" s="28" t="str">
        <f>IFERROR(VLOOKUP(テーブル5[[#This Row],[ISOコード]],_3回目連結用,3,FALSE),"")</f>
        <v>賛成票</v>
      </c>
    </row>
    <row r="192" spans="1:6">
      <c r="A192" s="1" t="s">
        <v>26</v>
      </c>
      <c r="B192" s="1" t="s">
        <v>25</v>
      </c>
      <c r="C192" s="1" t="s">
        <v>24</v>
      </c>
      <c r="D192" s="1" t="s">
        <v>0</v>
      </c>
      <c r="E192" s="1" t="s">
        <v>0</v>
      </c>
      <c r="F192" s="28" t="str">
        <f>IFERROR(VLOOKUP(テーブル5[[#This Row],[ISOコード]],_3回目連結用,3,FALSE),"")</f>
        <v>賛成票</v>
      </c>
    </row>
    <row r="193" spans="1:6">
      <c r="A193" s="1" t="s">
        <v>23</v>
      </c>
      <c r="B193" s="1" t="s">
        <v>22</v>
      </c>
      <c r="C193" s="1" t="s">
        <v>21</v>
      </c>
      <c r="D193" s="1" t="s">
        <v>20</v>
      </c>
      <c r="E193" s="1" t="s">
        <v>0</v>
      </c>
      <c r="F193" s="28" t="str">
        <f>IFERROR(VLOOKUP(テーブル5[[#This Row],[ISOコード]],_3回目連結用,3,FALSE),"")</f>
        <v>賛成票</v>
      </c>
    </row>
    <row r="194" spans="1:6">
      <c r="A194" s="1" t="s">
        <v>19</v>
      </c>
      <c r="B194" s="1" t="s">
        <v>18</v>
      </c>
      <c r="C194" s="1" t="s">
        <v>17</v>
      </c>
      <c r="D194" s="1" t="s">
        <v>0</v>
      </c>
      <c r="E194" s="1" t="s">
        <v>0</v>
      </c>
      <c r="F194" s="28" t="str">
        <f>IFERROR(VLOOKUP(テーブル5[[#This Row],[ISOコード]],_3回目連結用,3,FALSE),"")</f>
        <v>賛成票</v>
      </c>
    </row>
    <row r="195" spans="1:6">
      <c r="A195" s="1" t="s">
        <v>16</v>
      </c>
      <c r="B195" s="1" t="s">
        <v>15</v>
      </c>
      <c r="C195" s="1" t="s">
        <v>14</v>
      </c>
      <c r="D195" s="1" t="s">
        <v>13</v>
      </c>
      <c r="E195" s="1" t="s">
        <v>0</v>
      </c>
      <c r="F195" s="28" t="str">
        <f>IFERROR(VLOOKUP(テーブル5[[#This Row],[ISOコード]],_3回目連結用,3,FALSE),"")</f>
        <v>賛成票</v>
      </c>
    </row>
    <row r="196" spans="1:6">
      <c r="A196" s="1" t="s">
        <v>12</v>
      </c>
      <c r="B196" s="1" t="s">
        <v>11</v>
      </c>
      <c r="C196" s="1" t="s">
        <v>10</v>
      </c>
      <c r="D196" s="1" t="s">
        <v>0</v>
      </c>
      <c r="E196" s="1" t="s">
        <v>0</v>
      </c>
      <c r="F196" s="28" t="str">
        <f>IFERROR(VLOOKUP(テーブル5[[#This Row],[ISOコード]],_3回目連結用,3,FALSE),"")</f>
        <v>賛成票</v>
      </c>
    </row>
    <row r="197" spans="1:6">
      <c r="A197" s="1" t="s">
        <v>9</v>
      </c>
      <c r="B197" s="1" t="s">
        <v>8</v>
      </c>
      <c r="C197" s="1" t="s">
        <v>7</v>
      </c>
      <c r="D197" s="1" t="s">
        <v>0</v>
      </c>
      <c r="E197" s="1" t="s">
        <v>0</v>
      </c>
      <c r="F197" s="28" t="str">
        <f>IFERROR(VLOOKUP(テーブル5[[#This Row],[ISOコード]],_3回目連結用,3,FALSE),"")</f>
        <v>賛成票</v>
      </c>
    </row>
    <row r="198" spans="1:6">
      <c r="A198" s="1" t="s">
        <v>6</v>
      </c>
      <c r="B198" s="1" t="s">
        <v>5</v>
      </c>
      <c r="C198" s="1" t="s">
        <v>4</v>
      </c>
      <c r="D198" s="1" t="s">
        <v>0</v>
      </c>
      <c r="E198" s="1" t="s">
        <v>0</v>
      </c>
      <c r="F198" s="28" t="str">
        <f>IFERROR(VLOOKUP(テーブル5[[#This Row],[ISOコード]],_3回目連結用,3,FALSE),"")</f>
        <v>賛成票</v>
      </c>
    </row>
    <row r="199" spans="1:6">
      <c r="A199" s="1" t="s">
        <v>3</v>
      </c>
      <c r="B199" s="1" t="s">
        <v>2</v>
      </c>
      <c r="C199" s="1" t="s">
        <v>1</v>
      </c>
      <c r="D199" s="1" t="s">
        <v>0</v>
      </c>
      <c r="E199" s="1" t="s">
        <v>0</v>
      </c>
      <c r="F199" s="28" t="str">
        <f>IFERROR(VLOOKUP(テーブル5[[#This Row],[ISOコード]],_3回目連結用,3,FALSE),"")</f>
        <v>賛成票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5A72-76C5-4CDF-811A-2052073EB386}">
  <sheetPr>
    <outlinePr summaryBelow="0" summaryRight="0"/>
  </sheetPr>
  <dimension ref="A1:D250"/>
  <sheetViews>
    <sheetView workbookViewId="0">
      <selection activeCell="B1" sqref="B1"/>
    </sheetView>
  </sheetViews>
  <sheetFormatPr defaultColWidth="11.3984375" defaultRowHeight="19.8"/>
  <cols>
    <col min="1" max="1" width="6.5" style="15" bestFit="1" customWidth="1"/>
    <col min="2" max="2" width="56.09765625" style="15" bestFit="1" customWidth="1"/>
    <col min="3" max="3" width="71.19921875" style="15" bestFit="1" customWidth="1"/>
    <col min="4" max="4" width="20.8984375" style="15" bestFit="1" customWidth="1"/>
    <col min="5" max="16384" width="11.3984375" style="15"/>
  </cols>
  <sheetData>
    <row r="1" spans="1:4">
      <c r="A1" s="12" t="s">
        <v>723</v>
      </c>
      <c r="B1" s="13" t="s">
        <v>722</v>
      </c>
      <c r="C1" s="14" t="s">
        <v>721</v>
      </c>
      <c r="D1" s="13" t="s">
        <v>726</v>
      </c>
    </row>
    <row r="2" spans="1:4">
      <c r="A2" s="15">
        <v>1</v>
      </c>
      <c r="B2" s="13" t="s">
        <v>712</v>
      </c>
      <c r="C2" s="13" t="str">
        <f t="shared" ref="C2:C65" si="0">UPPER(B2)</f>
        <v>ARUBA</v>
      </c>
      <c r="D2" s="13" t="s">
        <v>711</v>
      </c>
    </row>
    <row r="3" spans="1:4">
      <c r="A3" s="15">
        <v>2</v>
      </c>
      <c r="B3" s="13" t="s">
        <v>226</v>
      </c>
      <c r="C3" s="13" t="str">
        <f t="shared" si="0"/>
        <v>AFGHANISTAN</v>
      </c>
      <c r="D3" s="13" t="s">
        <v>225</v>
      </c>
    </row>
    <row r="4" spans="1:4">
      <c r="A4" s="15">
        <v>3</v>
      </c>
      <c r="B4" s="13" t="s">
        <v>307</v>
      </c>
      <c r="C4" s="13" t="str">
        <f t="shared" si="0"/>
        <v>ANGOLA</v>
      </c>
      <c r="D4" s="13" t="s">
        <v>306</v>
      </c>
    </row>
    <row r="5" spans="1:4">
      <c r="A5" s="15">
        <v>4</v>
      </c>
      <c r="B5" s="13" t="s">
        <v>716</v>
      </c>
      <c r="C5" s="13" t="str">
        <f t="shared" si="0"/>
        <v>ANGUILLA</v>
      </c>
      <c r="D5" s="13" t="s">
        <v>715</v>
      </c>
    </row>
    <row r="6" spans="1:4">
      <c r="A6" s="15">
        <v>5</v>
      </c>
      <c r="B6" s="13" t="s">
        <v>720</v>
      </c>
      <c r="C6" s="13" t="str">
        <f t="shared" si="0"/>
        <v>ÅLAND ISLANDS</v>
      </c>
      <c r="D6" s="13" t="s">
        <v>719</v>
      </c>
    </row>
    <row r="7" spans="1:4">
      <c r="A7" s="15">
        <v>6</v>
      </c>
      <c r="B7" s="13" t="s">
        <v>419</v>
      </c>
      <c r="C7" s="13" t="str">
        <f t="shared" si="0"/>
        <v>ALBANIA</v>
      </c>
      <c r="D7" s="13" t="s">
        <v>418</v>
      </c>
    </row>
    <row r="8" spans="1:4">
      <c r="A8" s="15">
        <v>7</v>
      </c>
      <c r="B8" s="13" t="s">
        <v>229</v>
      </c>
      <c r="C8" s="13" t="str">
        <f t="shared" si="0"/>
        <v>ANDORRA</v>
      </c>
      <c r="D8" s="13" t="s">
        <v>228</v>
      </c>
    </row>
    <row r="9" spans="1:4">
      <c r="A9" s="15">
        <v>8</v>
      </c>
      <c r="B9" s="13" t="s">
        <v>431</v>
      </c>
      <c r="C9" s="13" t="str">
        <f t="shared" si="0"/>
        <v>UNITED ARAB EMIRATES</v>
      </c>
      <c r="D9" s="13" t="s">
        <v>430</v>
      </c>
    </row>
    <row r="10" spans="1:4">
      <c r="A10" s="15">
        <v>9</v>
      </c>
      <c r="B10" s="13" t="s">
        <v>577</v>
      </c>
      <c r="C10" s="13" t="str">
        <f t="shared" si="0"/>
        <v>ARGENTINA</v>
      </c>
      <c r="D10" s="13" t="s">
        <v>576</v>
      </c>
    </row>
    <row r="11" spans="1:4">
      <c r="A11" s="15">
        <v>10</v>
      </c>
      <c r="B11" s="13" t="s">
        <v>400</v>
      </c>
      <c r="C11" s="13" t="str">
        <f t="shared" si="0"/>
        <v>ARMENIA</v>
      </c>
      <c r="D11" s="13" t="s">
        <v>399</v>
      </c>
    </row>
    <row r="12" spans="1:4">
      <c r="A12" s="15">
        <v>11</v>
      </c>
      <c r="B12" s="13" t="s">
        <v>718</v>
      </c>
      <c r="C12" s="13" t="str">
        <f t="shared" si="0"/>
        <v>AMERICAN SAMOA</v>
      </c>
      <c r="D12" s="13" t="s">
        <v>717</v>
      </c>
    </row>
    <row r="13" spans="1:4">
      <c r="A13" s="15">
        <v>12</v>
      </c>
      <c r="B13" s="13" t="s">
        <v>714</v>
      </c>
      <c r="C13" s="13" t="str">
        <f t="shared" si="0"/>
        <v>ANTARCTICA</v>
      </c>
      <c r="D13" s="13" t="s">
        <v>713</v>
      </c>
    </row>
    <row r="14" spans="1:4">
      <c r="A14" s="15">
        <v>13</v>
      </c>
      <c r="B14" s="13" t="s">
        <v>674</v>
      </c>
      <c r="C14" s="13" t="str">
        <f t="shared" si="0"/>
        <v>FRENCH SOUTHERN TERRITORIES</v>
      </c>
      <c r="D14" s="13" t="s">
        <v>673</v>
      </c>
    </row>
    <row r="15" spans="1:4">
      <c r="A15" s="15">
        <v>14</v>
      </c>
      <c r="B15" s="13" t="s">
        <v>65</v>
      </c>
      <c r="C15" s="13" t="str">
        <f t="shared" si="0"/>
        <v>ANTIGUA AND BARBUDA</v>
      </c>
      <c r="D15" s="13" t="s">
        <v>64</v>
      </c>
    </row>
    <row r="16" spans="1:4">
      <c r="A16" s="15">
        <v>15</v>
      </c>
      <c r="B16" s="13" t="s">
        <v>119</v>
      </c>
      <c r="C16" s="13" t="str">
        <f t="shared" si="0"/>
        <v>AUSTRALIA</v>
      </c>
      <c r="D16" s="13" t="s">
        <v>118</v>
      </c>
    </row>
    <row r="17" spans="1:4">
      <c r="A17" s="15">
        <v>16</v>
      </c>
      <c r="B17" s="13" t="s">
        <v>343</v>
      </c>
      <c r="C17" s="13" t="str">
        <f t="shared" si="0"/>
        <v>AUSTRIA</v>
      </c>
      <c r="D17" s="13" t="s">
        <v>342</v>
      </c>
    </row>
    <row r="18" spans="1:4">
      <c r="A18" s="15">
        <v>17</v>
      </c>
      <c r="B18" s="13" t="s">
        <v>416</v>
      </c>
      <c r="C18" s="13" t="str">
        <f t="shared" si="0"/>
        <v>AZERBAIJAN</v>
      </c>
      <c r="D18" s="13" t="s">
        <v>415</v>
      </c>
    </row>
    <row r="19" spans="1:4">
      <c r="A19" s="15">
        <v>18</v>
      </c>
      <c r="B19" s="13" t="s">
        <v>241</v>
      </c>
      <c r="C19" s="13" t="str">
        <f t="shared" si="0"/>
        <v>BURUNDI</v>
      </c>
      <c r="D19" s="13" t="s">
        <v>240</v>
      </c>
    </row>
    <row r="20" spans="1:4">
      <c r="A20" s="15">
        <v>19</v>
      </c>
      <c r="B20" s="13" t="s">
        <v>428</v>
      </c>
      <c r="C20" s="13" t="str">
        <f t="shared" si="0"/>
        <v>BELGIUM</v>
      </c>
      <c r="D20" s="13" t="s">
        <v>427</v>
      </c>
    </row>
    <row r="21" spans="1:4">
      <c r="A21" s="15">
        <v>20</v>
      </c>
      <c r="B21" s="13" t="s">
        <v>310</v>
      </c>
      <c r="C21" s="13" t="str">
        <f t="shared" si="0"/>
        <v>BENIN</v>
      </c>
      <c r="D21" s="13" t="s">
        <v>309</v>
      </c>
    </row>
    <row r="22" spans="1:4">
      <c r="A22" s="15">
        <v>21</v>
      </c>
      <c r="B22" s="13" t="s">
        <v>706</v>
      </c>
      <c r="C22" s="13" t="str">
        <f t="shared" si="0"/>
        <v>BONAIRE, SINT EUSTATIUS AND SABA</v>
      </c>
      <c r="D22" s="13" t="s">
        <v>705</v>
      </c>
    </row>
    <row r="23" spans="1:4">
      <c r="A23" s="15">
        <v>22</v>
      </c>
      <c r="B23" s="13" t="s">
        <v>172</v>
      </c>
      <c r="C23" s="13" t="str">
        <f t="shared" si="0"/>
        <v>BURKINA FASO</v>
      </c>
      <c r="D23" s="13" t="s">
        <v>171</v>
      </c>
    </row>
    <row r="24" spans="1:4">
      <c r="A24" s="15">
        <v>23</v>
      </c>
      <c r="B24" s="13" t="s">
        <v>232</v>
      </c>
      <c r="C24" s="13" t="str">
        <f t="shared" si="0"/>
        <v>BANGLADESH</v>
      </c>
      <c r="D24" s="13" t="s">
        <v>231</v>
      </c>
    </row>
    <row r="25" spans="1:4">
      <c r="A25" s="15">
        <v>24</v>
      </c>
      <c r="B25" s="13" t="s">
        <v>286</v>
      </c>
      <c r="C25" s="13" t="str">
        <f t="shared" si="0"/>
        <v>BULGARIA</v>
      </c>
      <c r="D25" s="13" t="s">
        <v>285</v>
      </c>
    </row>
    <row r="26" spans="1:4">
      <c r="A26" s="15">
        <v>25</v>
      </c>
      <c r="B26" s="13" t="s">
        <v>9</v>
      </c>
      <c r="C26" s="13" t="str">
        <f t="shared" si="0"/>
        <v>BAHRAIN</v>
      </c>
      <c r="D26" s="13" t="s">
        <v>8</v>
      </c>
    </row>
    <row r="27" spans="1:4">
      <c r="A27" s="15">
        <v>26</v>
      </c>
      <c r="B27" s="13" t="s">
        <v>710</v>
      </c>
      <c r="C27" s="13" t="str">
        <f t="shared" si="0"/>
        <v>BAHAMAS</v>
      </c>
      <c r="D27" s="13" t="s">
        <v>100</v>
      </c>
    </row>
    <row r="28" spans="1:4">
      <c r="A28" s="15">
        <v>27</v>
      </c>
      <c r="B28" s="13" t="s">
        <v>220</v>
      </c>
      <c r="C28" s="13" t="str">
        <f t="shared" si="0"/>
        <v>BOSNIA AND HERZEGOVINA</v>
      </c>
      <c r="D28" s="13" t="s">
        <v>219</v>
      </c>
    </row>
    <row r="29" spans="1:4">
      <c r="A29" s="15">
        <v>28</v>
      </c>
      <c r="B29" s="13" t="s">
        <v>631</v>
      </c>
      <c r="C29" s="13" t="str">
        <f t="shared" si="0"/>
        <v>SAINT BARTHÉLEMY</v>
      </c>
      <c r="D29" s="13" t="s">
        <v>630</v>
      </c>
    </row>
    <row r="30" spans="1:4">
      <c r="A30" s="15">
        <v>29</v>
      </c>
      <c r="B30" s="13" t="s">
        <v>497</v>
      </c>
      <c r="C30" s="13" t="str">
        <f t="shared" si="0"/>
        <v>BELARUS</v>
      </c>
      <c r="D30" s="13" t="s">
        <v>496</v>
      </c>
    </row>
    <row r="31" spans="1:4">
      <c r="A31" s="15">
        <v>30</v>
      </c>
      <c r="B31" s="13" t="s">
        <v>151</v>
      </c>
      <c r="C31" s="13" t="str">
        <f t="shared" si="0"/>
        <v>BELIZE</v>
      </c>
      <c r="D31" s="13" t="s">
        <v>150</v>
      </c>
    </row>
    <row r="32" spans="1:4">
      <c r="A32" s="15">
        <v>31</v>
      </c>
      <c r="B32" s="13" t="s">
        <v>709</v>
      </c>
      <c r="C32" s="13" t="str">
        <f t="shared" si="0"/>
        <v>BERMUDA</v>
      </c>
      <c r="D32" s="13" t="s">
        <v>708</v>
      </c>
    </row>
    <row r="33" spans="1:4">
      <c r="A33" s="15">
        <v>32</v>
      </c>
      <c r="B33" s="13" t="s">
        <v>707</v>
      </c>
      <c r="C33" s="13" t="str">
        <f t="shared" si="0"/>
        <v>BOLIVIA (PLURINATIONAL STATE OF)</v>
      </c>
      <c r="D33" s="13" t="s">
        <v>582</v>
      </c>
    </row>
    <row r="34" spans="1:4">
      <c r="A34" s="15">
        <v>33</v>
      </c>
      <c r="B34" s="13" t="s">
        <v>473</v>
      </c>
      <c r="C34" s="13" t="str">
        <f t="shared" si="0"/>
        <v>BRAZIL</v>
      </c>
      <c r="D34" s="13" t="s">
        <v>472</v>
      </c>
    </row>
    <row r="35" spans="1:4">
      <c r="A35" s="15">
        <v>34</v>
      </c>
      <c r="B35" s="13" t="s">
        <v>74</v>
      </c>
      <c r="C35" s="13" t="str">
        <f t="shared" si="0"/>
        <v>BARBADOS</v>
      </c>
      <c r="D35" s="13" t="s">
        <v>73</v>
      </c>
    </row>
    <row r="36" spans="1:4">
      <c r="A36" s="15">
        <v>35</v>
      </c>
      <c r="B36" s="13" t="s">
        <v>699</v>
      </c>
      <c r="C36" s="13" t="str">
        <f t="shared" si="0"/>
        <v>BRUNEI DARUSSALAM</v>
      </c>
      <c r="D36" s="13" t="s">
        <v>255</v>
      </c>
    </row>
    <row r="37" spans="1:4">
      <c r="A37" s="15">
        <v>36</v>
      </c>
      <c r="B37" s="13" t="s">
        <v>503</v>
      </c>
      <c r="C37" s="13" t="str">
        <f t="shared" si="0"/>
        <v>BHUTAN</v>
      </c>
      <c r="D37" s="13" t="s">
        <v>502</v>
      </c>
    </row>
    <row r="38" spans="1:4">
      <c r="A38" s="15">
        <v>37</v>
      </c>
      <c r="B38" s="13" t="s">
        <v>704</v>
      </c>
      <c r="C38" s="13" t="str">
        <f t="shared" si="0"/>
        <v>BOUVET ISLAND</v>
      </c>
      <c r="D38" s="13" t="s">
        <v>703</v>
      </c>
    </row>
    <row r="39" spans="1:4">
      <c r="A39" s="15">
        <v>38</v>
      </c>
      <c r="B39" s="13" t="s">
        <v>292</v>
      </c>
      <c r="C39" s="13" t="str">
        <f t="shared" si="0"/>
        <v>BOTSWANA</v>
      </c>
      <c r="D39" s="13" t="s">
        <v>291</v>
      </c>
    </row>
    <row r="40" spans="1:4">
      <c r="A40" s="15">
        <v>39</v>
      </c>
      <c r="B40" s="13" t="s">
        <v>355</v>
      </c>
      <c r="C40" s="13" t="str">
        <f t="shared" si="0"/>
        <v>CENTRAL AFRICAN REPUBLIC</v>
      </c>
      <c r="D40" s="13" t="s">
        <v>354</v>
      </c>
    </row>
    <row r="41" spans="1:4">
      <c r="A41" s="15">
        <v>40</v>
      </c>
      <c r="B41" s="13" t="s">
        <v>157</v>
      </c>
      <c r="C41" s="13" t="str">
        <f t="shared" si="0"/>
        <v>CANADA</v>
      </c>
      <c r="D41" s="13" t="s">
        <v>156</v>
      </c>
    </row>
    <row r="42" spans="1:4">
      <c r="A42" s="15">
        <v>41</v>
      </c>
      <c r="B42" s="13" t="s">
        <v>691</v>
      </c>
      <c r="C42" s="13" t="str">
        <f t="shared" si="0"/>
        <v>COCOS (KEELING) ISLANDS</v>
      </c>
      <c r="D42" s="13" t="s">
        <v>690</v>
      </c>
    </row>
    <row r="43" spans="1:4">
      <c r="A43" s="15">
        <v>42</v>
      </c>
      <c r="B43" s="13" t="s">
        <v>334</v>
      </c>
      <c r="C43" s="13" t="str">
        <f t="shared" si="0"/>
        <v>SWITZERLAND</v>
      </c>
      <c r="D43" s="13" t="s">
        <v>333</v>
      </c>
    </row>
    <row r="44" spans="1:4">
      <c r="A44" s="15">
        <v>43</v>
      </c>
      <c r="B44" s="13" t="s">
        <v>586</v>
      </c>
      <c r="C44" s="13" t="str">
        <f t="shared" si="0"/>
        <v>CHILE</v>
      </c>
      <c r="D44" s="13" t="s">
        <v>585</v>
      </c>
    </row>
    <row r="45" spans="1:4">
      <c r="A45" s="15">
        <v>44</v>
      </c>
      <c r="B45" s="13" t="s">
        <v>695</v>
      </c>
      <c r="C45" s="13" t="str">
        <f t="shared" si="0"/>
        <v>CHINA</v>
      </c>
      <c r="D45" s="13" t="s">
        <v>567</v>
      </c>
    </row>
    <row r="46" spans="1:4">
      <c r="A46" s="15">
        <v>45</v>
      </c>
      <c r="B46" s="13" t="s">
        <v>728</v>
      </c>
      <c r="C46" s="13" t="str">
        <f t="shared" si="0"/>
        <v>CÔTE D'IVOIRE</v>
      </c>
      <c r="D46" s="13" t="s">
        <v>324</v>
      </c>
    </row>
    <row r="47" spans="1:4">
      <c r="A47" s="15">
        <v>46</v>
      </c>
      <c r="B47" s="13" t="s">
        <v>181</v>
      </c>
      <c r="C47" s="13" t="str">
        <f t="shared" si="0"/>
        <v>CAMEROON</v>
      </c>
      <c r="D47" s="13" t="s">
        <v>180</v>
      </c>
    </row>
    <row r="48" spans="1:4">
      <c r="A48" s="15">
        <v>47</v>
      </c>
      <c r="B48" s="13" t="s">
        <v>729</v>
      </c>
      <c r="C48" s="13" t="str">
        <f t="shared" si="0"/>
        <v>CONGO, DEMOCRATIC REPUBLIC OF THE</v>
      </c>
      <c r="D48" s="13" t="s">
        <v>505</v>
      </c>
    </row>
    <row r="49" spans="1:4">
      <c r="A49" s="15">
        <v>48</v>
      </c>
      <c r="B49" s="13" t="s">
        <v>689</v>
      </c>
      <c r="C49" s="13" t="str">
        <f t="shared" si="0"/>
        <v>CONGO</v>
      </c>
      <c r="D49" s="13" t="s">
        <v>508</v>
      </c>
    </row>
    <row r="50" spans="1:4">
      <c r="A50" s="15">
        <v>49</v>
      </c>
      <c r="B50" s="13" t="s">
        <v>688</v>
      </c>
      <c r="C50" s="13" t="str">
        <f t="shared" si="0"/>
        <v>COOK ISLANDS</v>
      </c>
      <c r="D50" s="13" t="s">
        <v>687</v>
      </c>
    </row>
    <row r="51" spans="1:4">
      <c r="A51" s="15">
        <v>50</v>
      </c>
      <c r="B51" s="13" t="s">
        <v>205</v>
      </c>
      <c r="C51" s="13" t="str">
        <f t="shared" si="0"/>
        <v>COLOMBIA</v>
      </c>
      <c r="D51" s="13" t="s">
        <v>204</v>
      </c>
    </row>
    <row r="52" spans="1:4">
      <c r="A52" s="15">
        <v>51</v>
      </c>
      <c r="B52" s="13" t="s">
        <v>53</v>
      </c>
      <c r="C52" s="13" t="str">
        <f t="shared" si="0"/>
        <v>COMOROS</v>
      </c>
      <c r="D52" s="13" t="s">
        <v>52</v>
      </c>
    </row>
    <row r="53" spans="1:4">
      <c r="A53" s="15">
        <v>52</v>
      </c>
      <c r="B53" s="13" t="s">
        <v>698</v>
      </c>
      <c r="C53" s="13" t="str">
        <f t="shared" si="0"/>
        <v>CABO VERDE</v>
      </c>
      <c r="D53" s="13" t="s">
        <v>46</v>
      </c>
    </row>
    <row r="54" spans="1:4">
      <c r="A54" s="15">
        <v>53</v>
      </c>
      <c r="B54" s="13" t="s">
        <v>515</v>
      </c>
      <c r="C54" s="13" t="str">
        <f t="shared" si="0"/>
        <v>COSTA RICA</v>
      </c>
      <c r="D54" s="13" t="s">
        <v>514</v>
      </c>
    </row>
    <row r="55" spans="1:4">
      <c r="A55" s="15">
        <v>54</v>
      </c>
      <c r="B55" s="13" t="s">
        <v>214</v>
      </c>
      <c r="C55" s="13" t="str">
        <f t="shared" si="0"/>
        <v>CUBA</v>
      </c>
      <c r="D55" s="13" t="s">
        <v>213</v>
      </c>
    </row>
    <row r="56" spans="1:4">
      <c r="A56" s="15">
        <v>55</v>
      </c>
      <c r="B56" s="13" t="s">
        <v>686</v>
      </c>
      <c r="C56" s="13" t="str">
        <f t="shared" si="0"/>
        <v>CURAÇAO</v>
      </c>
      <c r="D56" s="13" t="s">
        <v>685</v>
      </c>
    </row>
    <row r="57" spans="1:4">
      <c r="A57" s="15">
        <v>56</v>
      </c>
      <c r="B57" s="13" t="s">
        <v>693</v>
      </c>
      <c r="C57" s="13" t="str">
        <f t="shared" si="0"/>
        <v>CHRISTMAS ISLAND</v>
      </c>
      <c r="D57" s="13" t="s">
        <v>692</v>
      </c>
    </row>
    <row r="58" spans="1:4">
      <c r="A58" s="15">
        <v>57</v>
      </c>
      <c r="B58" s="13" t="s">
        <v>697</v>
      </c>
      <c r="C58" s="13" t="str">
        <f t="shared" si="0"/>
        <v>CAYMAN ISLANDS</v>
      </c>
      <c r="D58" s="13" t="s">
        <v>696</v>
      </c>
    </row>
    <row r="59" spans="1:4">
      <c r="A59" s="15">
        <v>58</v>
      </c>
      <c r="B59" s="13" t="s">
        <v>574</v>
      </c>
      <c r="C59" s="13" t="str">
        <f t="shared" si="0"/>
        <v>CYPRUS</v>
      </c>
      <c r="D59" s="13" t="s">
        <v>573</v>
      </c>
    </row>
    <row r="60" spans="1:4">
      <c r="A60" s="15">
        <v>59</v>
      </c>
      <c r="B60" s="13" t="s">
        <v>684</v>
      </c>
      <c r="C60" s="13" t="str">
        <f t="shared" si="0"/>
        <v>CZECHIA</v>
      </c>
      <c r="D60" s="13" t="s">
        <v>460</v>
      </c>
    </row>
    <row r="61" spans="1:4">
      <c r="A61" s="15">
        <v>60</v>
      </c>
      <c r="B61" s="13" t="s">
        <v>458</v>
      </c>
      <c r="C61" s="13" t="str">
        <f t="shared" si="0"/>
        <v>GERMANY</v>
      </c>
      <c r="D61" s="13" t="s">
        <v>457</v>
      </c>
    </row>
    <row r="62" spans="1:4">
      <c r="A62" s="15">
        <v>61</v>
      </c>
      <c r="B62" s="13" t="s">
        <v>349</v>
      </c>
      <c r="C62" s="13" t="str">
        <f t="shared" si="0"/>
        <v>DJIBOUTI</v>
      </c>
      <c r="D62" s="13" t="s">
        <v>348</v>
      </c>
    </row>
    <row r="63" spans="1:4">
      <c r="A63" s="15">
        <v>62</v>
      </c>
      <c r="B63" s="13" t="s">
        <v>68</v>
      </c>
      <c r="C63" s="13" t="str">
        <f t="shared" si="0"/>
        <v>DOMINICA</v>
      </c>
      <c r="D63" s="13" t="s">
        <v>67</v>
      </c>
    </row>
    <row r="64" spans="1:4">
      <c r="A64" s="15">
        <v>63</v>
      </c>
      <c r="B64" s="13" t="s">
        <v>397</v>
      </c>
      <c r="C64" s="13" t="str">
        <f t="shared" si="0"/>
        <v>DENMARK</v>
      </c>
      <c r="D64" s="13" t="s">
        <v>396</v>
      </c>
    </row>
    <row r="65" spans="1:4">
      <c r="A65" s="15">
        <v>64</v>
      </c>
      <c r="B65" s="13" t="s">
        <v>274</v>
      </c>
      <c r="C65" s="13" t="str">
        <f t="shared" si="0"/>
        <v>DOMINICAN REPUBLIC</v>
      </c>
      <c r="D65" s="13" t="s">
        <v>273</v>
      </c>
    </row>
    <row r="66" spans="1:4">
      <c r="A66" s="15">
        <v>65</v>
      </c>
      <c r="B66" s="13" t="s">
        <v>250</v>
      </c>
      <c r="C66" s="13" t="str">
        <f t="shared" ref="C66:C129" si="1">UPPER(B66)</f>
        <v>ALGERIA</v>
      </c>
      <c r="D66" s="13" t="s">
        <v>249</v>
      </c>
    </row>
    <row r="67" spans="1:4">
      <c r="A67" s="15">
        <v>66</v>
      </c>
      <c r="B67" s="13" t="s">
        <v>208</v>
      </c>
      <c r="C67" s="13" t="str">
        <f t="shared" si="1"/>
        <v>ECUADOR</v>
      </c>
      <c r="D67" s="13" t="s">
        <v>207</v>
      </c>
    </row>
    <row r="68" spans="1:4">
      <c r="A68" s="15">
        <v>67</v>
      </c>
      <c r="B68" s="13" t="s">
        <v>138</v>
      </c>
      <c r="C68" s="13" t="str">
        <f t="shared" si="1"/>
        <v>EGYPT</v>
      </c>
      <c r="D68" s="13" t="s">
        <v>137</v>
      </c>
    </row>
    <row r="69" spans="1:4">
      <c r="A69" s="15">
        <v>68</v>
      </c>
      <c r="B69" s="13" t="s">
        <v>346</v>
      </c>
      <c r="C69" s="13" t="str">
        <f t="shared" si="1"/>
        <v>ERITREA</v>
      </c>
      <c r="D69" s="13" t="s">
        <v>345</v>
      </c>
    </row>
    <row r="70" spans="1:4">
      <c r="A70" s="15">
        <v>69</v>
      </c>
      <c r="B70" s="13" t="s">
        <v>605</v>
      </c>
      <c r="C70" s="13" t="str">
        <f t="shared" si="1"/>
        <v>WESTERN SAHARA</v>
      </c>
      <c r="D70" s="13" t="s">
        <v>604</v>
      </c>
    </row>
    <row r="71" spans="1:4">
      <c r="A71" s="15">
        <v>70</v>
      </c>
      <c r="B71" s="13" t="s">
        <v>409</v>
      </c>
      <c r="C71" s="13" t="str">
        <f t="shared" si="1"/>
        <v>SPAIN</v>
      </c>
      <c r="D71" s="13" t="s">
        <v>408</v>
      </c>
    </row>
    <row r="72" spans="1:4">
      <c r="A72" s="15">
        <v>71</v>
      </c>
      <c r="B72" s="13" t="s">
        <v>455</v>
      </c>
      <c r="C72" s="13" t="str">
        <f t="shared" si="1"/>
        <v>ESTONIA</v>
      </c>
      <c r="D72" s="13" t="s">
        <v>454</v>
      </c>
    </row>
    <row r="73" spans="1:4">
      <c r="A73" s="15">
        <v>72</v>
      </c>
      <c r="B73" s="13" t="s">
        <v>557</v>
      </c>
      <c r="C73" s="13" t="str">
        <f t="shared" si="1"/>
        <v>ETHIOPIA</v>
      </c>
      <c r="D73" s="13" t="s">
        <v>556</v>
      </c>
    </row>
    <row r="74" spans="1:4">
      <c r="A74" s="15">
        <v>73</v>
      </c>
      <c r="B74" s="13" t="s">
        <v>443</v>
      </c>
      <c r="C74" s="13" t="str">
        <f t="shared" si="1"/>
        <v>FINLAND</v>
      </c>
      <c r="D74" s="13" t="s">
        <v>442</v>
      </c>
    </row>
    <row r="75" spans="1:4">
      <c r="A75" s="15">
        <v>74</v>
      </c>
      <c r="B75" s="13" t="s">
        <v>113</v>
      </c>
      <c r="C75" s="13" t="str">
        <f t="shared" si="1"/>
        <v>FIJI</v>
      </c>
      <c r="D75" s="13" t="s">
        <v>112</v>
      </c>
    </row>
    <row r="76" spans="1:4">
      <c r="A76" s="15">
        <v>75</v>
      </c>
      <c r="B76" s="13" t="s">
        <v>682</v>
      </c>
      <c r="C76" s="13" t="str">
        <f t="shared" si="1"/>
        <v>FALKLAND ISLANDS (MALVINAS)</v>
      </c>
      <c r="D76" s="13" t="s">
        <v>681</v>
      </c>
    </row>
    <row r="77" spans="1:4">
      <c r="A77" s="15">
        <v>76</v>
      </c>
      <c r="B77" s="13" t="s">
        <v>533</v>
      </c>
      <c r="C77" s="13" t="str">
        <f t="shared" si="1"/>
        <v>FRANCE</v>
      </c>
      <c r="D77" s="13" t="s">
        <v>532</v>
      </c>
    </row>
    <row r="78" spans="1:4">
      <c r="A78" s="15">
        <v>77</v>
      </c>
      <c r="B78" s="13" t="s">
        <v>680</v>
      </c>
      <c r="C78" s="13" t="str">
        <f t="shared" si="1"/>
        <v>FAROE ISLANDS</v>
      </c>
      <c r="D78" s="13" t="s">
        <v>679</v>
      </c>
    </row>
    <row r="79" spans="1:4">
      <c r="A79" s="15">
        <v>78</v>
      </c>
      <c r="B79" s="13" t="s">
        <v>650</v>
      </c>
      <c r="C79" s="13" t="str">
        <f t="shared" si="1"/>
        <v>MICRONESIA (FEDERATED STATES OF)</v>
      </c>
      <c r="D79" s="13" t="s">
        <v>18</v>
      </c>
    </row>
    <row r="80" spans="1:4">
      <c r="A80" s="15">
        <v>79</v>
      </c>
      <c r="B80" s="13" t="s">
        <v>178</v>
      </c>
      <c r="C80" s="13" t="str">
        <f t="shared" si="1"/>
        <v>GABON</v>
      </c>
      <c r="D80" s="13" t="s">
        <v>177</v>
      </c>
    </row>
    <row r="81" spans="1:4">
      <c r="A81" s="15">
        <v>80</v>
      </c>
      <c r="B81" s="13" t="s">
        <v>612</v>
      </c>
      <c r="C81" s="13" t="str">
        <f t="shared" si="1"/>
        <v>UNITED KINGDOM OF GREAT BRITAIN AND NORTHERN IRELAND</v>
      </c>
      <c r="D81" s="13" t="s">
        <v>372</v>
      </c>
    </row>
    <row r="82" spans="1:4">
      <c r="A82" s="15">
        <v>81</v>
      </c>
      <c r="B82" s="13" t="s">
        <v>425</v>
      </c>
      <c r="C82" s="13" t="str">
        <f t="shared" si="1"/>
        <v>GEORGIA</v>
      </c>
      <c r="D82" s="13" t="s">
        <v>424</v>
      </c>
    </row>
    <row r="83" spans="1:4">
      <c r="A83" s="15">
        <v>82</v>
      </c>
      <c r="B83" s="13" t="s">
        <v>665</v>
      </c>
      <c r="C83" s="13" t="str">
        <f t="shared" si="1"/>
        <v>GUERNSEY</v>
      </c>
      <c r="D83" s="13" t="s">
        <v>664</v>
      </c>
    </row>
    <row r="84" spans="1:4">
      <c r="A84" s="15">
        <v>83</v>
      </c>
      <c r="B84" s="13" t="s">
        <v>166</v>
      </c>
      <c r="C84" s="13" t="str">
        <f t="shared" si="1"/>
        <v>GHANA</v>
      </c>
      <c r="D84" s="13" t="s">
        <v>165</v>
      </c>
    </row>
    <row r="85" spans="1:4">
      <c r="A85" s="15">
        <v>84</v>
      </c>
      <c r="B85" s="13" t="s">
        <v>671</v>
      </c>
      <c r="C85" s="13" t="str">
        <f t="shared" si="1"/>
        <v>GIBRALTAR</v>
      </c>
      <c r="D85" s="13" t="s">
        <v>670</v>
      </c>
    </row>
    <row r="86" spans="1:4">
      <c r="A86" s="15">
        <v>85</v>
      </c>
      <c r="B86" s="13" t="s">
        <v>361</v>
      </c>
      <c r="C86" s="13" t="str">
        <f t="shared" si="1"/>
        <v>GUINEA</v>
      </c>
      <c r="D86" s="13" t="s">
        <v>360</v>
      </c>
    </row>
    <row r="87" spans="1:4">
      <c r="A87" s="15">
        <v>86</v>
      </c>
      <c r="B87" s="13" t="s">
        <v>669</v>
      </c>
      <c r="C87" s="13" t="str">
        <f t="shared" si="1"/>
        <v>GUADELOUPE</v>
      </c>
      <c r="D87" s="13" t="s">
        <v>668</v>
      </c>
    </row>
    <row r="88" spans="1:4">
      <c r="A88" s="15">
        <v>87</v>
      </c>
      <c r="B88" s="13" t="s">
        <v>672</v>
      </c>
      <c r="C88" s="13" t="str">
        <f t="shared" si="1"/>
        <v>GAMBIA</v>
      </c>
      <c r="D88" s="13" t="s">
        <v>125</v>
      </c>
    </row>
    <row r="89" spans="1:4">
      <c r="A89" s="15">
        <v>88</v>
      </c>
      <c r="B89" s="13" t="s">
        <v>163</v>
      </c>
      <c r="C89" s="13" t="str">
        <f t="shared" si="1"/>
        <v>GUINEA-BISSAU</v>
      </c>
      <c r="D89" s="13" t="s">
        <v>162</v>
      </c>
    </row>
    <row r="90" spans="1:4">
      <c r="A90" s="15">
        <v>89</v>
      </c>
      <c r="B90" s="13" t="s">
        <v>129</v>
      </c>
      <c r="C90" s="13" t="str">
        <f t="shared" si="1"/>
        <v>EQUATORIAL GUINEA</v>
      </c>
      <c r="D90" s="13" t="s">
        <v>128</v>
      </c>
    </row>
    <row r="91" spans="1:4">
      <c r="A91" s="15">
        <v>90</v>
      </c>
      <c r="B91" s="13" t="s">
        <v>370</v>
      </c>
      <c r="C91" s="13" t="str">
        <f t="shared" si="1"/>
        <v>GREECE</v>
      </c>
      <c r="D91" s="13" t="s">
        <v>369</v>
      </c>
    </row>
    <row r="92" spans="1:4">
      <c r="A92" s="15">
        <v>91</v>
      </c>
      <c r="B92" s="13" t="s">
        <v>80</v>
      </c>
      <c r="C92" s="13" t="str">
        <f t="shared" si="1"/>
        <v>GRENADA</v>
      </c>
      <c r="D92" s="13" t="s">
        <v>79</v>
      </c>
    </row>
    <row r="93" spans="1:4">
      <c r="A93" s="15">
        <v>92</v>
      </c>
      <c r="B93" s="13" t="s">
        <v>116</v>
      </c>
      <c r="C93" s="13" t="str">
        <f t="shared" si="1"/>
        <v>GREENLAND</v>
      </c>
      <c r="D93" s="13" t="s">
        <v>115</v>
      </c>
    </row>
    <row r="94" spans="1:4">
      <c r="A94" s="15">
        <v>93</v>
      </c>
      <c r="B94" s="13" t="s">
        <v>262</v>
      </c>
      <c r="C94" s="13" t="str">
        <f t="shared" si="1"/>
        <v>GUATEMALA</v>
      </c>
      <c r="D94" s="13" t="s">
        <v>261</v>
      </c>
    </row>
    <row r="95" spans="1:4">
      <c r="A95" s="15">
        <v>94</v>
      </c>
      <c r="B95" s="13" t="s">
        <v>678</v>
      </c>
      <c r="C95" s="13" t="str">
        <f t="shared" si="1"/>
        <v>FRENCH GUIANA</v>
      </c>
      <c r="D95" s="13" t="s">
        <v>677</v>
      </c>
    </row>
    <row r="96" spans="1:4">
      <c r="A96" s="15">
        <v>95</v>
      </c>
      <c r="B96" s="13" t="s">
        <v>667</v>
      </c>
      <c r="C96" s="13" t="str">
        <f t="shared" si="1"/>
        <v>GUAM</v>
      </c>
      <c r="D96" s="13" t="s">
        <v>666</v>
      </c>
    </row>
    <row r="97" spans="1:4">
      <c r="A97" s="15">
        <v>96</v>
      </c>
      <c r="B97" s="13" t="s">
        <v>527</v>
      </c>
      <c r="C97" s="13" t="str">
        <f t="shared" si="1"/>
        <v>GUYANA</v>
      </c>
      <c r="D97" s="13" t="s">
        <v>526</v>
      </c>
    </row>
    <row r="98" spans="1:4">
      <c r="A98" s="15">
        <v>97</v>
      </c>
      <c r="B98" s="13" t="s">
        <v>123</v>
      </c>
      <c r="C98" s="13" t="str">
        <f t="shared" si="1"/>
        <v>HONG KONG</v>
      </c>
      <c r="D98" s="13" t="s">
        <v>122</v>
      </c>
    </row>
    <row r="99" spans="1:4">
      <c r="A99" s="15">
        <v>98</v>
      </c>
      <c r="B99" s="13" t="s">
        <v>663</v>
      </c>
      <c r="C99" s="13" t="str">
        <f t="shared" si="1"/>
        <v>HEARD ISLAND AND MCDONALD ISLANDS</v>
      </c>
      <c r="D99" s="13" t="s">
        <v>662</v>
      </c>
    </row>
    <row r="100" spans="1:4">
      <c r="A100" s="15">
        <v>99</v>
      </c>
      <c r="B100" s="13" t="s">
        <v>211</v>
      </c>
      <c r="C100" s="13" t="str">
        <f t="shared" si="1"/>
        <v>HONDURAS</v>
      </c>
      <c r="D100" s="13" t="s">
        <v>210</v>
      </c>
    </row>
    <row r="101" spans="1:4">
      <c r="A101" s="15">
        <v>100</v>
      </c>
      <c r="B101" s="13" t="s">
        <v>304</v>
      </c>
      <c r="C101" s="13" t="str">
        <f t="shared" si="1"/>
        <v>CROATIA</v>
      </c>
      <c r="D101" s="13" t="s">
        <v>303</v>
      </c>
    </row>
    <row r="102" spans="1:4">
      <c r="A102" s="15">
        <v>101</v>
      </c>
      <c r="B102" s="13" t="s">
        <v>277</v>
      </c>
      <c r="C102" s="13" t="str">
        <f t="shared" si="1"/>
        <v>HAITI</v>
      </c>
      <c r="D102" s="13" t="s">
        <v>276</v>
      </c>
    </row>
    <row r="103" spans="1:4">
      <c r="A103" s="15">
        <v>102</v>
      </c>
      <c r="B103" s="13" t="s">
        <v>385</v>
      </c>
      <c r="C103" s="13" t="str">
        <f t="shared" si="1"/>
        <v>HUNGARY</v>
      </c>
      <c r="D103" s="13" t="s">
        <v>384</v>
      </c>
    </row>
    <row r="104" spans="1:4">
      <c r="A104" s="15">
        <v>103</v>
      </c>
      <c r="B104" s="13" t="s">
        <v>592</v>
      </c>
      <c r="C104" s="13" t="str">
        <f t="shared" si="1"/>
        <v>INDONESIA</v>
      </c>
      <c r="D104" s="13" t="s">
        <v>591</v>
      </c>
    </row>
    <row r="105" spans="1:4">
      <c r="A105" s="15">
        <v>104</v>
      </c>
      <c r="B105" s="13" t="s">
        <v>659</v>
      </c>
      <c r="C105" s="13" t="str">
        <f t="shared" si="1"/>
        <v>ISLE OF MAN</v>
      </c>
      <c r="D105" s="13" t="s">
        <v>658</v>
      </c>
    </row>
    <row r="106" spans="1:4">
      <c r="A106" s="15">
        <v>105</v>
      </c>
      <c r="B106" s="13" t="s">
        <v>571</v>
      </c>
      <c r="C106" s="13" t="str">
        <f t="shared" si="1"/>
        <v>INDIA</v>
      </c>
      <c r="D106" s="13" t="s">
        <v>570</v>
      </c>
    </row>
    <row r="107" spans="1:4">
      <c r="A107" s="15">
        <v>106</v>
      </c>
      <c r="B107" s="13" t="s">
        <v>702</v>
      </c>
      <c r="C107" s="13" t="str">
        <f t="shared" si="1"/>
        <v>BRITISH INDIAN OCEAN TERRITORY</v>
      </c>
      <c r="D107" s="13" t="s">
        <v>701</v>
      </c>
    </row>
    <row r="108" spans="1:4">
      <c r="A108" s="15">
        <v>107</v>
      </c>
      <c r="B108" s="13" t="s">
        <v>376</v>
      </c>
      <c r="C108" s="13" t="str">
        <f t="shared" si="1"/>
        <v>IRELAND</v>
      </c>
      <c r="D108" s="13" t="s">
        <v>375</v>
      </c>
    </row>
    <row r="109" spans="1:4">
      <c r="A109" s="15">
        <v>108</v>
      </c>
      <c r="B109" s="13" t="s">
        <v>660</v>
      </c>
      <c r="C109" s="13" t="str">
        <f t="shared" si="1"/>
        <v>IRAN (ISLAMIC REPUBLIC OF)</v>
      </c>
      <c r="D109" s="13" t="s">
        <v>330</v>
      </c>
    </row>
    <row r="110" spans="1:4">
      <c r="A110" s="15">
        <v>109</v>
      </c>
      <c r="B110" s="13" t="s">
        <v>340</v>
      </c>
      <c r="C110" s="13" t="str">
        <f t="shared" si="1"/>
        <v>IRAQ</v>
      </c>
      <c r="D110" s="13" t="s">
        <v>339</v>
      </c>
    </row>
    <row r="111" spans="1:4">
      <c r="A111" s="15">
        <v>110</v>
      </c>
      <c r="B111" s="13" t="s">
        <v>95</v>
      </c>
      <c r="C111" s="13" t="str">
        <f t="shared" si="1"/>
        <v>ICELAND</v>
      </c>
      <c r="D111" s="13" t="s">
        <v>94</v>
      </c>
    </row>
    <row r="112" spans="1:4">
      <c r="A112" s="15">
        <v>111</v>
      </c>
      <c r="B112" s="13" t="s">
        <v>565</v>
      </c>
      <c r="C112" s="13" t="str">
        <f t="shared" si="1"/>
        <v>ISRAEL</v>
      </c>
      <c r="D112" s="13" t="s">
        <v>564</v>
      </c>
    </row>
    <row r="113" spans="1:4">
      <c r="A113" s="15">
        <v>112</v>
      </c>
      <c r="B113" s="13" t="s">
        <v>337</v>
      </c>
      <c r="C113" s="13" t="str">
        <f t="shared" si="1"/>
        <v>ITALY</v>
      </c>
      <c r="D113" s="13" t="s">
        <v>336</v>
      </c>
    </row>
    <row r="114" spans="1:4">
      <c r="A114" s="15">
        <v>113</v>
      </c>
      <c r="B114" s="13" t="s">
        <v>59</v>
      </c>
      <c r="C114" s="13" t="str">
        <f t="shared" si="1"/>
        <v>JAMAICA</v>
      </c>
      <c r="D114" s="13" t="s">
        <v>58</v>
      </c>
    </row>
    <row r="115" spans="1:4">
      <c r="A115" s="15">
        <v>114</v>
      </c>
      <c r="B115" s="13" t="s">
        <v>657</v>
      </c>
      <c r="C115" s="13" t="str">
        <f t="shared" si="1"/>
        <v>JERSEY</v>
      </c>
      <c r="D115" s="13" t="s">
        <v>656</v>
      </c>
    </row>
    <row r="116" spans="1:4">
      <c r="A116" s="15">
        <v>115</v>
      </c>
      <c r="B116" s="13" t="s">
        <v>190</v>
      </c>
      <c r="C116" s="13" t="str">
        <f t="shared" si="1"/>
        <v>JORDAN</v>
      </c>
      <c r="D116" s="13" t="s">
        <v>189</v>
      </c>
    </row>
    <row r="117" spans="1:4">
      <c r="A117" s="15">
        <v>116</v>
      </c>
      <c r="B117" s="13" t="s">
        <v>98</v>
      </c>
      <c r="C117" s="13" t="str">
        <f t="shared" si="1"/>
        <v>JAPAN</v>
      </c>
      <c r="D117" s="13" t="s">
        <v>97</v>
      </c>
    </row>
    <row r="118" spans="1:4">
      <c r="A118" s="15">
        <v>117</v>
      </c>
      <c r="B118" s="13" t="s">
        <v>482</v>
      </c>
      <c r="C118" s="13" t="str">
        <f t="shared" si="1"/>
        <v>KAZAKHSTAN</v>
      </c>
      <c r="D118" s="13" t="s">
        <v>481</v>
      </c>
    </row>
    <row r="119" spans="1:4">
      <c r="A119" s="15">
        <v>118</v>
      </c>
      <c r="B119" s="13" t="s">
        <v>548</v>
      </c>
      <c r="C119" s="13" t="str">
        <f t="shared" si="1"/>
        <v>KENYA</v>
      </c>
      <c r="D119" s="13" t="s">
        <v>547</v>
      </c>
    </row>
    <row r="120" spans="1:4">
      <c r="A120" s="15">
        <v>119</v>
      </c>
      <c r="B120" s="13" t="s">
        <v>403</v>
      </c>
      <c r="C120" s="13" t="str">
        <f t="shared" si="1"/>
        <v>KYRGYZSTAN</v>
      </c>
      <c r="D120" s="13" t="s">
        <v>402</v>
      </c>
    </row>
    <row r="121" spans="1:4">
      <c r="A121" s="15">
        <v>120</v>
      </c>
      <c r="B121" s="13" t="s">
        <v>437</v>
      </c>
      <c r="C121" s="13" t="str">
        <f t="shared" si="1"/>
        <v>CAMBODIA</v>
      </c>
      <c r="D121" s="13" t="s">
        <v>436</v>
      </c>
    </row>
    <row r="122" spans="1:4">
      <c r="A122" s="15">
        <v>121</v>
      </c>
      <c r="B122" s="13" t="s">
        <v>89</v>
      </c>
      <c r="C122" s="13" t="str">
        <f t="shared" si="1"/>
        <v>KIRIBATI</v>
      </c>
      <c r="D122" s="13" t="s">
        <v>88</v>
      </c>
    </row>
    <row r="123" spans="1:4">
      <c r="A123" s="15">
        <v>122</v>
      </c>
      <c r="B123" s="13" t="s">
        <v>62</v>
      </c>
      <c r="C123" s="13" t="str">
        <f t="shared" si="1"/>
        <v>SAINT KITTS AND NEVIS</v>
      </c>
      <c r="D123" s="13" t="s">
        <v>61</v>
      </c>
    </row>
    <row r="124" spans="1:4">
      <c r="A124" s="15">
        <v>123</v>
      </c>
      <c r="B124" s="13" t="s">
        <v>730</v>
      </c>
      <c r="C124" s="13" t="str">
        <f t="shared" si="1"/>
        <v>KOREA, REPUBLIC OF</v>
      </c>
      <c r="D124" s="13" t="s">
        <v>523</v>
      </c>
    </row>
    <row r="125" spans="1:4">
      <c r="A125" s="15">
        <v>124</v>
      </c>
      <c r="B125" s="13" t="s">
        <v>268</v>
      </c>
      <c r="C125" s="13" t="str">
        <f t="shared" si="1"/>
        <v>KUWAIT</v>
      </c>
      <c r="D125" s="13" t="s">
        <v>267</v>
      </c>
    </row>
    <row r="126" spans="1:4">
      <c r="A126" s="15">
        <v>125</v>
      </c>
      <c r="B126" s="13" t="s">
        <v>655</v>
      </c>
      <c r="C126" s="13" t="str">
        <f t="shared" si="1"/>
        <v>LAO PEOPLE'S DEMOCRATIC REPUBLIC</v>
      </c>
      <c r="D126" s="13" t="s">
        <v>405</v>
      </c>
    </row>
    <row r="127" spans="1:4">
      <c r="A127" s="15">
        <v>126</v>
      </c>
      <c r="B127" s="13" t="s">
        <v>560</v>
      </c>
      <c r="C127" s="13" t="str">
        <f t="shared" si="1"/>
        <v>LEBANON</v>
      </c>
      <c r="D127" s="13" t="s">
        <v>559</v>
      </c>
    </row>
    <row r="128" spans="1:4">
      <c r="A128" s="15">
        <v>127</v>
      </c>
      <c r="B128" s="13" t="s">
        <v>358</v>
      </c>
      <c r="C128" s="13" t="str">
        <f t="shared" si="1"/>
        <v>LIBERIA</v>
      </c>
      <c r="D128" s="13" t="s">
        <v>357</v>
      </c>
    </row>
    <row r="129" spans="1:4">
      <c r="A129" s="15">
        <v>128</v>
      </c>
      <c r="B129" s="13" t="s">
        <v>394</v>
      </c>
      <c r="C129" s="13" t="str">
        <f t="shared" si="1"/>
        <v>LIBYA</v>
      </c>
      <c r="D129" s="13" t="s">
        <v>393</v>
      </c>
    </row>
    <row r="130" spans="1:4">
      <c r="A130" s="15">
        <v>129</v>
      </c>
      <c r="B130" s="13" t="s">
        <v>71</v>
      </c>
      <c r="C130" s="13" t="str">
        <f t="shared" ref="C130:C193" si="2">UPPER(B130)</f>
        <v>SAINT LUCIA</v>
      </c>
      <c r="D130" s="13" t="s">
        <v>70</v>
      </c>
    </row>
    <row r="131" spans="1:4">
      <c r="A131" s="15">
        <v>130</v>
      </c>
      <c r="B131" s="13" t="s">
        <v>328</v>
      </c>
      <c r="C131" s="13" t="str">
        <f t="shared" si="2"/>
        <v>LIECHTENSTEIN</v>
      </c>
      <c r="D131" s="13" t="s">
        <v>327</v>
      </c>
    </row>
    <row r="132" spans="1:4">
      <c r="A132" s="15">
        <v>131</v>
      </c>
      <c r="B132" s="13" t="s">
        <v>104</v>
      </c>
      <c r="C132" s="13" t="str">
        <f t="shared" si="2"/>
        <v>SRI LANKA</v>
      </c>
      <c r="D132" s="13" t="s">
        <v>103</v>
      </c>
    </row>
    <row r="133" spans="1:4">
      <c r="A133" s="15">
        <v>132</v>
      </c>
      <c r="B133" s="13" t="s">
        <v>184</v>
      </c>
      <c r="C133" s="13" t="str">
        <f t="shared" si="2"/>
        <v>LESOTHO</v>
      </c>
      <c r="D133" s="13" t="s">
        <v>183</v>
      </c>
    </row>
    <row r="134" spans="1:4">
      <c r="A134" s="15">
        <v>133</v>
      </c>
      <c r="B134" s="13" t="s">
        <v>476</v>
      </c>
      <c r="C134" s="13" t="str">
        <f t="shared" si="2"/>
        <v>LITHUANIA</v>
      </c>
      <c r="D134" s="13" t="s">
        <v>475</v>
      </c>
    </row>
    <row r="135" spans="1:4">
      <c r="A135" s="15">
        <v>134</v>
      </c>
      <c r="B135" s="13" t="s">
        <v>434</v>
      </c>
      <c r="C135" s="13" t="str">
        <f t="shared" si="2"/>
        <v>LUXEMBOURG</v>
      </c>
      <c r="D135" s="13" t="s">
        <v>433</v>
      </c>
    </row>
    <row r="136" spans="1:4">
      <c r="A136" s="15">
        <v>135</v>
      </c>
      <c r="B136" s="13" t="s">
        <v>452</v>
      </c>
      <c r="C136" s="13" t="str">
        <f t="shared" si="2"/>
        <v>LATVIA</v>
      </c>
      <c r="D136" s="13" t="s">
        <v>451</v>
      </c>
    </row>
    <row r="137" spans="1:4">
      <c r="A137" s="15">
        <v>136</v>
      </c>
      <c r="B137" s="13" t="s">
        <v>731</v>
      </c>
      <c r="C137" s="13" t="str">
        <f t="shared" si="2"/>
        <v>MACAO</v>
      </c>
      <c r="D137" s="13" t="s">
        <v>694</v>
      </c>
    </row>
    <row r="138" spans="1:4">
      <c r="A138" s="15">
        <v>137</v>
      </c>
      <c r="B138" s="13" t="s">
        <v>732</v>
      </c>
      <c r="C138" s="13" t="str">
        <f t="shared" si="2"/>
        <v>SAINT MARTIN (FRENCH PART)</v>
      </c>
      <c r="D138" s="13" t="s">
        <v>628</v>
      </c>
    </row>
    <row r="139" spans="1:4">
      <c r="A139" s="15">
        <v>138</v>
      </c>
      <c r="B139" s="13" t="s">
        <v>518</v>
      </c>
      <c r="C139" s="13" t="str">
        <f t="shared" si="2"/>
        <v>MOROCCO</v>
      </c>
      <c r="D139" s="13" t="s">
        <v>517</v>
      </c>
    </row>
    <row r="140" spans="1:4">
      <c r="A140" s="15">
        <v>139</v>
      </c>
      <c r="B140" s="13" t="s">
        <v>253</v>
      </c>
      <c r="C140" s="13" t="str">
        <f t="shared" si="2"/>
        <v>MONACO</v>
      </c>
      <c r="D140" s="13" t="s">
        <v>252</v>
      </c>
    </row>
    <row r="141" spans="1:4">
      <c r="A141" s="15">
        <v>140</v>
      </c>
      <c r="B141" s="13" t="s">
        <v>733</v>
      </c>
      <c r="C141" s="13" t="str">
        <f t="shared" si="2"/>
        <v>MOLDOVA, REPUBLIC OF</v>
      </c>
      <c r="D141" s="13" t="s">
        <v>195</v>
      </c>
    </row>
    <row r="142" spans="1:4">
      <c r="A142" s="15">
        <v>141</v>
      </c>
      <c r="B142" s="13" t="s">
        <v>110</v>
      </c>
      <c r="C142" s="13" t="str">
        <f t="shared" si="2"/>
        <v>MADAGASCAR</v>
      </c>
      <c r="D142" s="13" t="s">
        <v>109</v>
      </c>
    </row>
    <row r="143" spans="1:4">
      <c r="A143" s="15">
        <v>142</v>
      </c>
      <c r="B143" s="13" t="s">
        <v>26</v>
      </c>
      <c r="C143" s="13" t="str">
        <f t="shared" si="2"/>
        <v>MALDIVES</v>
      </c>
      <c r="D143" s="13" t="s">
        <v>25</v>
      </c>
    </row>
    <row r="144" spans="1:4">
      <c r="A144" s="15">
        <v>143</v>
      </c>
      <c r="B144" s="13" t="s">
        <v>154</v>
      </c>
      <c r="C144" s="13" t="str">
        <f t="shared" si="2"/>
        <v>MEXICO</v>
      </c>
      <c r="D144" s="13" t="s">
        <v>153</v>
      </c>
    </row>
    <row r="145" spans="1:4">
      <c r="A145" s="15">
        <v>144</v>
      </c>
      <c r="B145" s="13" t="s">
        <v>86</v>
      </c>
      <c r="C145" s="13" t="str">
        <f t="shared" si="2"/>
        <v>MARSHALL ISLANDS</v>
      </c>
      <c r="D145" s="13" t="s">
        <v>85</v>
      </c>
    </row>
    <row r="146" spans="1:4">
      <c r="A146" s="15">
        <v>145</v>
      </c>
      <c r="B146" s="13" t="s">
        <v>641</v>
      </c>
      <c r="C146" s="13" t="str">
        <f t="shared" si="2"/>
        <v>NORTH MACEDONIA</v>
      </c>
      <c r="D146" s="13" t="s">
        <v>421</v>
      </c>
    </row>
    <row r="147" spans="1:4">
      <c r="A147" s="15">
        <v>146</v>
      </c>
      <c r="B147" s="13" t="s">
        <v>319</v>
      </c>
      <c r="C147" s="13" t="str">
        <f t="shared" si="2"/>
        <v>MALI</v>
      </c>
      <c r="D147" s="13" t="s">
        <v>318</v>
      </c>
    </row>
    <row r="148" spans="1:4">
      <c r="A148" s="15">
        <v>147</v>
      </c>
      <c r="B148" s="13" t="s">
        <v>44</v>
      </c>
      <c r="C148" s="13" t="str">
        <f t="shared" si="2"/>
        <v>MALTA</v>
      </c>
      <c r="D148" s="13" t="s">
        <v>43</v>
      </c>
    </row>
    <row r="149" spans="1:4">
      <c r="A149" s="15">
        <v>148</v>
      </c>
      <c r="B149" s="13" t="s">
        <v>235</v>
      </c>
      <c r="C149" s="13" t="str">
        <f t="shared" si="2"/>
        <v>MYANMAR</v>
      </c>
      <c r="D149" s="13" t="s">
        <v>234</v>
      </c>
    </row>
    <row r="150" spans="1:4">
      <c r="A150" s="15">
        <v>149</v>
      </c>
      <c r="B150" s="13" t="s">
        <v>223</v>
      </c>
      <c r="C150" s="13" t="str">
        <f t="shared" si="2"/>
        <v>MONTENEGRO</v>
      </c>
      <c r="D150" s="13" t="s">
        <v>222</v>
      </c>
    </row>
    <row r="151" spans="1:4">
      <c r="A151" s="15">
        <v>150</v>
      </c>
      <c r="B151" s="13" t="s">
        <v>467</v>
      </c>
      <c r="C151" s="13" t="str">
        <f t="shared" si="2"/>
        <v>MONGOLIA</v>
      </c>
      <c r="D151" s="13" t="s">
        <v>466</v>
      </c>
    </row>
    <row r="152" spans="1:4">
      <c r="A152" s="15">
        <v>151</v>
      </c>
      <c r="B152" s="13" t="s">
        <v>640</v>
      </c>
      <c r="C152" s="13" t="str">
        <f t="shared" si="2"/>
        <v>NORTHERN MARIANA ISLANDS</v>
      </c>
      <c r="D152" s="13" t="s">
        <v>639</v>
      </c>
    </row>
    <row r="153" spans="1:4">
      <c r="A153" s="15">
        <v>152</v>
      </c>
      <c r="B153" s="13" t="s">
        <v>247</v>
      </c>
      <c r="C153" s="13" t="str">
        <f t="shared" si="2"/>
        <v>MOZAMBIQUE</v>
      </c>
      <c r="D153" s="13" t="s">
        <v>246</v>
      </c>
    </row>
    <row r="154" spans="1:4">
      <c r="A154" s="15">
        <v>153</v>
      </c>
      <c r="B154" s="13" t="s">
        <v>132</v>
      </c>
      <c r="C154" s="13" t="str">
        <f t="shared" si="2"/>
        <v>MAURITANIA</v>
      </c>
      <c r="D154" s="13" t="s">
        <v>131</v>
      </c>
    </row>
    <row r="155" spans="1:4">
      <c r="A155" s="15">
        <v>154</v>
      </c>
      <c r="B155" s="13" t="s">
        <v>649</v>
      </c>
      <c r="C155" s="13" t="str">
        <f t="shared" si="2"/>
        <v>MONTSERRAT</v>
      </c>
      <c r="D155" s="13" t="s">
        <v>648</v>
      </c>
    </row>
    <row r="156" spans="1:4">
      <c r="A156" s="15">
        <v>155</v>
      </c>
      <c r="B156" s="13" t="s">
        <v>654</v>
      </c>
      <c r="C156" s="13" t="str">
        <f t="shared" si="2"/>
        <v>MARTINIQUE</v>
      </c>
      <c r="D156" s="13" t="s">
        <v>653</v>
      </c>
    </row>
    <row r="157" spans="1:4">
      <c r="A157" s="15">
        <v>156</v>
      </c>
      <c r="B157" s="13" t="s">
        <v>56</v>
      </c>
      <c r="C157" s="13" t="str">
        <f t="shared" si="2"/>
        <v>MAURITIUS</v>
      </c>
      <c r="D157" s="13" t="s">
        <v>55</v>
      </c>
    </row>
    <row r="158" spans="1:4">
      <c r="A158" s="15">
        <v>157</v>
      </c>
      <c r="B158" s="13" t="s">
        <v>542</v>
      </c>
      <c r="C158" s="13" t="str">
        <f t="shared" si="2"/>
        <v>MALAWI</v>
      </c>
      <c r="D158" s="13" t="s">
        <v>541</v>
      </c>
    </row>
    <row r="159" spans="1:4">
      <c r="A159" s="15">
        <v>158</v>
      </c>
      <c r="B159" s="13" t="s">
        <v>589</v>
      </c>
      <c r="C159" s="13" t="str">
        <f t="shared" si="2"/>
        <v>MALAYSIA</v>
      </c>
      <c r="D159" s="13" t="s">
        <v>588</v>
      </c>
    </row>
    <row r="160" spans="1:4">
      <c r="A160" s="15">
        <v>159</v>
      </c>
      <c r="B160" s="13" t="s">
        <v>652</v>
      </c>
      <c r="C160" s="13" t="str">
        <f t="shared" si="2"/>
        <v>MAYOTTE</v>
      </c>
      <c r="D160" s="13" t="s">
        <v>651</v>
      </c>
    </row>
    <row r="161" spans="1:4">
      <c r="A161" s="15">
        <v>160</v>
      </c>
      <c r="B161" s="13" t="s">
        <v>494</v>
      </c>
      <c r="C161" s="13" t="str">
        <f t="shared" si="2"/>
        <v>NAMIBIA</v>
      </c>
      <c r="D161" s="13" t="s">
        <v>493</v>
      </c>
    </row>
    <row r="162" spans="1:4">
      <c r="A162" s="15">
        <v>161</v>
      </c>
      <c r="B162" s="13" t="s">
        <v>647</v>
      </c>
      <c r="C162" s="13" t="str">
        <f t="shared" si="2"/>
        <v>NEW CALEDONIA</v>
      </c>
      <c r="D162" s="13" t="s">
        <v>646</v>
      </c>
    </row>
    <row r="163" spans="1:4">
      <c r="A163" s="15">
        <v>162</v>
      </c>
      <c r="B163" s="13" t="s">
        <v>175</v>
      </c>
      <c r="C163" s="13" t="str">
        <f t="shared" si="2"/>
        <v>NIGER</v>
      </c>
      <c r="D163" s="13" t="s">
        <v>174</v>
      </c>
    </row>
    <row r="164" spans="1:4">
      <c r="A164" s="15">
        <v>163</v>
      </c>
      <c r="B164" s="13" t="s">
        <v>643</v>
      </c>
      <c r="C164" s="13" t="str">
        <f t="shared" si="2"/>
        <v>NORFOLK ISLAND</v>
      </c>
      <c r="D164" s="13" t="s">
        <v>642</v>
      </c>
    </row>
    <row r="165" spans="1:4">
      <c r="A165" s="15">
        <v>164</v>
      </c>
      <c r="B165" s="13" t="s">
        <v>313</v>
      </c>
      <c r="C165" s="13" t="str">
        <f t="shared" si="2"/>
        <v>NIGERIA</v>
      </c>
      <c r="D165" s="13" t="s">
        <v>312</v>
      </c>
    </row>
    <row r="166" spans="1:4">
      <c r="A166" s="15">
        <v>165</v>
      </c>
      <c r="B166" s="13" t="s">
        <v>512</v>
      </c>
      <c r="C166" s="13" t="str">
        <f t="shared" si="2"/>
        <v>NICARAGUA</v>
      </c>
      <c r="D166" s="13" t="s">
        <v>511</v>
      </c>
    </row>
    <row r="167" spans="1:4">
      <c r="A167" s="15">
        <v>166</v>
      </c>
      <c r="B167" s="13" t="s">
        <v>645</v>
      </c>
      <c r="C167" s="13" t="str">
        <f t="shared" si="2"/>
        <v>NIUE</v>
      </c>
      <c r="D167" s="13" t="s">
        <v>644</v>
      </c>
    </row>
    <row r="168" spans="1:4">
      <c r="A168" s="15">
        <v>167</v>
      </c>
      <c r="B168" s="13" t="s">
        <v>6</v>
      </c>
      <c r="C168" s="13" t="str">
        <f t="shared" si="2"/>
        <v>NETHERLANDS</v>
      </c>
      <c r="D168" s="13" t="s">
        <v>5</v>
      </c>
    </row>
    <row r="169" spans="1:4">
      <c r="A169" s="15">
        <v>168</v>
      </c>
      <c r="B169" s="13" t="s">
        <v>449</v>
      </c>
      <c r="C169" s="13" t="str">
        <f t="shared" si="2"/>
        <v>NORWAY</v>
      </c>
      <c r="D169" s="13" t="s">
        <v>448</v>
      </c>
    </row>
    <row r="170" spans="1:4">
      <c r="A170" s="15">
        <v>169</v>
      </c>
      <c r="B170" s="13" t="s">
        <v>187</v>
      </c>
      <c r="C170" s="13" t="str">
        <f t="shared" si="2"/>
        <v>NEPAL</v>
      </c>
      <c r="D170" s="13" t="s">
        <v>186</v>
      </c>
    </row>
    <row r="171" spans="1:4">
      <c r="A171" s="15">
        <v>170</v>
      </c>
      <c r="B171" s="13" t="s">
        <v>23</v>
      </c>
      <c r="C171" s="13" t="str">
        <f t="shared" si="2"/>
        <v>NAURU</v>
      </c>
      <c r="D171" s="13" t="s">
        <v>22</v>
      </c>
    </row>
    <row r="172" spans="1:4">
      <c r="A172" s="15">
        <v>171</v>
      </c>
      <c r="B172" s="13" t="s">
        <v>3</v>
      </c>
      <c r="C172" s="13" t="str">
        <f t="shared" si="2"/>
        <v>NEW ZEALAND</v>
      </c>
      <c r="D172" s="13" t="s">
        <v>2</v>
      </c>
    </row>
    <row r="173" spans="1:4">
      <c r="A173" s="15">
        <v>172</v>
      </c>
      <c r="B173" s="13" t="s">
        <v>488</v>
      </c>
      <c r="C173" s="13" t="str">
        <f t="shared" si="2"/>
        <v>OMAN</v>
      </c>
      <c r="D173" s="13" t="s">
        <v>487</v>
      </c>
    </row>
    <row r="174" spans="1:4">
      <c r="A174" s="15">
        <v>173</v>
      </c>
      <c r="B174" s="13" t="s">
        <v>545</v>
      </c>
      <c r="C174" s="13" t="str">
        <f t="shared" si="2"/>
        <v>PAKISTAN</v>
      </c>
      <c r="D174" s="13" t="s">
        <v>544</v>
      </c>
    </row>
    <row r="175" spans="1:4">
      <c r="A175" s="15">
        <v>174</v>
      </c>
      <c r="B175" s="13" t="s">
        <v>148</v>
      </c>
      <c r="C175" s="13" t="str">
        <f t="shared" si="2"/>
        <v>PANAMA</v>
      </c>
      <c r="D175" s="13" t="s">
        <v>147</v>
      </c>
    </row>
    <row r="176" spans="1:4">
      <c r="A176" s="15">
        <v>175</v>
      </c>
      <c r="B176" s="13" t="s">
        <v>638</v>
      </c>
      <c r="C176" s="13" t="str">
        <f t="shared" si="2"/>
        <v>PITCAIRN</v>
      </c>
      <c r="D176" s="13" t="s">
        <v>637</v>
      </c>
    </row>
    <row r="177" spans="1:4">
      <c r="A177" s="15">
        <v>176</v>
      </c>
      <c r="B177" s="13" t="s">
        <v>580</v>
      </c>
      <c r="C177" s="13" t="str">
        <f t="shared" si="2"/>
        <v>PERU</v>
      </c>
      <c r="D177" s="13" t="s">
        <v>579</v>
      </c>
    </row>
    <row r="178" spans="1:4">
      <c r="A178" s="15">
        <v>177</v>
      </c>
      <c r="B178" s="13" t="s">
        <v>107</v>
      </c>
      <c r="C178" s="13" t="str">
        <f t="shared" si="2"/>
        <v>PHILIPPINES</v>
      </c>
      <c r="D178" s="13" t="s">
        <v>106</v>
      </c>
    </row>
    <row r="179" spans="1:4">
      <c r="A179" s="15">
        <v>178</v>
      </c>
      <c r="B179" s="13" t="s">
        <v>12</v>
      </c>
      <c r="C179" s="13" t="str">
        <f t="shared" si="2"/>
        <v>PALAU</v>
      </c>
      <c r="D179" s="13" t="s">
        <v>11</v>
      </c>
    </row>
    <row r="180" spans="1:4">
      <c r="A180" s="15">
        <v>179</v>
      </c>
      <c r="B180" s="13" t="s">
        <v>141</v>
      </c>
      <c r="C180" s="13" t="str">
        <f t="shared" si="2"/>
        <v>PAPUA NEW GUINEA</v>
      </c>
      <c r="D180" s="13" t="s">
        <v>140</v>
      </c>
    </row>
    <row r="181" spans="1:4">
      <c r="A181" s="15">
        <v>180</v>
      </c>
      <c r="B181" s="13" t="s">
        <v>379</v>
      </c>
      <c r="C181" s="13" t="str">
        <f t="shared" si="2"/>
        <v>POLAND</v>
      </c>
      <c r="D181" s="13" t="s">
        <v>378</v>
      </c>
    </row>
    <row r="182" spans="1:4">
      <c r="A182" s="15">
        <v>181</v>
      </c>
      <c r="B182" s="13" t="s">
        <v>636</v>
      </c>
      <c r="C182" s="13" t="str">
        <f t="shared" si="2"/>
        <v>PUERTO RICO</v>
      </c>
      <c r="D182" s="13" t="s">
        <v>635</v>
      </c>
    </row>
    <row r="183" spans="1:4">
      <c r="A183" s="15">
        <v>182</v>
      </c>
      <c r="B183" s="13" t="s">
        <v>734</v>
      </c>
      <c r="C183" s="13" t="str">
        <f t="shared" si="2"/>
        <v>KOREA (DEMOCRATIC PEOPLE'S REPUBLIC OF)</v>
      </c>
      <c r="D183" s="13" t="s">
        <v>520</v>
      </c>
    </row>
    <row r="184" spans="1:4">
      <c r="A184" s="15">
        <v>183</v>
      </c>
      <c r="B184" s="13" t="s">
        <v>199</v>
      </c>
      <c r="C184" s="13" t="str">
        <f t="shared" si="2"/>
        <v>PORTUGAL</v>
      </c>
      <c r="D184" s="13" t="s">
        <v>198</v>
      </c>
    </row>
    <row r="185" spans="1:4">
      <c r="A185" s="15">
        <v>184</v>
      </c>
      <c r="B185" s="13" t="s">
        <v>202</v>
      </c>
      <c r="C185" s="13" t="str">
        <f t="shared" si="2"/>
        <v>PARAGUAY</v>
      </c>
      <c r="D185" s="13" t="s">
        <v>201</v>
      </c>
    </row>
    <row r="186" spans="1:4">
      <c r="A186" s="15">
        <v>185</v>
      </c>
      <c r="B186" s="13" t="s">
        <v>735</v>
      </c>
      <c r="C186" s="13" t="str">
        <f t="shared" si="2"/>
        <v>PALESTINE, STATE OF</v>
      </c>
      <c r="D186" s="13" t="s">
        <v>561</v>
      </c>
    </row>
    <row r="187" spans="1:4">
      <c r="A187" s="15">
        <v>186</v>
      </c>
      <c r="B187" s="13" t="s">
        <v>676</v>
      </c>
      <c r="C187" s="13" t="str">
        <f t="shared" si="2"/>
        <v>FRENCH POLYNESIA</v>
      </c>
      <c r="D187" s="13" t="s">
        <v>675</v>
      </c>
    </row>
    <row r="188" spans="1:4">
      <c r="A188" s="15">
        <v>187</v>
      </c>
      <c r="B188" s="13" t="s">
        <v>298</v>
      </c>
      <c r="C188" s="13" t="str">
        <f t="shared" si="2"/>
        <v>QATAR</v>
      </c>
      <c r="D188" s="13" t="s">
        <v>297</v>
      </c>
    </row>
    <row r="189" spans="1:4">
      <c r="A189" s="15">
        <v>188</v>
      </c>
      <c r="B189" s="13" t="s">
        <v>634</v>
      </c>
      <c r="C189" s="13" t="str">
        <f t="shared" si="2"/>
        <v>RÉUNION</v>
      </c>
      <c r="D189" s="13" t="s">
        <v>633</v>
      </c>
    </row>
    <row r="190" spans="1:4">
      <c r="A190" s="15">
        <v>189</v>
      </c>
      <c r="B190" s="13" t="s">
        <v>388</v>
      </c>
      <c r="C190" s="13" t="str">
        <f t="shared" si="2"/>
        <v>ROMANIA</v>
      </c>
      <c r="D190" s="13" t="s">
        <v>387</v>
      </c>
    </row>
    <row r="191" spans="1:4">
      <c r="A191" s="15">
        <v>190</v>
      </c>
      <c r="B191" s="13" t="s">
        <v>632</v>
      </c>
      <c r="C191" s="13" t="str">
        <f t="shared" si="2"/>
        <v>RUSSIAN FEDERATION</v>
      </c>
      <c r="D191" s="13" t="s">
        <v>463</v>
      </c>
    </row>
    <row r="192" spans="1:4">
      <c r="A192" s="15">
        <v>191</v>
      </c>
      <c r="B192" s="13" t="s">
        <v>238</v>
      </c>
      <c r="C192" s="13" t="str">
        <f t="shared" si="2"/>
        <v>RWANDA</v>
      </c>
      <c r="D192" s="13" t="s">
        <v>237</v>
      </c>
    </row>
    <row r="193" spans="1:4">
      <c r="A193" s="15">
        <v>192</v>
      </c>
      <c r="B193" s="13" t="s">
        <v>295</v>
      </c>
      <c r="C193" s="13" t="str">
        <f t="shared" si="2"/>
        <v>SAUDI ARABIA</v>
      </c>
      <c r="D193" s="13" t="s">
        <v>294</v>
      </c>
    </row>
    <row r="194" spans="1:4">
      <c r="A194" s="15">
        <v>193</v>
      </c>
      <c r="B194" s="13" t="s">
        <v>352</v>
      </c>
      <c r="C194" s="13" t="str">
        <f t="shared" ref="C194:C250" si="3">UPPER(B194)</f>
        <v>SUDAN</v>
      </c>
      <c r="D194" s="13" t="s">
        <v>351</v>
      </c>
    </row>
    <row r="195" spans="1:4">
      <c r="A195" s="15">
        <v>194</v>
      </c>
      <c r="B195" s="13" t="s">
        <v>316</v>
      </c>
      <c r="C195" s="13" t="str">
        <f t="shared" si="3"/>
        <v>SENEGAL</v>
      </c>
      <c r="D195" s="13" t="s">
        <v>315</v>
      </c>
    </row>
    <row r="196" spans="1:4">
      <c r="A196" s="15">
        <v>195</v>
      </c>
      <c r="B196" s="13" t="s">
        <v>41</v>
      </c>
      <c r="C196" s="13" t="str">
        <f t="shared" si="3"/>
        <v>SINGAPORE</v>
      </c>
      <c r="D196" s="13" t="s">
        <v>40</v>
      </c>
    </row>
    <row r="197" spans="1:4">
      <c r="A197" s="15">
        <v>196</v>
      </c>
      <c r="B197" s="13" t="s">
        <v>622</v>
      </c>
      <c r="C197" s="13" t="str">
        <f t="shared" si="3"/>
        <v>SOUTH GEORGIA AND THE SOUTH SANDWICH ISLANDS</v>
      </c>
      <c r="D197" s="13" t="s">
        <v>621</v>
      </c>
    </row>
    <row r="198" spans="1:4">
      <c r="A198" s="15">
        <v>197</v>
      </c>
      <c r="B198" s="13" t="s">
        <v>736</v>
      </c>
      <c r="C198" s="13" t="str">
        <f t="shared" si="3"/>
        <v>SAINT HELENA, ASCENSION AND TRISTAN DA CUNHA</v>
      </c>
      <c r="D198" s="13" t="s">
        <v>629</v>
      </c>
    </row>
    <row r="199" spans="1:4">
      <c r="A199" s="15">
        <v>198</v>
      </c>
      <c r="B199" s="13" t="s">
        <v>737</v>
      </c>
      <c r="C199" s="13" t="str">
        <f t="shared" si="3"/>
        <v>SVALBARD AND JAN MAYEN</v>
      </c>
      <c r="D199" s="13" t="s">
        <v>620</v>
      </c>
    </row>
    <row r="200" spans="1:4">
      <c r="A200" s="15">
        <v>199</v>
      </c>
      <c r="B200" s="13" t="s">
        <v>32</v>
      </c>
      <c r="C200" s="13" t="str">
        <f t="shared" si="3"/>
        <v>SOLOMON ISLANDS</v>
      </c>
      <c r="D200" s="13" t="s">
        <v>31</v>
      </c>
    </row>
    <row r="201" spans="1:4">
      <c r="A201" s="15">
        <v>200</v>
      </c>
      <c r="B201" s="13" t="s">
        <v>364</v>
      </c>
      <c r="C201" s="13" t="str">
        <f t="shared" si="3"/>
        <v>SIERRA LEONE</v>
      </c>
      <c r="D201" s="13" t="s">
        <v>363</v>
      </c>
    </row>
    <row r="202" spans="1:4">
      <c r="A202" s="15">
        <v>201</v>
      </c>
      <c r="B202" s="13" t="s">
        <v>265</v>
      </c>
      <c r="C202" s="13" t="str">
        <f t="shared" si="3"/>
        <v>EL SALVADOR</v>
      </c>
      <c r="D202" s="13" t="s">
        <v>264</v>
      </c>
    </row>
    <row r="203" spans="1:4">
      <c r="A203" s="15">
        <v>202</v>
      </c>
      <c r="B203" s="13" t="s">
        <v>280</v>
      </c>
      <c r="C203" s="13" t="str">
        <f t="shared" si="3"/>
        <v>SAN MARINO</v>
      </c>
      <c r="D203" s="13" t="s">
        <v>279</v>
      </c>
    </row>
    <row r="204" spans="1:4">
      <c r="A204" s="15">
        <v>203</v>
      </c>
      <c r="B204" s="13" t="s">
        <v>551</v>
      </c>
      <c r="C204" s="13" t="str">
        <f t="shared" si="3"/>
        <v>SOMALIA</v>
      </c>
      <c r="D204" s="13" t="s">
        <v>550</v>
      </c>
    </row>
    <row r="205" spans="1:4">
      <c r="A205" s="15">
        <v>204</v>
      </c>
      <c r="B205" s="13" t="s">
        <v>627</v>
      </c>
      <c r="C205" s="13" t="str">
        <f t="shared" si="3"/>
        <v>SAINT PIERRE AND MIQUELON</v>
      </c>
      <c r="D205" s="13" t="s">
        <v>626</v>
      </c>
    </row>
    <row r="206" spans="1:4">
      <c r="A206" s="15">
        <v>205</v>
      </c>
      <c r="B206" s="13" t="s">
        <v>322</v>
      </c>
      <c r="C206" s="13" t="str">
        <f t="shared" si="3"/>
        <v>SERBIA</v>
      </c>
      <c r="D206" s="13" t="s">
        <v>321</v>
      </c>
    </row>
    <row r="207" spans="1:4">
      <c r="A207" s="15">
        <v>206</v>
      </c>
      <c r="B207" s="13" t="s">
        <v>554</v>
      </c>
      <c r="C207" s="13" t="str">
        <f t="shared" si="3"/>
        <v>SOUTH SUDAN</v>
      </c>
      <c r="D207" s="13" t="s">
        <v>553</v>
      </c>
    </row>
    <row r="208" spans="1:4">
      <c r="A208" s="15">
        <v>207</v>
      </c>
      <c r="B208" s="13" t="s">
        <v>625</v>
      </c>
      <c r="C208" s="13" t="str">
        <f t="shared" si="3"/>
        <v>SAO TOME AND PRINCIPE</v>
      </c>
      <c r="D208" s="13" t="s">
        <v>49</v>
      </c>
    </row>
    <row r="209" spans="1:4">
      <c r="A209" s="15">
        <v>208</v>
      </c>
      <c r="B209" s="13" t="s">
        <v>530</v>
      </c>
      <c r="C209" s="13" t="str">
        <f t="shared" si="3"/>
        <v>SURINAME</v>
      </c>
      <c r="D209" s="13" t="s">
        <v>529</v>
      </c>
    </row>
    <row r="210" spans="1:4">
      <c r="A210" s="15">
        <v>209</v>
      </c>
      <c r="B210" s="13" t="s">
        <v>382</v>
      </c>
      <c r="C210" s="13" t="str">
        <f t="shared" si="3"/>
        <v>SLOVAKIA</v>
      </c>
      <c r="D210" s="13" t="s">
        <v>381</v>
      </c>
    </row>
    <row r="211" spans="1:4">
      <c r="A211" s="15">
        <v>210</v>
      </c>
      <c r="B211" s="13" t="s">
        <v>301</v>
      </c>
      <c r="C211" s="13" t="str">
        <f t="shared" si="3"/>
        <v>SLOVENIA</v>
      </c>
      <c r="D211" s="13" t="s">
        <v>300</v>
      </c>
    </row>
    <row r="212" spans="1:4">
      <c r="A212" s="15">
        <v>211</v>
      </c>
      <c r="B212" s="13" t="s">
        <v>446</v>
      </c>
      <c r="C212" s="13" t="str">
        <f t="shared" si="3"/>
        <v>SWEDEN</v>
      </c>
      <c r="D212" s="13" t="s">
        <v>445</v>
      </c>
    </row>
    <row r="213" spans="1:4">
      <c r="A213" s="15">
        <v>212</v>
      </c>
      <c r="B213" s="13" t="s">
        <v>683</v>
      </c>
      <c r="C213" s="13" t="str">
        <f t="shared" si="3"/>
        <v>ESWATINI</v>
      </c>
      <c r="D213" s="13" t="s">
        <v>243</v>
      </c>
    </row>
    <row r="214" spans="1:4">
      <c r="A214" s="15">
        <v>213</v>
      </c>
      <c r="B214" s="13" t="s">
        <v>624</v>
      </c>
      <c r="C214" s="13" t="str">
        <f t="shared" si="3"/>
        <v>SINT MAARTEN (DUTCH PART)</v>
      </c>
      <c r="D214" s="13" t="s">
        <v>623</v>
      </c>
    </row>
    <row r="215" spans="1:4">
      <c r="A215" s="15">
        <v>214</v>
      </c>
      <c r="B215" s="13" t="s">
        <v>92</v>
      </c>
      <c r="C215" s="13" t="str">
        <f t="shared" si="3"/>
        <v>SEYCHELLES</v>
      </c>
      <c r="D215" s="13" t="s">
        <v>91</v>
      </c>
    </row>
    <row r="216" spans="1:4">
      <c r="A216" s="15">
        <v>215</v>
      </c>
      <c r="B216" s="13" t="s">
        <v>619</v>
      </c>
      <c r="C216" s="13" t="str">
        <f t="shared" si="3"/>
        <v>SYRIAN ARAB REPUBLIC</v>
      </c>
      <c r="D216" s="13" t="s">
        <v>535</v>
      </c>
    </row>
    <row r="217" spans="1:4">
      <c r="A217" s="15">
        <v>216</v>
      </c>
      <c r="B217" s="13" t="s">
        <v>614</v>
      </c>
      <c r="C217" s="13" t="str">
        <f t="shared" si="3"/>
        <v>TURKS AND CAICOS ISLANDS</v>
      </c>
      <c r="D217" s="13" t="s">
        <v>613</v>
      </c>
    </row>
    <row r="218" spans="1:4">
      <c r="A218" s="15">
        <v>217</v>
      </c>
      <c r="B218" s="13" t="s">
        <v>271</v>
      </c>
      <c r="C218" s="13" t="str">
        <f t="shared" si="3"/>
        <v>CHAD</v>
      </c>
      <c r="D218" s="13" t="s">
        <v>270</v>
      </c>
    </row>
    <row r="219" spans="1:4">
      <c r="A219" s="15">
        <v>218</v>
      </c>
      <c r="B219" s="13" t="s">
        <v>169</v>
      </c>
      <c r="C219" s="13" t="str">
        <f t="shared" si="3"/>
        <v>TOGO</v>
      </c>
      <c r="D219" s="13" t="s">
        <v>168</v>
      </c>
    </row>
    <row r="220" spans="1:4">
      <c r="A220" s="15">
        <v>219</v>
      </c>
      <c r="B220" s="13" t="s">
        <v>283</v>
      </c>
      <c r="C220" s="13" t="str">
        <f t="shared" si="3"/>
        <v>THAILAND</v>
      </c>
      <c r="D220" s="13" t="s">
        <v>282</v>
      </c>
    </row>
    <row r="221" spans="1:4">
      <c r="A221" s="15">
        <v>220</v>
      </c>
      <c r="B221" s="13" t="s">
        <v>479</v>
      </c>
      <c r="C221" s="13" t="str">
        <f t="shared" si="3"/>
        <v>TAJIKISTAN</v>
      </c>
      <c r="D221" s="13" t="s">
        <v>478</v>
      </c>
    </row>
    <row r="222" spans="1:4">
      <c r="A222" s="15">
        <v>221</v>
      </c>
      <c r="B222" s="13" t="s">
        <v>617</v>
      </c>
      <c r="C222" s="13" t="str">
        <f t="shared" si="3"/>
        <v>TOKELAU</v>
      </c>
      <c r="D222" s="13" t="s">
        <v>616</v>
      </c>
    </row>
    <row r="223" spans="1:4">
      <c r="A223" s="15">
        <v>222</v>
      </c>
      <c r="B223" s="13" t="s">
        <v>193</v>
      </c>
      <c r="C223" s="13" t="str">
        <f t="shared" si="3"/>
        <v>TURKMENISTAN</v>
      </c>
      <c r="D223" s="13" t="s">
        <v>192</v>
      </c>
    </row>
    <row r="224" spans="1:4">
      <c r="A224" s="15">
        <v>223</v>
      </c>
      <c r="B224" s="13" t="s">
        <v>618</v>
      </c>
      <c r="C224" s="13" t="str">
        <f t="shared" si="3"/>
        <v>TIMOR-LESTE</v>
      </c>
      <c r="D224" s="13" t="s">
        <v>258</v>
      </c>
    </row>
    <row r="225" spans="1:4">
      <c r="A225" s="15">
        <v>224</v>
      </c>
      <c r="B225" s="13" t="s">
        <v>38</v>
      </c>
      <c r="C225" s="13" t="str">
        <f t="shared" si="3"/>
        <v>TONGA</v>
      </c>
      <c r="D225" s="13" t="s">
        <v>37</v>
      </c>
    </row>
    <row r="226" spans="1:4">
      <c r="A226" s="15">
        <v>225</v>
      </c>
      <c r="B226" s="13" t="s">
        <v>83</v>
      </c>
      <c r="C226" s="13" t="str">
        <f t="shared" si="3"/>
        <v>TRINIDAD AND TOBAGO</v>
      </c>
      <c r="D226" s="13" t="s">
        <v>82</v>
      </c>
    </row>
    <row r="227" spans="1:4">
      <c r="A227" s="15">
        <v>226</v>
      </c>
      <c r="B227" s="13" t="s">
        <v>391</v>
      </c>
      <c r="C227" s="13" t="str">
        <f t="shared" si="3"/>
        <v>TUNISIA</v>
      </c>
      <c r="D227" s="13" t="s">
        <v>390</v>
      </c>
    </row>
    <row r="228" spans="1:4">
      <c r="A228" s="15">
        <v>227</v>
      </c>
      <c r="B228" s="13" t="s">
        <v>615</v>
      </c>
      <c r="C228" s="13" t="str">
        <f t="shared" si="3"/>
        <v>TÜRKIYE</v>
      </c>
      <c r="D228" s="13" t="s">
        <v>411</v>
      </c>
    </row>
    <row r="229" spans="1:4">
      <c r="A229" s="15">
        <v>228</v>
      </c>
      <c r="B229" s="13" t="s">
        <v>29</v>
      </c>
      <c r="C229" s="13" t="str">
        <f t="shared" si="3"/>
        <v>TUVALU</v>
      </c>
      <c r="D229" s="13" t="s">
        <v>28</v>
      </c>
    </row>
    <row r="230" spans="1:4">
      <c r="A230" s="15">
        <v>229</v>
      </c>
      <c r="B230" s="13" t="s">
        <v>738</v>
      </c>
      <c r="C230" s="13" t="str">
        <f t="shared" si="3"/>
        <v>TAIWAN, PROVINCE OF CHINA</v>
      </c>
      <c r="D230" s="13" t="s">
        <v>727</v>
      </c>
    </row>
    <row r="231" spans="1:4">
      <c r="A231" s="15">
        <v>230</v>
      </c>
      <c r="B231" s="13" t="s">
        <v>739</v>
      </c>
      <c r="C231" s="13" t="str">
        <f t="shared" si="3"/>
        <v>TANZANIA, UNITED REPUBLIC OF</v>
      </c>
      <c r="D231" s="13" t="s">
        <v>538</v>
      </c>
    </row>
    <row r="232" spans="1:4">
      <c r="A232" s="15">
        <v>231</v>
      </c>
      <c r="B232" s="13" t="s">
        <v>217</v>
      </c>
      <c r="C232" s="13" t="str">
        <f t="shared" si="3"/>
        <v>UGANDA</v>
      </c>
      <c r="D232" s="13" t="s">
        <v>216</v>
      </c>
    </row>
    <row r="233" spans="1:4">
      <c r="A233" s="15">
        <v>232</v>
      </c>
      <c r="B233" s="13" t="s">
        <v>500</v>
      </c>
      <c r="C233" s="13" t="str">
        <f t="shared" si="3"/>
        <v>UKRAINE</v>
      </c>
      <c r="D233" s="13" t="s">
        <v>499</v>
      </c>
    </row>
    <row r="234" spans="1:4">
      <c r="A234" s="15">
        <v>233</v>
      </c>
      <c r="B234" s="13" t="s">
        <v>611</v>
      </c>
      <c r="C234" s="13" t="str">
        <f t="shared" si="3"/>
        <v>UNITED STATES MINOR OUTLYING ISLANDS</v>
      </c>
      <c r="D234" s="13" t="s">
        <v>610</v>
      </c>
    </row>
    <row r="235" spans="1:4">
      <c r="A235" s="15">
        <v>234</v>
      </c>
      <c r="B235" s="13" t="s">
        <v>470</v>
      </c>
      <c r="C235" s="13" t="str">
        <f t="shared" si="3"/>
        <v>URUGUAY</v>
      </c>
      <c r="D235" s="13" t="s">
        <v>469</v>
      </c>
    </row>
    <row r="236" spans="1:4">
      <c r="A236" s="15">
        <v>235</v>
      </c>
      <c r="B236" s="13" t="s">
        <v>160</v>
      </c>
      <c r="C236" s="13" t="str">
        <f t="shared" si="3"/>
        <v>UNITED STATES OF AMERICA</v>
      </c>
      <c r="D236" s="13" t="s">
        <v>159</v>
      </c>
    </row>
    <row r="237" spans="1:4">
      <c r="A237" s="15">
        <v>236</v>
      </c>
      <c r="B237" s="13" t="s">
        <v>485</v>
      </c>
      <c r="C237" s="13" t="str">
        <f t="shared" si="3"/>
        <v>UZBEKISTAN</v>
      </c>
      <c r="D237" s="13" t="s">
        <v>484</v>
      </c>
    </row>
    <row r="238" spans="1:4">
      <c r="A238" s="15">
        <v>237</v>
      </c>
      <c r="B238" s="13" t="s">
        <v>661</v>
      </c>
      <c r="C238" s="13" t="str">
        <f t="shared" si="3"/>
        <v>HOLY SEE</v>
      </c>
      <c r="D238" s="13" t="s">
        <v>120</v>
      </c>
    </row>
    <row r="239" spans="1:4">
      <c r="A239" s="15">
        <v>238</v>
      </c>
      <c r="B239" s="13" t="s">
        <v>77</v>
      </c>
      <c r="C239" s="13" t="str">
        <f t="shared" si="3"/>
        <v>SAINT VINCENT AND THE GRENADINES</v>
      </c>
      <c r="D239" s="13" t="s">
        <v>76</v>
      </c>
    </row>
    <row r="240" spans="1:4">
      <c r="A240" s="15">
        <v>239</v>
      </c>
      <c r="B240" s="13" t="s">
        <v>608</v>
      </c>
      <c r="C240" s="13" t="str">
        <f t="shared" si="3"/>
        <v>VENEZUELA (BOLIVARIAN REPUBLIC OF)</v>
      </c>
      <c r="D240" s="13" t="s">
        <v>144</v>
      </c>
    </row>
    <row r="241" spans="1:4">
      <c r="A241" s="15">
        <v>240</v>
      </c>
      <c r="B241" s="13" t="s">
        <v>740</v>
      </c>
      <c r="C241" s="13" t="str">
        <f t="shared" si="3"/>
        <v>VIRGIN ISLANDS (BRITISH)</v>
      </c>
      <c r="D241" s="13" t="s">
        <v>700</v>
      </c>
    </row>
    <row r="242" spans="1:4">
      <c r="A242" s="15">
        <v>241</v>
      </c>
      <c r="B242" s="13" t="s">
        <v>741</v>
      </c>
      <c r="C242" s="13" t="str">
        <f t="shared" si="3"/>
        <v>VIRGIN ISLANDS (U.S.)</v>
      </c>
      <c r="D242" s="13" t="s">
        <v>609</v>
      </c>
    </row>
    <row r="243" spans="1:4">
      <c r="A243" s="15">
        <v>242</v>
      </c>
      <c r="B243" s="13" t="s">
        <v>607</v>
      </c>
      <c r="C243" s="13" t="str">
        <f t="shared" si="3"/>
        <v>VIET NAM</v>
      </c>
      <c r="D243" s="13" t="s">
        <v>439</v>
      </c>
    </row>
    <row r="244" spans="1:4">
      <c r="A244" s="15">
        <v>243</v>
      </c>
      <c r="B244" s="13" t="s">
        <v>16</v>
      </c>
      <c r="C244" s="13" t="str">
        <f t="shared" si="3"/>
        <v>VANUATU</v>
      </c>
      <c r="D244" s="13" t="s">
        <v>15</v>
      </c>
    </row>
    <row r="245" spans="1:4">
      <c r="A245" s="15">
        <v>244</v>
      </c>
      <c r="B245" s="13" t="s">
        <v>742</v>
      </c>
      <c r="C245" s="13" t="str">
        <f t="shared" si="3"/>
        <v>WALLIS AND FUTUNA</v>
      </c>
      <c r="D245" s="13" t="s">
        <v>606</v>
      </c>
    </row>
    <row r="246" spans="1:4">
      <c r="A246" s="15">
        <v>245</v>
      </c>
      <c r="B246" s="13" t="s">
        <v>35</v>
      </c>
      <c r="C246" s="13" t="str">
        <f t="shared" si="3"/>
        <v>SAMOA</v>
      </c>
      <c r="D246" s="13" t="s">
        <v>34</v>
      </c>
    </row>
    <row r="247" spans="1:4">
      <c r="A247" s="15">
        <v>246</v>
      </c>
      <c r="B247" s="13" t="s">
        <v>135</v>
      </c>
      <c r="C247" s="13" t="str">
        <f t="shared" si="3"/>
        <v>YEMEN</v>
      </c>
      <c r="D247" s="13" t="s">
        <v>134</v>
      </c>
    </row>
    <row r="248" spans="1:4">
      <c r="A248" s="15">
        <v>247</v>
      </c>
      <c r="B248" s="13" t="s">
        <v>491</v>
      </c>
      <c r="C248" s="13" t="str">
        <f t="shared" si="3"/>
        <v>SOUTH AFRICA</v>
      </c>
      <c r="D248" s="13" t="s">
        <v>490</v>
      </c>
    </row>
    <row r="249" spans="1:4">
      <c r="A249" s="15">
        <v>248</v>
      </c>
      <c r="B249" s="13" t="s">
        <v>367</v>
      </c>
      <c r="C249" s="13" t="str">
        <f t="shared" si="3"/>
        <v>ZAMBIA</v>
      </c>
      <c r="D249" s="13" t="s">
        <v>366</v>
      </c>
    </row>
    <row r="250" spans="1:4">
      <c r="A250" s="15">
        <v>249</v>
      </c>
      <c r="B250" s="13" t="s">
        <v>289</v>
      </c>
      <c r="C250" s="13" t="str">
        <f t="shared" si="3"/>
        <v>ZIMBABWE</v>
      </c>
      <c r="D250" s="13" t="s">
        <v>288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76E50-6635-408B-826E-909630C9745E}">
  <sheetPr>
    <outlinePr summaryBelow="0" summaryRight="0"/>
  </sheetPr>
  <dimension ref="A1:D250"/>
  <sheetViews>
    <sheetView workbookViewId="0">
      <selection activeCell="B1" sqref="B1"/>
    </sheetView>
  </sheetViews>
  <sheetFormatPr defaultColWidth="11.3984375" defaultRowHeight="19.8"/>
  <cols>
    <col min="1" max="1" width="7.3984375" style="15" customWidth="1"/>
    <col min="2" max="2" width="56.09765625" style="15" bestFit="1" customWidth="1"/>
    <col min="3" max="3" width="71.19921875" style="15" bestFit="1" customWidth="1"/>
    <col min="4" max="4" width="21.296875" style="15" customWidth="1"/>
    <col min="5" max="16384" width="11.3984375" style="15"/>
  </cols>
  <sheetData>
    <row r="1" spans="1:4">
      <c r="A1" s="12" t="s">
        <v>723</v>
      </c>
      <c r="B1" s="13" t="s">
        <v>722</v>
      </c>
      <c r="C1" s="14" t="s">
        <v>721</v>
      </c>
      <c r="D1" s="13" t="s">
        <v>726</v>
      </c>
    </row>
    <row r="2" spans="1:4">
      <c r="A2" s="15">
        <v>1</v>
      </c>
      <c r="B2" s="13" t="s">
        <v>712</v>
      </c>
      <c r="C2" s="13" t="str">
        <f t="shared" ref="C2:C65" si="0">UPPER(B2)</f>
        <v>ARUBA</v>
      </c>
      <c r="D2" s="13" t="s">
        <v>711</v>
      </c>
    </row>
    <row r="3" spans="1:4">
      <c r="A3" s="15">
        <v>2</v>
      </c>
      <c r="B3" s="13" t="s">
        <v>226</v>
      </c>
      <c r="C3" s="13" t="str">
        <f t="shared" si="0"/>
        <v>AFGHANISTAN</v>
      </c>
      <c r="D3" s="13" t="s">
        <v>225</v>
      </c>
    </row>
    <row r="4" spans="1:4">
      <c r="A4" s="15">
        <v>3</v>
      </c>
      <c r="B4" s="13" t="s">
        <v>307</v>
      </c>
      <c r="C4" s="13" t="str">
        <f t="shared" si="0"/>
        <v>ANGOLA</v>
      </c>
      <c r="D4" s="13" t="s">
        <v>306</v>
      </c>
    </row>
    <row r="5" spans="1:4">
      <c r="A5" s="15">
        <v>4</v>
      </c>
      <c r="B5" s="13" t="s">
        <v>716</v>
      </c>
      <c r="C5" s="13" t="str">
        <f t="shared" si="0"/>
        <v>ANGUILLA</v>
      </c>
      <c r="D5" s="13" t="s">
        <v>715</v>
      </c>
    </row>
    <row r="6" spans="1:4">
      <c r="A6" s="15">
        <v>5</v>
      </c>
      <c r="B6" s="13" t="s">
        <v>720</v>
      </c>
      <c r="C6" s="13" t="str">
        <f t="shared" si="0"/>
        <v>ÅLAND ISLANDS</v>
      </c>
      <c r="D6" s="13" t="s">
        <v>719</v>
      </c>
    </row>
    <row r="7" spans="1:4">
      <c r="A7" s="15">
        <v>6</v>
      </c>
      <c r="B7" s="13" t="s">
        <v>419</v>
      </c>
      <c r="C7" s="13" t="str">
        <f t="shared" si="0"/>
        <v>ALBANIA</v>
      </c>
      <c r="D7" s="13" t="s">
        <v>418</v>
      </c>
    </row>
    <row r="8" spans="1:4">
      <c r="A8" s="15">
        <v>7</v>
      </c>
      <c r="B8" s="13" t="s">
        <v>229</v>
      </c>
      <c r="C8" s="13" t="str">
        <f t="shared" si="0"/>
        <v>ANDORRA</v>
      </c>
      <c r="D8" s="13" t="s">
        <v>228</v>
      </c>
    </row>
    <row r="9" spans="1:4">
      <c r="A9" s="15">
        <v>8</v>
      </c>
      <c r="B9" s="13" t="s">
        <v>431</v>
      </c>
      <c r="C9" s="13" t="str">
        <f t="shared" si="0"/>
        <v>UNITED ARAB EMIRATES</v>
      </c>
      <c r="D9" s="13" t="s">
        <v>430</v>
      </c>
    </row>
    <row r="10" spans="1:4">
      <c r="A10" s="15">
        <v>9</v>
      </c>
      <c r="B10" s="13" t="s">
        <v>577</v>
      </c>
      <c r="C10" s="13" t="str">
        <f t="shared" si="0"/>
        <v>ARGENTINA</v>
      </c>
      <c r="D10" s="13" t="s">
        <v>576</v>
      </c>
    </row>
    <row r="11" spans="1:4">
      <c r="A11" s="15">
        <v>10</v>
      </c>
      <c r="B11" s="13" t="s">
        <v>400</v>
      </c>
      <c r="C11" s="13" t="str">
        <f t="shared" si="0"/>
        <v>ARMENIA</v>
      </c>
      <c r="D11" s="13" t="s">
        <v>399</v>
      </c>
    </row>
    <row r="12" spans="1:4">
      <c r="A12" s="15">
        <v>11</v>
      </c>
      <c r="B12" s="13" t="s">
        <v>718</v>
      </c>
      <c r="C12" s="13" t="str">
        <f t="shared" si="0"/>
        <v>AMERICAN SAMOA</v>
      </c>
      <c r="D12" s="13" t="s">
        <v>717</v>
      </c>
    </row>
    <row r="13" spans="1:4">
      <c r="A13" s="15">
        <v>12</v>
      </c>
      <c r="B13" s="13" t="s">
        <v>714</v>
      </c>
      <c r="C13" s="13" t="str">
        <f t="shared" si="0"/>
        <v>ANTARCTICA</v>
      </c>
      <c r="D13" s="13" t="s">
        <v>713</v>
      </c>
    </row>
    <row r="14" spans="1:4">
      <c r="A14" s="15">
        <v>13</v>
      </c>
      <c r="B14" s="13" t="s">
        <v>674</v>
      </c>
      <c r="C14" s="13" t="str">
        <f t="shared" si="0"/>
        <v>FRENCH SOUTHERN TERRITORIES</v>
      </c>
      <c r="D14" s="13" t="s">
        <v>673</v>
      </c>
    </row>
    <row r="15" spans="1:4">
      <c r="A15" s="15">
        <v>14</v>
      </c>
      <c r="B15" s="13" t="s">
        <v>65</v>
      </c>
      <c r="C15" s="13" t="str">
        <f t="shared" si="0"/>
        <v>ANTIGUA AND BARBUDA</v>
      </c>
      <c r="D15" s="13" t="s">
        <v>64</v>
      </c>
    </row>
    <row r="16" spans="1:4">
      <c r="A16" s="15">
        <v>15</v>
      </c>
      <c r="B16" s="13" t="s">
        <v>119</v>
      </c>
      <c r="C16" s="13" t="str">
        <f t="shared" si="0"/>
        <v>AUSTRALIA</v>
      </c>
      <c r="D16" s="13" t="s">
        <v>118</v>
      </c>
    </row>
    <row r="17" spans="1:4">
      <c r="A17" s="15">
        <v>16</v>
      </c>
      <c r="B17" s="13" t="s">
        <v>343</v>
      </c>
      <c r="C17" s="13" t="str">
        <f t="shared" si="0"/>
        <v>AUSTRIA</v>
      </c>
      <c r="D17" s="13" t="s">
        <v>342</v>
      </c>
    </row>
    <row r="18" spans="1:4">
      <c r="A18" s="15">
        <v>17</v>
      </c>
      <c r="B18" s="13" t="s">
        <v>416</v>
      </c>
      <c r="C18" s="13" t="str">
        <f t="shared" si="0"/>
        <v>AZERBAIJAN</v>
      </c>
      <c r="D18" s="13" t="s">
        <v>415</v>
      </c>
    </row>
    <row r="19" spans="1:4">
      <c r="A19" s="15">
        <v>18</v>
      </c>
      <c r="B19" s="13" t="s">
        <v>241</v>
      </c>
      <c r="C19" s="13" t="str">
        <f t="shared" si="0"/>
        <v>BURUNDI</v>
      </c>
      <c r="D19" s="13" t="s">
        <v>240</v>
      </c>
    </row>
    <row r="20" spans="1:4">
      <c r="A20" s="15">
        <v>19</v>
      </c>
      <c r="B20" s="13" t="s">
        <v>428</v>
      </c>
      <c r="C20" s="13" t="str">
        <f t="shared" si="0"/>
        <v>BELGIUM</v>
      </c>
      <c r="D20" s="13" t="s">
        <v>427</v>
      </c>
    </row>
    <row r="21" spans="1:4">
      <c r="A21" s="15">
        <v>20</v>
      </c>
      <c r="B21" s="13" t="s">
        <v>310</v>
      </c>
      <c r="C21" s="13" t="str">
        <f t="shared" si="0"/>
        <v>BENIN</v>
      </c>
      <c r="D21" s="13" t="s">
        <v>309</v>
      </c>
    </row>
    <row r="22" spans="1:4">
      <c r="A22" s="15">
        <v>21</v>
      </c>
      <c r="B22" s="13" t="s">
        <v>706</v>
      </c>
      <c r="C22" s="13" t="str">
        <f t="shared" si="0"/>
        <v>BONAIRE, SINT EUSTATIUS AND SABA</v>
      </c>
      <c r="D22" s="13" t="s">
        <v>705</v>
      </c>
    </row>
    <row r="23" spans="1:4">
      <c r="A23" s="15">
        <v>22</v>
      </c>
      <c r="B23" s="13" t="s">
        <v>172</v>
      </c>
      <c r="C23" s="13" t="str">
        <f t="shared" si="0"/>
        <v>BURKINA FASO</v>
      </c>
      <c r="D23" s="13" t="s">
        <v>171</v>
      </c>
    </row>
    <row r="24" spans="1:4">
      <c r="A24" s="15">
        <v>23</v>
      </c>
      <c r="B24" s="13" t="s">
        <v>232</v>
      </c>
      <c r="C24" s="13" t="str">
        <f t="shared" si="0"/>
        <v>BANGLADESH</v>
      </c>
      <c r="D24" s="13" t="s">
        <v>231</v>
      </c>
    </row>
    <row r="25" spans="1:4">
      <c r="A25" s="15">
        <v>24</v>
      </c>
      <c r="B25" s="13" t="s">
        <v>286</v>
      </c>
      <c r="C25" s="13" t="str">
        <f t="shared" si="0"/>
        <v>BULGARIA</v>
      </c>
      <c r="D25" s="13" t="s">
        <v>285</v>
      </c>
    </row>
    <row r="26" spans="1:4">
      <c r="A26" s="15">
        <v>25</v>
      </c>
      <c r="B26" s="13" t="s">
        <v>9</v>
      </c>
      <c r="C26" s="13" t="str">
        <f t="shared" si="0"/>
        <v>BAHRAIN</v>
      </c>
      <c r="D26" s="13" t="s">
        <v>8</v>
      </c>
    </row>
    <row r="27" spans="1:4">
      <c r="A27" s="15">
        <v>26</v>
      </c>
      <c r="B27" s="13" t="s">
        <v>710</v>
      </c>
      <c r="C27" s="13" t="str">
        <f t="shared" si="0"/>
        <v>BAHAMAS</v>
      </c>
      <c r="D27" s="13" t="s">
        <v>100</v>
      </c>
    </row>
    <row r="28" spans="1:4">
      <c r="A28" s="15">
        <v>27</v>
      </c>
      <c r="B28" s="13" t="s">
        <v>220</v>
      </c>
      <c r="C28" s="13" t="str">
        <f t="shared" si="0"/>
        <v>BOSNIA AND HERZEGOVINA</v>
      </c>
      <c r="D28" s="13" t="s">
        <v>219</v>
      </c>
    </row>
    <row r="29" spans="1:4">
      <c r="A29" s="15">
        <v>28</v>
      </c>
      <c r="B29" s="13" t="s">
        <v>631</v>
      </c>
      <c r="C29" s="13" t="str">
        <f t="shared" si="0"/>
        <v>SAINT BARTHÉLEMY</v>
      </c>
      <c r="D29" s="13" t="s">
        <v>630</v>
      </c>
    </row>
    <row r="30" spans="1:4">
      <c r="A30" s="15">
        <v>29</v>
      </c>
      <c r="B30" s="13" t="s">
        <v>497</v>
      </c>
      <c r="C30" s="13" t="str">
        <f t="shared" si="0"/>
        <v>BELARUS</v>
      </c>
      <c r="D30" s="13" t="s">
        <v>496</v>
      </c>
    </row>
    <row r="31" spans="1:4">
      <c r="A31" s="15">
        <v>30</v>
      </c>
      <c r="B31" s="13" t="s">
        <v>151</v>
      </c>
      <c r="C31" s="13" t="str">
        <f t="shared" si="0"/>
        <v>BELIZE</v>
      </c>
      <c r="D31" s="13" t="s">
        <v>150</v>
      </c>
    </row>
    <row r="32" spans="1:4">
      <c r="A32" s="15">
        <v>31</v>
      </c>
      <c r="B32" s="13" t="s">
        <v>709</v>
      </c>
      <c r="C32" s="13" t="str">
        <f t="shared" si="0"/>
        <v>BERMUDA</v>
      </c>
      <c r="D32" s="13" t="s">
        <v>708</v>
      </c>
    </row>
    <row r="33" spans="1:4">
      <c r="A33" s="15">
        <v>32</v>
      </c>
      <c r="B33" s="13" t="s">
        <v>707</v>
      </c>
      <c r="C33" s="13" t="str">
        <f t="shared" si="0"/>
        <v>BOLIVIA (PLURINATIONAL STATE OF)</v>
      </c>
      <c r="D33" s="13" t="s">
        <v>582</v>
      </c>
    </row>
    <row r="34" spans="1:4">
      <c r="A34" s="15">
        <v>33</v>
      </c>
      <c r="B34" s="13" t="s">
        <v>473</v>
      </c>
      <c r="C34" s="13" t="str">
        <f t="shared" si="0"/>
        <v>BRAZIL</v>
      </c>
      <c r="D34" s="13" t="s">
        <v>472</v>
      </c>
    </row>
    <row r="35" spans="1:4">
      <c r="A35" s="15">
        <v>34</v>
      </c>
      <c r="B35" s="13" t="s">
        <v>74</v>
      </c>
      <c r="C35" s="13" t="str">
        <f t="shared" si="0"/>
        <v>BARBADOS</v>
      </c>
      <c r="D35" s="13" t="s">
        <v>73</v>
      </c>
    </row>
    <row r="36" spans="1:4">
      <c r="A36" s="15">
        <v>35</v>
      </c>
      <c r="B36" s="13" t="s">
        <v>699</v>
      </c>
      <c r="C36" s="13" t="str">
        <f t="shared" si="0"/>
        <v>BRUNEI DARUSSALAM</v>
      </c>
      <c r="D36" s="13" t="s">
        <v>255</v>
      </c>
    </row>
    <row r="37" spans="1:4">
      <c r="A37" s="15">
        <v>36</v>
      </c>
      <c r="B37" s="13" t="s">
        <v>503</v>
      </c>
      <c r="C37" s="13" t="str">
        <f t="shared" si="0"/>
        <v>BHUTAN</v>
      </c>
      <c r="D37" s="13" t="s">
        <v>502</v>
      </c>
    </row>
    <row r="38" spans="1:4">
      <c r="A38" s="15">
        <v>37</v>
      </c>
      <c r="B38" s="13" t="s">
        <v>704</v>
      </c>
      <c r="C38" s="13" t="str">
        <f t="shared" si="0"/>
        <v>BOUVET ISLAND</v>
      </c>
      <c r="D38" s="13" t="s">
        <v>703</v>
      </c>
    </row>
    <row r="39" spans="1:4">
      <c r="A39" s="15">
        <v>38</v>
      </c>
      <c r="B39" s="13" t="s">
        <v>292</v>
      </c>
      <c r="C39" s="13" t="str">
        <f t="shared" si="0"/>
        <v>BOTSWANA</v>
      </c>
      <c r="D39" s="13" t="s">
        <v>291</v>
      </c>
    </row>
    <row r="40" spans="1:4">
      <c r="A40" s="15">
        <v>39</v>
      </c>
      <c r="B40" s="13" t="s">
        <v>355</v>
      </c>
      <c r="C40" s="13" t="str">
        <f t="shared" si="0"/>
        <v>CENTRAL AFRICAN REPUBLIC</v>
      </c>
      <c r="D40" s="13" t="s">
        <v>354</v>
      </c>
    </row>
    <row r="41" spans="1:4">
      <c r="A41" s="15">
        <v>40</v>
      </c>
      <c r="B41" s="13" t="s">
        <v>157</v>
      </c>
      <c r="C41" s="13" t="str">
        <f t="shared" si="0"/>
        <v>CANADA</v>
      </c>
      <c r="D41" s="13" t="s">
        <v>156</v>
      </c>
    </row>
    <row r="42" spans="1:4">
      <c r="A42" s="15">
        <v>41</v>
      </c>
      <c r="B42" s="13" t="s">
        <v>691</v>
      </c>
      <c r="C42" s="13" t="str">
        <f t="shared" si="0"/>
        <v>COCOS (KEELING) ISLANDS</v>
      </c>
      <c r="D42" s="13" t="s">
        <v>690</v>
      </c>
    </row>
    <row r="43" spans="1:4">
      <c r="A43" s="15">
        <v>42</v>
      </c>
      <c r="B43" s="13" t="s">
        <v>334</v>
      </c>
      <c r="C43" s="13" t="str">
        <f t="shared" si="0"/>
        <v>SWITZERLAND</v>
      </c>
      <c r="D43" s="13" t="s">
        <v>333</v>
      </c>
    </row>
    <row r="44" spans="1:4">
      <c r="A44" s="15">
        <v>43</v>
      </c>
      <c r="B44" s="13" t="s">
        <v>586</v>
      </c>
      <c r="C44" s="13" t="str">
        <f t="shared" si="0"/>
        <v>CHILE</v>
      </c>
      <c r="D44" s="13" t="s">
        <v>585</v>
      </c>
    </row>
    <row r="45" spans="1:4">
      <c r="A45" s="15">
        <v>44</v>
      </c>
      <c r="B45" s="13" t="s">
        <v>695</v>
      </c>
      <c r="C45" s="13" t="str">
        <f t="shared" si="0"/>
        <v>CHINA</v>
      </c>
      <c r="D45" s="13" t="s">
        <v>567</v>
      </c>
    </row>
    <row r="46" spans="1:4">
      <c r="A46" s="15">
        <v>45</v>
      </c>
      <c r="B46" s="13" t="s">
        <v>728</v>
      </c>
      <c r="C46" s="13" t="str">
        <f t="shared" si="0"/>
        <v>CÔTE D'IVOIRE</v>
      </c>
      <c r="D46" s="13" t="s">
        <v>324</v>
      </c>
    </row>
    <row r="47" spans="1:4">
      <c r="A47" s="15">
        <v>46</v>
      </c>
      <c r="B47" s="13" t="s">
        <v>181</v>
      </c>
      <c r="C47" s="13" t="str">
        <f t="shared" si="0"/>
        <v>CAMEROON</v>
      </c>
      <c r="D47" s="13" t="s">
        <v>180</v>
      </c>
    </row>
    <row r="48" spans="1:4">
      <c r="A48" s="15">
        <v>47</v>
      </c>
      <c r="B48" s="13" t="s">
        <v>729</v>
      </c>
      <c r="C48" s="13" t="str">
        <f t="shared" si="0"/>
        <v>CONGO, DEMOCRATIC REPUBLIC OF THE</v>
      </c>
      <c r="D48" s="13" t="s">
        <v>505</v>
      </c>
    </row>
    <row r="49" spans="1:4">
      <c r="A49" s="15">
        <v>48</v>
      </c>
      <c r="B49" s="13" t="s">
        <v>689</v>
      </c>
      <c r="C49" s="13" t="str">
        <f t="shared" si="0"/>
        <v>CONGO</v>
      </c>
      <c r="D49" s="13" t="s">
        <v>508</v>
      </c>
    </row>
    <row r="50" spans="1:4">
      <c r="A50" s="15">
        <v>49</v>
      </c>
      <c r="B50" s="13" t="s">
        <v>688</v>
      </c>
      <c r="C50" s="13" t="str">
        <f t="shared" si="0"/>
        <v>COOK ISLANDS</v>
      </c>
      <c r="D50" s="13" t="s">
        <v>687</v>
      </c>
    </row>
    <row r="51" spans="1:4">
      <c r="A51" s="15">
        <v>50</v>
      </c>
      <c r="B51" s="13" t="s">
        <v>205</v>
      </c>
      <c r="C51" s="13" t="str">
        <f t="shared" si="0"/>
        <v>COLOMBIA</v>
      </c>
      <c r="D51" s="13" t="s">
        <v>204</v>
      </c>
    </row>
    <row r="52" spans="1:4">
      <c r="A52" s="15">
        <v>51</v>
      </c>
      <c r="B52" s="13" t="s">
        <v>53</v>
      </c>
      <c r="C52" s="13" t="str">
        <f t="shared" si="0"/>
        <v>COMOROS</v>
      </c>
      <c r="D52" s="13" t="s">
        <v>52</v>
      </c>
    </row>
    <row r="53" spans="1:4">
      <c r="A53" s="15">
        <v>52</v>
      </c>
      <c r="B53" s="13" t="s">
        <v>698</v>
      </c>
      <c r="C53" s="13" t="str">
        <f t="shared" si="0"/>
        <v>CABO VERDE</v>
      </c>
      <c r="D53" s="13" t="s">
        <v>46</v>
      </c>
    </row>
    <row r="54" spans="1:4">
      <c r="A54" s="15">
        <v>53</v>
      </c>
      <c r="B54" s="13" t="s">
        <v>515</v>
      </c>
      <c r="C54" s="13" t="str">
        <f t="shared" si="0"/>
        <v>COSTA RICA</v>
      </c>
      <c r="D54" s="13" t="s">
        <v>514</v>
      </c>
    </row>
    <row r="55" spans="1:4">
      <c r="A55" s="15">
        <v>54</v>
      </c>
      <c r="B55" s="13" t="s">
        <v>214</v>
      </c>
      <c r="C55" s="13" t="str">
        <f t="shared" si="0"/>
        <v>CUBA</v>
      </c>
      <c r="D55" s="13" t="s">
        <v>213</v>
      </c>
    </row>
    <row r="56" spans="1:4">
      <c r="A56" s="15">
        <v>55</v>
      </c>
      <c r="B56" s="13" t="s">
        <v>686</v>
      </c>
      <c r="C56" s="13" t="str">
        <f t="shared" si="0"/>
        <v>CURAÇAO</v>
      </c>
      <c r="D56" s="13" t="s">
        <v>685</v>
      </c>
    </row>
    <row r="57" spans="1:4">
      <c r="A57" s="15">
        <v>56</v>
      </c>
      <c r="B57" s="13" t="s">
        <v>693</v>
      </c>
      <c r="C57" s="13" t="str">
        <f t="shared" si="0"/>
        <v>CHRISTMAS ISLAND</v>
      </c>
      <c r="D57" s="13" t="s">
        <v>692</v>
      </c>
    </row>
    <row r="58" spans="1:4">
      <c r="A58" s="15">
        <v>57</v>
      </c>
      <c r="B58" s="13" t="s">
        <v>697</v>
      </c>
      <c r="C58" s="13" t="str">
        <f t="shared" si="0"/>
        <v>CAYMAN ISLANDS</v>
      </c>
      <c r="D58" s="13" t="s">
        <v>696</v>
      </c>
    </row>
    <row r="59" spans="1:4">
      <c r="A59" s="15">
        <v>58</v>
      </c>
      <c r="B59" s="13" t="s">
        <v>574</v>
      </c>
      <c r="C59" s="13" t="str">
        <f t="shared" si="0"/>
        <v>CYPRUS</v>
      </c>
      <c r="D59" s="13" t="s">
        <v>573</v>
      </c>
    </row>
    <row r="60" spans="1:4">
      <c r="A60" s="15">
        <v>59</v>
      </c>
      <c r="B60" s="13" t="s">
        <v>684</v>
      </c>
      <c r="C60" s="13" t="str">
        <f t="shared" si="0"/>
        <v>CZECHIA</v>
      </c>
      <c r="D60" s="13" t="s">
        <v>460</v>
      </c>
    </row>
    <row r="61" spans="1:4">
      <c r="A61" s="15">
        <v>60</v>
      </c>
      <c r="B61" s="13" t="s">
        <v>458</v>
      </c>
      <c r="C61" s="13" t="str">
        <f t="shared" si="0"/>
        <v>GERMANY</v>
      </c>
      <c r="D61" s="13" t="s">
        <v>457</v>
      </c>
    </row>
    <row r="62" spans="1:4">
      <c r="A62" s="15">
        <v>61</v>
      </c>
      <c r="B62" s="13" t="s">
        <v>349</v>
      </c>
      <c r="C62" s="13" t="str">
        <f t="shared" si="0"/>
        <v>DJIBOUTI</v>
      </c>
      <c r="D62" s="13" t="s">
        <v>348</v>
      </c>
    </row>
    <row r="63" spans="1:4">
      <c r="A63" s="15">
        <v>62</v>
      </c>
      <c r="B63" s="13" t="s">
        <v>68</v>
      </c>
      <c r="C63" s="13" t="str">
        <f t="shared" si="0"/>
        <v>DOMINICA</v>
      </c>
      <c r="D63" s="13" t="s">
        <v>67</v>
      </c>
    </row>
    <row r="64" spans="1:4">
      <c r="A64" s="15">
        <v>63</v>
      </c>
      <c r="B64" s="13" t="s">
        <v>397</v>
      </c>
      <c r="C64" s="13" t="str">
        <f t="shared" si="0"/>
        <v>DENMARK</v>
      </c>
      <c r="D64" s="13" t="s">
        <v>396</v>
      </c>
    </row>
    <row r="65" spans="1:4">
      <c r="A65" s="15">
        <v>64</v>
      </c>
      <c r="B65" s="13" t="s">
        <v>274</v>
      </c>
      <c r="C65" s="13" t="str">
        <f t="shared" si="0"/>
        <v>DOMINICAN REPUBLIC</v>
      </c>
      <c r="D65" s="13" t="s">
        <v>273</v>
      </c>
    </row>
    <row r="66" spans="1:4">
      <c r="A66" s="15">
        <v>65</v>
      </c>
      <c r="B66" s="13" t="s">
        <v>250</v>
      </c>
      <c r="C66" s="13" t="str">
        <f t="shared" ref="C66:C129" si="1">UPPER(B66)</f>
        <v>ALGERIA</v>
      </c>
      <c r="D66" s="13" t="s">
        <v>249</v>
      </c>
    </row>
    <row r="67" spans="1:4">
      <c r="A67" s="15">
        <v>66</v>
      </c>
      <c r="B67" s="13" t="s">
        <v>208</v>
      </c>
      <c r="C67" s="13" t="str">
        <f t="shared" si="1"/>
        <v>ECUADOR</v>
      </c>
      <c r="D67" s="13" t="s">
        <v>207</v>
      </c>
    </row>
    <row r="68" spans="1:4">
      <c r="A68" s="15">
        <v>67</v>
      </c>
      <c r="B68" s="13" t="s">
        <v>138</v>
      </c>
      <c r="C68" s="13" t="str">
        <f t="shared" si="1"/>
        <v>EGYPT</v>
      </c>
      <c r="D68" s="13" t="s">
        <v>137</v>
      </c>
    </row>
    <row r="69" spans="1:4">
      <c r="A69" s="15">
        <v>68</v>
      </c>
      <c r="B69" s="13" t="s">
        <v>346</v>
      </c>
      <c r="C69" s="13" t="str">
        <f t="shared" si="1"/>
        <v>ERITREA</v>
      </c>
      <c r="D69" s="13" t="s">
        <v>345</v>
      </c>
    </row>
    <row r="70" spans="1:4">
      <c r="A70" s="15">
        <v>69</v>
      </c>
      <c r="B70" s="13" t="s">
        <v>605</v>
      </c>
      <c r="C70" s="13" t="str">
        <f t="shared" si="1"/>
        <v>WESTERN SAHARA</v>
      </c>
      <c r="D70" s="13" t="s">
        <v>604</v>
      </c>
    </row>
    <row r="71" spans="1:4">
      <c r="A71" s="15">
        <v>70</v>
      </c>
      <c r="B71" s="13" t="s">
        <v>409</v>
      </c>
      <c r="C71" s="13" t="str">
        <f t="shared" si="1"/>
        <v>SPAIN</v>
      </c>
      <c r="D71" s="13" t="s">
        <v>408</v>
      </c>
    </row>
    <row r="72" spans="1:4">
      <c r="A72" s="15">
        <v>71</v>
      </c>
      <c r="B72" s="13" t="s">
        <v>455</v>
      </c>
      <c r="C72" s="13" t="str">
        <f t="shared" si="1"/>
        <v>ESTONIA</v>
      </c>
      <c r="D72" s="13" t="s">
        <v>454</v>
      </c>
    </row>
    <row r="73" spans="1:4">
      <c r="A73" s="15">
        <v>72</v>
      </c>
      <c r="B73" s="13" t="s">
        <v>557</v>
      </c>
      <c r="C73" s="13" t="str">
        <f t="shared" si="1"/>
        <v>ETHIOPIA</v>
      </c>
      <c r="D73" s="13" t="s">
        <v>556</v>
      </c>
    </row>
    <row r="74" spans="1:4">
      <c r="A74" s="15">
        <v>73</v>
      </c>
      <c r="B74" s="13" t="s">
        <v>443</v>
      </c>
      <c r="C74" s="13" t="str">
        <f t="shared" si="1"/>
        <v>FINLAND</v>
      </c>
      <c r="D74" s="13" t="s">
        <v>442</v>
      </c>
    </row>
    <row r="75" spans="1:4">
      <c r="A75" s="15">
        <v>74</v>
      </c>
      <c r="B75" s="13" t="s">
        <v>113</v>
      </c>
      <c r="C75" s="13" t="str">
        <f t="shared" si="1"/>
        <v>FIJI</v>
      </c>
      <c r="D75" s="13" t="s">
        <v>112</v>
      </c>
    </row>
    <row r="76" spans="1:4">
      <c r="A76" s="15">
        <v>75</v>
      </c>
      <c r="B76" s="13" t="s">
        <v>682</v>
      </c>
      <c r="C76" s="13" t="str">
        <f t="shared" si="1"/>
        <v>FALKLAND ISLANDS (MALVINAS)</v>
      </c>
      <c r="D76" s="13" t="s">
        <v>681</v>
      </c>
    </row>
    <row r="77" spans="1:4">
      <c r="A77" s="15">
        <v>76</v>
      </c>
      <c r="B77" s="13" t="s">
        <v>533</v>
      </c>
      <c r="C77" s="13" t="str">
        <f t="shared" si="1"/>
        <v>FRANCE</v>
      </c>
      <c r="D77" s="13" t="s">
        <v>532</v>
      </c>
    </row>
    <row r="78" spans="1:4">
      <c r="A78" s="15">
        <v>77</v>
      </c>
      <c r="B78" s="13" t="s">
        <v>680</v>
      </c>
      <c r="C78" s="13" t="str">
        <f t="shared" si="1"/>
        <v>FAROE ISLANDS</v>
      </c>
      <c r="D78" s="13" t="s">
        <v>679</v>
      </c>
    </row>
    <row r="79" spans="1:4">
      <c r="A79" s="15">
        <v>78</v>
      </c>
      <c r="B79" s="13" t="s">
        <v>650</v>
      </c>
      <c r="C79" s="13" t="str">
        <f t="shared" si="1"/>
        <v>MICRONESIA (FEDERATED STATES OF)</v>
      </c>
      <c r="D79" s="13" t="s">
        <v>18</v>
      </c>
    </row>
    <row r="80" spans="1:4">
      <c r="A80" s="15">
        <v>79</v>
      </c>
      <c r="B80" s="13" t="s">
        <v>178</v>
      </c>
      <c r="C80" s="13" t="str">
        <f t="shared" si="1"/>
        <v>GABON</v>
      </c>
      <c r="D80" s="13" t="s">
        <v>177</v>
      </c>
    </row>
    <row r="81" spans="1:4">
      <c r="A81" s="15">
        <v>80</v>
      </c>
      <c r="B81" s="13" t="s">
        <v>612</v>
      </c>
      <c r="C81" s="13" t="str">
        <f t="shared" si="1"/>
        <v>UNITED KINGDOM OF GREAT BRITAIN AND NORTHERN IRELAND</v>
      </c>
      <c r="D81" s="13" t="s">
        <v>372</v>
      </c>
    </row>
    <row r="82" spans="1:4">
      <c r="A82" s="15">
        <v>81</v>
      </c>
      <c r="B82" s="13" t="s">
        <v>425</v>
      </c>
      <c r="C82" s="13" t="str">
        <f t="shared" si="1"/>
        <v>GEORGIA</v>
      </c>
      <c r="D82" s="13" t="s">
        <v>424</v>
      </c>
    </row>
    <row r="83" spans="1:4">
      <c r="A83" s="15">
        <v>82</v>
      </c>
      <c r="B83" s="13" t="s">
        <v>665</v>
      </c>
      <c r="C83" s="13" t="str">
        <f t="shared" si="1"/>
        <v>GUERNSEY</v>
      </c>
      <c r="D83" s="13" t="s">
        <v>664</v>
      </c>
    </row>
    <row r="84" spans="1:4">
      <c r="A84" s="15">
        <v>83</v>
      </c>
      <c r="B84" s="13" t="s">
        <v>166</v>
      </c>
      <c r="C84" s="13" t="str">
        <f t="shared" si="1"/>
        <v>GHANA</v>
      </c>
      <c r="D84" s="13" t="s">
        <v>165</v>
      </c>
    </row>
    <row r="85" spans="1:4">
      <c r="A85" s="15">
        <v>84</v>
      </c>
      <c r="B85" s="13" t="s">
        <v>671</v>
      </c>
      <c r="C85" s="13" t="str">
        <f t="shared" si="1"/>
        <v>GIBRALTAR</v>
      </c>
      <c r="D85" s="13" t="s">
        <v>670</v>
      </c>
    </row>
    <row r="86" spans="1:4">
      <c r="A86" s="15">
        <v>85</v>
      </c>
      <c r="B86" s="13" t="s">
        <v>361</v>
      </c>
      <c r="C86" s="13" t="str">
        <f t="shared" si="1"/>
        <v>GUINEA</v>
      </c>
      <c r="D86" s="13" t="s">
        <v>360</v>
      </c>
    </row>
    <row r="87" spans="1:4">
      <c r="A87" s="15">
        <v>86</v>
      </c>
      <c r="B87" s="13" t="s">
        <v>669</v>
      </c>
      <c r="C87" s="13" t="str">
        <f t="shared" si="1"/>
        <v>GUADELOUPE</v>
      </c>
      <c r="D87" s="13" t="s">
        <v>668</v>
      </c>
    </row>
    <row r="88" spans="1:4">
      <c r="A88" s="15">
        <v>87</v>
      </c>
      <c r="B88" s="13" t="s">
        <v>672</v>
      </c>
      <c r="C88" s="13" t="str">
        <f t="shared" si="1"/>
        <v>GAMBIA</v>
      </c>
      <c r="D88" s="13" t="s">
        <v>125</v>
      </c>
    </row>
    <row r="89" spans="1:4">
      <c r="A89" s="15">
        <v>88</v>
      </c>
      <c r="B89" s="13" t="s">
        <v>163</v>
      </c>
      <c r="C89" s="13" t="str">
        <f t="shared" si="1"/>
        <v>GUINEA-BISSAU</v>
      </c>
      <c r="D89" s="13" t="s">
        <v>162</v>
      </c>
    </row>
    <row r="90" spans="1:4">
      <c r="A90" s="15">
        <v>89</v>
      </c>
      <c r="B90" s="13" t="s">
        <v>129</v>
      </c>
      <c r="C90" s="13" t="str">
        <f t="shared" si="1"/>
        <v>EQUATORIAL GUINEA</v>
      </c>
      <c r="D90" s="13" t="s">
        <v>128</v>
      </c>
    </row>
    <row r="91" spans="1:4">
      <c r="A91" s="15">
        <v>90</v>
      </c>
      <c r="B91" s="13" t="s">
        <v>370</v>
      </c>
      <c r="C91" s="13" t="str">
        <f t="shared" si="1"/>
        <v>GREECE</v>
      </c>
      <c r="D91" s="13" t="s">
        <v>369</v>
      </c>
    </row>
    <row r="92" spans="1:4">
      <c r="A92" s="15">
        <v>91</v>
      </c>
      <c r="B92" s="13" t="s">
        <v>80</v>
      </c>
      <c r="C92" s="13" t="str">
        <f t="shared" si="1"/>
        <v>GRENADA</v>
      </c>
      <c r="D92" s="13" t="s">
        <v>79</v>
      </c>
    </row>
    <row r="93" spans="1:4">
      <c r="A93" s="15">
        <v>92</v>
      </c>
      <c r="B93" s="13" t="s">
        <v>116</v>
      </c>
      <c r="C93" s="13" t="str">
        <f t="shared" si="1"/>
        <v>GREENLAND</v>
      </c>
      <c r="D93" s="13" t="s">
        <v>115</v>
      </c>
    </row>
    <row r="94" spans="1:4">
      <c r="A94" s="15">
        <v>93</v>
      </c>
      <c r="B94" s="13" t="s">
        <v>262</v>
      </c>
      <c r="C94" s="13" t="str">
        <f t="shared" si="1"/>
        <v>GUATEMALA</v>
      </c>
      <c r="D94" s="13" t="s">
        <v>261</v>
      </c>
    </row>
    <row r="95" spans="1:4">
      <c r="A95" s="15">
        <v>94</v>
      </c>
      <c r="B95" s="13" t="s">
        <v>678</v>
      </c>
      <c r="C95" s="13" t="str">
        <f t="shared" si="1"/>
        <v>FRENCH GUIANA</v>
      </c>
      <c r="D95" s="13" t="s">
        <v>677</v>
      </c>
    </row>
    <row r="96" spans="1:4">
      <c r="A96" s="15">
        <v>95</v>
      </c>
      <c r="B96" s="13" t="s">
        <v>667</v>
      </c>
      <c r="C96" s="13" t="str">
        <f t="shared" si="1"/>
        <v>GUAM</v>
      </c>
      <c r="D96" s="13" t="s">
        <v>666</v>
      </c>
    </row>
    <row r="97" spans="1:4">
      <c r="A97" s="15">
        <v>96</v>
      </c>
      <c r="B97" s="13" t="s">
        <v>527</v>
      </c>
      <c r="C97" s="13" t="str">
        <f t="shared" si="1"/>
        <v>GUYANA</v>
      </c>
      <c r="D97" s="13" t="s">
        <v>526</v>
      </c>
    </row>
    <row r="98" spans="1:4">
      <c r="A98" s="15">
        <v>97</v>
      </c>
      <c r="B98" s="13" t="s">
        <v>123</v>
      </c>
      <c r="C98" s="13" t="str">
        <f t="shared" si="1"/>
        <v>HONG KONG</v>
      </c>
      <c r="D98" s="13" t="s">
        <v>122</v>
      </c>
    </row>
    <row r="99" spans="1:4">
      <c r="A99" s="15">
        <v>98</v>
      </c>
      <c r="B99" s="13" t="s">
        <v>663</v>
      </c>
      <c r="C99" s="13" t="str">
        <f t="shared" si="1"/>
        <v>HEARD ISLAND AND MCDONALD ISLANDS</v>
      </c>
      <c r="D99" s="13" t="s">
        <v>662</v>
      </c>
    </row>
    <row r="100" spans="1:4">
      <c r="A100" s="15">
        <v>99</v>
      </c>
      <c r="B100" s="13" t="s">
        <v>211</v>
      </c>
      <c r="C100" s="13" t="str">
        <f t="shared" si="1"/>
        <v>HONDURAS</v>
      </c>
      <c r="D100" s="13" t="s">
        <v>210</v>
      </c>
    </row>
    <row r="101" spans="1:4">
      <c r="A101" s="15">
        <v>100</v>
      </c>
      <c r="B101" s="13" t="s">
        <v>304</v>
      </c>
      <c r="C101" s="13" t="str">
        <f t="shared" si="1"/>
        <v>CROATIA</v>
      </c>
      <c r="D101" s="13" t="s">
        <v>303</v>
      </c>
    </row>
    <row r="102" spans="1:4">
      <c r="A102" s="15">
        <v>101</v>
      </c>
      <c r="B102" s="13" t="s">
        <v>277</v>
      </c>
      <c r="C102" s="13" t="str">
        <f t="shared" si="1"/>
        <v>HAITI</v>
      </c>
      <c r="D102" s="13" t="s">
        <v>276</v>
      </c>
    </row>
    <row r="103" spans="1:4">
      <c r="A103" s="15">
        <v>102</v>
      </c>
      <c r="B103" s="13" t="s">
        <v>385</v>
      </c>
      <c r="C103" s="13" t="str">
        <f t="shared" si="1"/>
        <v>HUNGARY</v>
      </c>
      <c r="D103" s="13" t="s">
        <v>384</v>
      </c>
    </row>
    <row r="104" spans="1:4">
      <c r="A104" s="15">
        <v>103</v>
      </c>
      <c r="B104" s="13" t="s">
        <v>592</v>
      </c>
      <c r="C104" s="13" t="str">
        <f t="shared" si="1"/>
        <v>INDONESIA</v>
      </c>
      <c r="D104" s="13" t="s">
        <v>591</v>
      </c>
    </row>
    <row r="105" spans="1:4">
      <c r="A105" s="15">
        <v>104</v>
      </c>
      <c r="B105" s="13" t="s">
        <v>659</v>
      </c>
      <c r="C105" s="13" t="str">
        <f t="shared" si="1"/>
        <v>ISLE OF MAN</v>
      </c>
      <c r="D105" s="13" t="s">
        <v>658</v>
      </c>
    </row>
    <row r="106" spans="1:4">
      <c r="A106" s="15">
        <v>105</v>
      </c>
      <c r="B106" s="13" t="s">
        <v>571</v>
      </c>
      <c r="C106" s="13" t="str">
        <f t="shared" si="1"/>
        <v>INDIA</v>
      </c>
      <c r="D106" s="13" t="s">
        <v>570</v>
      </c>
    </row>
    <row r="107" spans="1:4">
      <c r="A107" s="15">
        <v>106</v>
      </c>
      <c r="B107" s="13" t="s">
        <v>702</v>
      </c>
      <c r="C107" s="13" t="str">
        <f t="shared" si="1"/>
        <v>BRITISH INDIAN OCEAN TERRITORY</v>
      </c>
      <c r="D107" s="13" t="s">
        <v>701</v>
      </c>
    </row>
    <row r="108" spans="1:4">
      <c r="A108" s="15">
        <v>107</v>
      </c>
      <c r="B108" s="13" t="s">
        <v>376</v>
      </c>
      <c r="C108" s="13" t="str">
        <f t="shared" si="1"/>
        <v>IRELAND</v>
      </c>
      <c r="D108" s="13" t="s">
        <v>375</v>
      </c>
    </row>
    <row r="109" spans="1:4">
      <c r="A109" s="15">
        <v>108</v>
      </c>
      <c r="B109" s="13" t="s">
        <v>660</v>
      </c>
      <c r="C109" s="13" t="str">
        <f t="shared" si="1"/>
        <v>IRAN (ISLAMIC REPUBLIC OF)</v>
      </c>
      <c r="D109" s="13" t="s">
        <v>330</v>
      </c>
    </row>
    <row r="110" spans="1:4">
      <c r="A110" s="15">
        <v>109</v>
      </c>
      <c r="B110" s="13" t="s">
        <v>340</v>
      </c>
      <c r="C110" s="13" t="str">
        <f t="shared" si="1"/>
        <v>IRAQ</v>
      </c>
      <c r="D110" s="13" t="s">
        <v>339</v>
      </c>
    </row>
    <row r="111" spans="1:4">
      <c r="A111" s="15">
        <v>110</v>
      </c>
      <c r="B111" s="13" t="s">
        <v>95</v>
      </c>
      <c r="C111" s="13" t="str">
        <f t="shared" si="1"/>
        <v>ICELAND</v>
      </c>
      <c r="D111" s="13" t="s">
        <v>94</v>
      </c>
    </row>
    <row r="112" spans="1:4">
      <c r="A112" s="15">
        <v>111</v>
      </c>
      <c r="B112" s="13" t="s">
        <v>565</v>
      </c>
      <c r="C112" s="13" t="str">
        <f t="shared" si="1"/>
        <v>ISRAEL</v>
      </c>
      <c r="D112" s="13" t="s">
        <v>564</v>
      </c>
    </row>
    <row r="113" spans="1:4">
      <c r="A113" s="15">
        <v>112</v>
      </c>
      <c r="B113" s="13" t="s">
        <v>337</v>
      </c>
      <c r="C113" s="13" t="str">
        <f t="shared" si="1"/>
        <v>ITALY</v>
      </c>
      <c r="D113" s="13" t="s">
        <v>336</v>
      </c>
    </row>
    <row r="114" spans="1:4">
      <c r="A114" s="15">
        <v>113</v>
      </c>
      <c r="B114" s="13" t="s">
        <v>59</v>
      </c>
      <c r="C114" s="13" t="str">
        <f t="shared" si="1"/>
        <v>JAMAICA</v>
      </c>
      <c r="D114" s="13" t="s">
        <v>58</v>
      </c>
    </row>
    <row r="115" spans="1:4">
      <c r="A115" s="15">
        <v>114</v>
      </c>
      <c r="B115" s="13" t="s">
        <v>657</v>
      </c>
      <c r="C115" s="13" t="str">
        <f t="shared" si="1"/>
        <v>JERSEY</v>
      </c>
      <c r="D115" s="13" t="s">
        <v>656</v>
      </c>
    </row>
    <row r="116" spans="1:4">
      <c r="A116" s="15">
        <v>115</v>
      </c>
      <c r="B116" s="13" t="s">
        <v>190</v>
      </c>
      <c r="C116" s="13" t="str">
        <f t="shared" si="1"/>
        <v>JORDAN</v>
      </c>
      <c r="D116" s="13" t="s">
        <v>189</v>
      </c>
    </row>
    <row r="117" spans="1:4">
      <c r="A117" s="15">
        <v>116</v>
      </c>
      <c r="B117" s="13" t="s">
        <v>98</v>
      </c>
      <c r="C117" s="13" t="str">
        <f t="shared" si="1"/>
        <v>JAPAN</v>
      </c>
      <c r="D117" s="13" t="s">
        <v>97</v>
      </c>
    </row>
    <row r="118" spans="1:4">
      <c r="A118" s="15">
        <v>117</v>
      </c>
      <c r="B118" s="13" t="s">
        <v>482</v>
      </c>
      <c r="C118" s="13" t="str">
        <f t="shared" si="1"/>
        <v>KAZAKHSTAN</v>
      </c>
      <c r="D118" s="13" t="s">
        <v>481</v>
      </c>
    </row>
    <row r="119" spans="1:4">
      <c r="A119" s="15">
        <v>118</v>
      </c>
      <c r="B119" s="13" t="s">
        <v>548</v>
      </c>
      <c r="C119" s="13" t="str">
        <f t="shared" si="1"/>
        <v>KENYA</v>
      </c>
      <c r="D119" s="13" t="s">
        <v>547</v>
      </c>
    </row>
    <row r="120" spans="1:4">
      <c r="A120" s="15">
        <v>119</v>
      </c>
      <c r="B120" s="13" t="s">
        <v>403</v>
      </c>
      <c r="C120" s="13" t="str">
        <f t="shared" si="1"/>
        <v>KYRGYZSTAN</v>
      </c>
      <c r="D120" s="13" t="s">
        <v>402</v>
      </c>
    </row>
    <row r="121" spans="1:4">
      <c r="A121" s="15">
        <v>120</v>
      </c>
      <c r="B121" s="13" t="s">
        <v>437</v>
      </c>
      <c r="C121" s="13" t="str">
        <f t="shared" si="1"/>
        <v>CAMBODIA</v>
      </c>
      <c r="D121" s="13" t="s">
        <v>436</v>
      </c>
    </row>
    <row r="122" spans="1:4">
      <c r="A122" s="15">
        <v>121</v>
      </c>
      <c r="B122" s="13" t="s">
        <v>89</v>
      </c>
      <c r="C122" s="13" t="str">
        <f t="shared" si="1"/>
        <v>KIRIBATI</v>
      </c>
      <c r="D122" s="13" t="s">
        <v>88</v>
      </c>
    </row>
    <row r="123" spans="1:4">
      <c r="A123" s="15">
        <v>122</v>
      </c>
      <c r="B123" s="13" t="s">
        <v>62</v>
      </c>
      <c r="C123" s="13" t="str">
        <f t="shared" si="1"/>
        <v>SAINT KITTS AND NEVIS</v>
      </c>
      <c r="D123" s="13" t="s">
        <v>61</v>
      </c>
    </row>
    <row r="124" spans="1:4">
      <c r="A124" s="15">
        <v>123</v>
      </c>
      <c r="B124" s="13" t="s">
        <v>730</v>
      </c>
      <c r="C124" s="13" t="str">
        <f t="shared" si="1"/>
        <v>KOREA, REPUBLIC OF</v>
      </c>
      <c r="D124" s="13" t="s">
        <v>523</v>
      </c>
    </row>
    <row r="125" spans="1:4">
      <c r="A125" s="15">
        <v>124</v>
      </c>
      <c r="B125" s="13" t="s">
        <v>268</v>
      </c>
      <c r="C125" s="13" t="str">
        <f t="shared" si="1"/>
        <v>KUWAIT</v>
      </c>
      <c r="D125" s="13" t="s">
        <v>267</v>
      </c>
    </row>
    <row r="126" spans="1:4">
      <c r="A126" s="15">
        <v>125</v>
      </c>
      <c r="B126" s="13" t="s">
        <v>655</v>
      </c>
      <c r="C126" s="13" t="str">
        <f t="shared" si="1"/>
        <v>LAO PEOPLE'S DEMOCRATIC REPUBLIC</v>
      </c>
      <c r="D126" s="13" t="s">
        <v>405</v>
      </c>
    </row>
    <row r="127" spans="1:4">
      <c r="A127" s="15">
        <v>126</v>
      </c>
      <c r="B127" s="13" t="s">
        <v>560</v>
      </c>
      <c r="C127" s="13" t="str">
        <f t="shared" si="1"/>
        <v>LEBANON</v>
      </c>
      <c r="D127" s="13" t="s">
        <v>559</v>
      </c>
    </row>
    <row r="128" spans="1:4">
      <c r="A128" s="15">
        <v>127</v>
      </c>
      <c r="B128" s="13" t="s">
        <v>358</v>
      </c>
      <c r="C128" s="13" t="str">
        <f t="shared" si="1"/>
        <v>LIBERIA</v>
      </c>
      <c r="D128" s="13" t="s">
        <v>357</v>
      </c>
    </row>
    <row r="129" spans="1:4">
      <c r="A129" s="15">
        <v>128</v>
      </c>
      <c r="B129" s="13" t="s">
        <v>394</v>
      </c>
      <c r="C129" s="13" t="str">
        <f t="shared" si="1"/>
        <v>LIBYA</v>
      </c>
      <c r="D129" s="13" t="s">
        <v>393</v>
      </c>
    </row>
    <row r="130" spans="1:4">
      <c r="A130" s="15">
        <v>129</v>
      </c>
      <c r="B130" s="13" t="s">
        <v>71</v>
      </c>
      <c r="C130" s="13" t="str">
        <f t="shared" ref="C130:C193" si="2">UPPER(B130)</f>
        <v>SAINT LUCIA</v>
      </c>
      <c r="D130" s="13" t="s">
        <v>70</v>
      </c>
    </row>
    <row r="131" spans="1:4">
      <c r="A131" s="15">
        <v>130</v>
      </c>
      <c r="B131" s="13" t="s">
        <v>328</v>
      </c>
      <c r="C131" s="13" t="str">
        <f t="shared" si="2"/>
        <v>LIECHTENSTEIN</v>
      </c>
      <c r="D131" s="13" t="s">
        <v>327</v>
      </c>
    </row>
    <row r="132" spans="1:4">
      <c r="A132" s="15">
        <v>131</v>
      </c>
      <c r="B132" s="13" t="s">
        <v>104</v>
      </c>
      <c r="C132" s="13" t="str">
        <f t="shared" si="2"/>
        <v>SRI LANKA</v>
      </c>
      <c r="D132" s="13" t="s">
        <v>103</v>
      </c>
    </row>
    <row r="133" spans="1:4">
      <c r="A133" s="15">
        <v>132</v>
      </c>
      <c r="B133" s="13" t="s">
        <v>184</v>
      </c>
      <c r="C133" s="13" t="str">
        <f t="shared" si="2"/>
        <v>LESOTHO</v>
      </c>
      <c r="D133" s="13" t="s">
        <v>183</v>
      </c>
    </row>
    <row r="134" spans="1:4">
      <c r="A134" s="15">
        <v>133</v>
      </c>
      <c r="B134" s="13" t="s">
        <v>476</v>
      </c>
      <c r="C134" s="13" t="str">
        <f t="shared" si="2"/>
        <v>LITHUANIA</v>
      </c>
      <c r="D134" s="13" t="s">
        <v>475</v>
      </c>
    </row>
    <row r="135" spans="1:4">
      <c r="A135" s="15">
        <v>134</v>
      </c>
      <c r="B135" s="13" t="s">
        <v>434</v>
      </c>
      <c r="C135" s="13" t="str">
        <f t="shared" si="2"/>
        <v>LUXEMBOURG</v>
      </c>
      <c r="D135" s="13" t="s">
        <v>433</v>
      </c>
    </row>
    <row r="136" spans="1:4">
      <c r="A136" s="15">
        <v>135</v>
      </c>
      <c r="B136" s="13" t="s">
        <v>452</v>
      </c>
      <c r="C136" s="13" t="str">
        <f t="shared" si="2"/>
        <v>LATVIA</v>
      </c>
      <c r="D136" s="13" t="s">
        <v>451</v>
      </c>
    </row>
    <row r="137" spans="1:4">
      <c r="A137" s="15">
        <v>136</v>
      </c>
      <c r="B137" s="13" t="s">
        <v>731</v>
      </c>
      <c r="C137" s="13" t="str">
        <f t="shared" si="2"/>
        <v>MACAO</v>
      </c>
      <c r="D137" s="13" t="s">
        <v>694</v>
      </c>
    </row>
    <row r="138" spans="1:4">
      <c r="A138" s="15">
        <v>137</v>
      </c>
      <c r="B138" s="13" t="s">
        <v>732</v>
      </c>
      <c r="C138" s="13" t="str">
        <f t="shared" si="2"/>
        <v>SAINT MARTIN (FRENCH PART)</v>
      </c>
      <c r="D138" s="13" t="s">
        <v>628</v>
      </c>
    </row>
    <row r="139" spans="1:4">
      <c r="A139" s="15">
        <v>138</v>
      </c>
      <c r="B139" s="13" t="s">
        <v>518</v>
      </c>
      <c r="C139" s="13" t="str">
        <f t="shared" si="2"/>
        <v>MOROCCO</v>
      </c>
      <c r="D139" s="13" t="s">
        <v>517</v>
      </c>
    </row>
    <row r="140" spans="1:4">
      <c r="A140" s="15">
        <v>139</v>
      </c>
      <c r="B140" s="13" t="s">
        <v>253</v>
      </c>
      <c r="C140" s="13" t="str">
        <f t="shared" si="2"/>
        <v>MONACO</v>
      </c>
      <c r="D140" s="13" t="s">
        <v>252</v>
      </c>
    </row>
    <row r="141" spans="1:4">
      <c r="A141" s="15">
        <v>140</v>
      </c>
      <c r="B141" s="13" t="s">
        <v>733</v>
      </c>
      <c r="C141" s="13" t="str">
        <f t="shared" si="2"/>
        <v>MOLDOVA, REPUBLIC OF</v>
      </c>
      <c r="D141" s="13" t="s">
        <v>195</v>
      </c>
    </row>
    <row r="142" spans="1:4">
      <c r="A142" s="15">
        <v>141</v>
      </c>
      <c r="B142" s="13" t="s">
        <v>110</v>
      </c>
      <c r="C142" s="13" t="str">
        <f t="shared" si="2"/>
        <v>MADAGASCAR</v>
      </c>
      <c r="D142" s="13" t="s">
        <v>109</v>
      </c>
    </row>
    <row r="143" spans="1:4">
      <c r="A143" s="15">
        <v>142</v>
      </c>
      <c r="B143" s="13" t="s">
        <v>26</v>
      </c>
      <c r="C143" s="13" t="str">
        <f t="shared" si="2"/>
        <v>MALDIVES</v>
      </c>
      <c r="D143" s="13" t="s">
        <v>25</v>
      </c>
    </row>
    <row r="144" spans="1:4">
      <c r="A144" s="15">
        <v>143</v>
      </c>
      <c r="B144" s="13" t="s">
        <v>154</v>
      </c>
      <c r="C144" s="13" t="str">
        <f t="shared" si="2"/>
        <v>MEXICO</v>
      </c>
      <c r="D144" s="13" t="s">
        <v>153</v>
      </c>
    </row>
    <row r="145" spans="1:4">
      <c r="A145" s="15">
        <v>144</v>
      </c>
      <c r="B145" s="13" t="s">
        <v>86</v>
      </c>
      <c r="C145" s="13" t="str">
        <f t="shared" si="2"/>
        <v>MARSHALL ISLANDS</v>
      </c>
      <c r="D145" s="13" t="s">
        <v>85</v>
      </c>
    </row>
    <row r="146" spans="1:4">
      <c r="A146" s="15">
        <v>145</v>
      </c>
      <c r="B146" s="13" t="s">
        <v>641</v>
      </c>
      <c r="C146" s="13" t="str">
        <f t="shared" si="2"/>
        <v>NORTH MACEDONIA</v>
      </c>
      <c r="D146" s="13" t="s">
        <v>421</v>
      </c>
    </row>
    <row r="147" spans="1:4">
      <c r="A147" s="15">
        <v>146</v>
      </c>
      <c r="B147" s="13" t="s">
        <v>319</v>
      </c>
      <c r="C147" s="13" t="str">
        <f t="shared" si="2"/>
        <v>MALI</v>
      </c>
      <c r="D147" s="13" t="s">
        <v>318</v>
      </c>
    </row>
    <row r="148" spans="1:4">
      <c r="A148" s="15">
        <v>147</v>
      </c>
      <c r="B148" s="13" t="s">
        <v>44</v>
      </c>
      <c r="C148" s="13" t="str">
        <f t="shared" si="2"/>
        <v>MALTA</v>
      </c>
      <c r="D148" s="13" t="s">
        <v>43</v>
      </c>
    </row>
    <row r="149" spans="1:4">
      <c r="A149" s="15">
        <v>148</v>
      </c>
      <c r="B149" s="13" t="s">
        <v>235</v>
      </c>
      <c r="C149" s="13" t="str">
        <f t="shared" si="2"/>
        <v>MYANMAR</v>
      </c>
      <c r="D149" s="13" t="s">
        <v>234</v>
      </c>
    </row>
    <row r="150" spans="1:4">
      <c r="A150" s="15">
        <v>149</v>
      </c>
      <c r="B150" s="13" t="s">
        <v>223</v>
      </c>
      <c r="C150" s="13" t="str">
        <f t="shared" si="2"/>
        <v>MONTENEGRO</v>
      </c>
      <c r="D150" s="13" t="s">
        <v>222</v>
      </c>
    </row>
    <row r="151" spans="1:4">
      <c r="A151" s="15">
        <v>150</v>
      </c>
      <c r="B151" s="13" t="s">
        <v>467</v>
      </c>
      <c r="C151" s="13" t="str">
        <f t="shared" si="2"/>
        <v>MONGOLIA</v>
      </c>
      <c r="D151" s="13" t="s">
        <v>466</v>
      </c>
    </row>
    <row r="152" spans="1:4">
      <c r="A152" s="15">
        <v>151</v>
      </c>
      <c r="B152" s="13" t="s">
        <v>640</v>
      </c>
      <c r="C152" s="13" t="str">
        <f t="shared" si="2"/>
        <v>NORTHERN MARIANA ISLANDS</v>
      </c>
      <c r="D152" s="13" t="s">
        <v>639</v>
      </c>
    </row>
    <row r="153" spans="1:4">
      <c r="A153" s="15">
        <v>152</v>
      </c>
      <c r="B153" s="13" t="s">
        <v>247</v>
      </c>
      <c r="C153" s="13" t="str">
        <f t="shared" si="2"/>
        <v>MOZAMBIQUE</v>
      </c>
      <c r="D153" s="13" t="s">
        <v>246</v>
      </c>
    </row>
    <row r="154" spans="1:4">
      <c r="A154" s="15">
        <v>153</v>
      </c>
      <c r="B154" s="13" t="s">
        <v>132</v>
      </c>
      <c r="C154" s="13" t="str">
        <f t="shared" si="2"/>
        <v>MAURITANIA</v>
      </c>
      <c r="D154" s="13" t="s">
        <v>131</v>
      </c>
    </row>
    <row r="155" spans="1:4">
      <c r="A155" s="15">
        <v>154</v>
      </c>
      <c r="B155" s="13" t="s">
        <v>649</v>
      </c>
      <c r="C155" s="13" t="str">
        <f t="shared" si="2"/>
        <v>MONTSERRAT</v>
      </c>
      <c r="D155" s="13" t="s">
        <v>648</v>
      </c>
    </row>
    <row r="156" spans="1:4">
      <c r="A156" s="15">
        <v>155</v>
      </c>
      <c r="B156" s="13" t="s">
        <v>654</v>
      </c>
      <c r="C156" s="13" t="str">
        <f t="shared" si="2"/>
        <v>MARTINIQUE</v>
      </c>
      <c r="D156" s="13" t="s">
        <v>653</v>
      </c>
    </row>
    <row r="157" spans="1:4">
      <c r="A157" s="15">
        <v>156</v>
      </c>
      <c r="B157" s="13" t="s">
        <v>56</v>
      </c>
      <c r="C157" s="13" t="str">
        <f t="shared" si="2"/>
        <v>MAURITIUS</v>
      </c>
      <c r="D157" s="13" t="s">
        <v>55</v>
      </c>
    </row>
    <row r="158" spans="1:4">
      <c r="A158" s="15">
        <v>157</v>
      </c>
      <c r="B158" s="13" t="s">
        <v>542</v>
      </c>
      <c r="C158" s="13" t="str">
        <f t="shared" si="2"/>
        <v>MALAWI</v>
      </c>
      <c r="D158" s="13" t="s">
        <v>541</v>
      </c>
    </row>
    <row r="159" spans="1:4">
      <c r="A159" s="15">
        <v>158</v>
      </c>
      <c r="B159" s="13" t="s">
        <v>589</v>
      </c>
      <c r="C159" s="13" t="str">
        <f t="shared" si="2"/>
        <v>MALAYSIA</v>
      </c>
      <c r="D159" s="13" t="s">
        <v>588</v>
      </c>
    </row>
    <row r="160" spans="1:4">
      <c r="A160" s="15">
        <v>159</v>
      </c>
      <c r="B160" s="13" t="s">
        <v>652</v>
      </c>
      <c r="C160" s="13" t="str">
        <f t="shared" si="2"/>
        <v>MAYOTTE</v>
      </c>
      <c r="D160" s="13" t="s">
        <v>651</v>
      </c>
    </row>
    <row r="161" spans="1:4">
      <c r="A161" s="15">
        <v>160</v>
      </c>
      <c r="B161" s="13" t="s">
        <v>494</v>
      </c>
      <c r="C161" s="13" t="str">
        <f t="shared" si="2"/>
        <v>NAMIBIA</v>
      </c>
      <c r="D161" s="13" t="s">
        <v>493</v>
      </c>
    </row>
    <row r="162" spans="1:4">
      <c r="A162" s="15">
        <v>161</v>
      </c>
      <c r="B162" s="13" t="s">
        <v>647</v>
      </c>
      <c r="C162" s="13" t="str">
        <f t="shared" si="2"/>
        <v>NEW CALEDONIA</v>
      </c>
      <c r="D162" s="13" t="s">
        <v>646</v>
      </c>
    </row>
    <row r="163" spans="1:4">
      <c r="A163" s="15">
        <v>162</v>
      </c>
      <c r="B163" s="13" t="s">
        <v>175</v>
      </c>
      <c r="C163" s="13" t="str">
        <f t="shared" si="2"/>
        <v>NIGER</v>
      </c>
      <c r="D163" s="13" t="s">
        <v>174</v>
      </c>
    </row>
    <row r="164" spans="1:4">
      <c r="A164" s="15">
        <v>163</v>
      </c>
      <c r="B164" s="13" t="s">
        <v>643</v>
      </c>
      <c r="C164" s="13" t="str">
        <f t="shared" si="2"/>
        <v>NORFOLK ISLAND</v>
      </c>
      <c r="D164" s="13" t="s">
        <v>642</v>
      </c>
    </row>
    <row r="165" spans="1:4">
      <c r="A165" s="15">
        <v>164</v>
      </c>
      <c r="B165" s="13" t="s">
        <v>313</v>
      </c>
      <c r="C165" s="13" t="str">
        <f t="shared" si="2"/>
        <v>NIGERIA</v>
      </c>
      <c r="D165" s="13" t="s">
        <v>312</v>
      </c>
    </row>
    <row r="166" spans="1:4">
      <c r="A166" s="15">
        <v>165</v>
      </c>
      <c r="B166" s="13" t="s">
        <v>512</v>
      </c>
      <c r="C166" s="13" t="str">
        <f t="shared" si="2"/>
        <v>NICARAGUA</v>
      </c>
      <c r="D166" s="13" t="s">
        <v>511</v>
      </c>
    </row>
    <row r="167" spans="1:4">
      <c r="A167" s="15">
        <v>166</v>
      </c>
      <c r="B167" s="13" t="s">
        <v>645</v>
      </c>
      <c r="C167" s="13" t="str">
        <f t="shared" si="2"/>
        <v>NIUE</v>
      </c>
      <c r="D167" s="13" t="s">
        <v>644</v>
      </c>
    </row>
    <row r="168" spans="1:4">
      <c r="A168" s="15">
        <v>167</v>
      </c>
      <c r="B168" s="13" t="s">
        <v>6</v>
      </c>
      <c r="C168" s="13" t="str">
        <f t="shared" si="2"/>
        <v>NETHERLANDS</v>
      </c>
      <c r="D168" s="13" t="s">
        <v>5</v>
      </c>
    </row>
    <row r="169" spans="1:4">
      <c r="A169" s="15">
        <v>168</v>
      </c>
      <c r="B169" s="13" t="s">
        <v>449</v>
      </c>
      <c r="C169" s="13" t="str">
        <f t="shared" si="2"/>
        <v>NORWAY</v>
      </c>
      <c r="D169" s="13" t="s">
        <v>448</v>
      </c>
    </row>
    <row r="170" spans="1:4">
      <c r="A170" s="15">
        <v>169</v>
      </c>
      <c r="B170" s="13" t="s">
        <v>187</v>
      </c>
      <c r="C170" s="13" t="str">
        <f t="shared" si="2"/>
        <v>NEPAL</v>
      </c>
      <c r="D170" s="13" t="s">
        <v>186</v>
      </c>
    </row>
    <row r="171" spans="1:4">
      <c r="A171" s="15">
        <v>170</v>
      </c>
      <c r="B171" s="13" t="s">
        <v>23</v>
      </c>
      <c r="C171" s="13" t="str">
        <f t="shared" si="2"/>
        <v>NAURU</v>
      </c>
      <c r="D171" s="13" t="s">
        <v>22</v>
      </c>
    </row>
    <row r="172" spans="1:4">
      <c r="A172" s="15">
        <v>171</v>
      </c>
      <c r="B172" s="13" t="s">
        <v>3</v>
      </c>
      <c r="C172" s="13" t="str">
        <f t="shared" si="2"/>
        <v>NEW ZEALAND</v>
      </c>
      <c r="D172" s="13" t="s">
        <v>2</v>
      </c>
    </row>
    <row r="173" spans="1:4">
      <c r="A173" s="15">
        <v>172</v>
      </c>
      <c r="B173" s="13" t="s">
        <v>488</v>
      </c>
      <c r="C173" s="13" t="str">
        <f t="shared" si="2"/>
        <v>OMAN</v>
      </c>
      <c r="D173" s="13" t="s">
        <v>487</v>
      </c>
    </row>
    <row r="174" spans="1:4">
      <c r="A174" s="15">
        <v>173</v>
      </c>
      <c r="B174" s="13" t="s">
        <v>545</v>
      </c>
      <c r="C174" s="13" t="str">
        <f t="shared" si="2"/>
        <v>PAKISTAN</v>
      </c>
      <c r="D174" s="13" t="s">
        <v>544</v>
      </c>
    </row>
    <row r="175" spans="1:4">
      <c r="A175" s="15">
        <v>174</v>
      </c>
      <c r="B175" s="13" t="s">
        <v>148</v>
      </c>
      <c r="C175" s="13" t="str">
        <f t="shared" si="2"/>
        <v>PANAMA</v>
      </c>
      <c r="D175" s="13" t="s">
        <v>147</v>
      </c>
    </row>
    <row r="176" spans="1:4">
      <c r="A176" s="15">
        <v>175</v>
      </c>
      <c r="B176" s="13" t="s">
        <v>638</v>
      </c>
      <c r="C176" s="13" t="str">
        <f t="shared" si="2"/>
        <v>PITCAIRN</v>
      </c>
      <c r="D176" s="13" t="s">
        <v>637</v>
      </c>
    </row>
    <row r="177" spans="1:4">
      <c r="A177" s="15">
        <v>176</v>
      </c>
      <c r="B177" s="13" t="s">
        <v>580</v>
      </c>
      <c r="C177" s="13" t="str">
        <f t="shared" si="2"/>
        <v>PERU</v>
      </c>
      <c r="D177" s="13" t="s">
        <v>579</v>
      </c>
    </row>
    <row r="178" spans="1:4">
      <c r="A178" s="15">
        <v>177</v>
      </c>
      <c r="B178" s="13" t="s">
        <v>107</v>
      </c>
      <c r="C178" s="13" t="str">
        <f t="shared" si="2"/>
        <v>PHILIPPINES</v>
      </c>
      <c r="D178" s="13" t="s">
        <v>106</v>
      </c>
    </row>
    <row r="179" spans="1:4">
      <c r="A179" s="15">
        <v>178</v>
      </c>
      <c r="B179" s="13" t="s">
        <v>12</v>
      </c>
      <c r="C179" s="13" t="str">
        <f t="shared" si="2"/>
        <v>PALAU</v>
      </c>
      <c r="D179" s="13" t="s">
        <v>11</v>
      </c>
    </row>
    <row r="180" spans="1:4">
      <c r="A180" s="15">
        <v>179</v>
      </c>
      <c r="B180" s="13" t="s">
        <v>141</v>
      </c>
      <c r="C180" s="13" t="str">
        <f t="shared" si="2"/>
        <v>PAPUA NEW GUINEA</v>
      </c>
      <c r="D180" s="13" t="s">
        <v>140</v>
      </c>
    </row>
    <row r="181" spans="1:4">
      <c r="A181" s="15">
        <v>180</v>
      </c>
      <c r="B181" s="13" t="s">
        <v>379</v>
      </c>
      <c r="C181" s="13" t="str">
        <f t="shared" si="2"/>
        <v>POLAND</v>
      </c>
      <c r="D181" s="13" t="s">
        <v>378</v>
      </c>
    </row>
    <row r="182" spans="1:4">
      <c r="A182" s="15">
        <v>181</v>
      </c>
      <c r="B182" s="13" t="s">
        <v>636</v>
      </c>
      <c r="C182" s="13" t="str">
        <f t="shared" si="2"/>
        <v>PUERTO RICO</v>
      </c>
      <c r="D182" s="13" t="s">
        <v>635</v>
      </c>
    </row>
    <row r="183" spans="1:4">
      <c r="A183" s="15">
        <v>182</v>
      </c>
      <c r="B183" s="13" t="s">
        <v>734</v>
      </c>
      <c r="C183" s="13" t="str">
        <f t="shared" si="2"/>
        <v>KOREA (DEMOCRATIC PEOPLE'S REPUBLIC OF)</v>
      </c>
      <c r="D183" s="13" t="s">
        <v>520</v>
      </c>
    </row>
    <row r="184" spans="1:4">
      <c r="A184" s="15">
        <v>183</v>
      </c>
      <c r="B184" s="13" t="s">
        <v>199</v>
      </c>
      <c r="C184" s="13" t="str">
        <f t="shared" si="2"/>
        <v>PORTUGAL</v>
      </c>
      <c r="D184" s="13" t="s">
        <v>198</v>
      </c>
    </row>
    <row r="185" spans="1:4">
      <c r="A185" s="15">
        <v>184</v>
      </c>
      <c r="B185" s="13" t="s">
        <v>202</v>
      </c>
      <c r="C185" s="13" t="str">
        <f t="shared" si="2"/>
        <v>PARAGUAY</v>
      </c>
      <c r="D185" s="13" t="s">
        <v>201</v>
      </c>
    </row>
    <row r="186" spans="1:4">
      <c r="A186" s="15">
        <v>185</v>
      </c>
      <c r="B186" s="13" t="s">
        <v>735</v>
      </c>
      <c r="C186" s="13" t="str">
        <f t="shared" si="2"/>
        <v>PALESTINE, STATE OF</v>
      </c>
      <c r="D186" s="13" t="s">
        <v>561</v>
      </c>
    </row>
    <row r="187" spans="1:4">
      <c r="A187" s="15">
        <v>186</v>
      </c>
      <c r="B187" s="13" t="s">
        <v>676</v>
      </c>
      <c r="C187" s="13" t="str">
        <f t="shared" si="2"/>
        <v>FRENCH POLYNESIA</v>
      </c>
      <c r="D187" s="13" t="s">
        <v>675</v>
      </c>
    </row>
    <row r="188" spans="1:4">
      <c r="A188" s="15">
        <v>187</v>
      </c>
      <c r="B188" s="13" t="s">
        <v>298</v>
      </c>
      <c r="C188" s="13" t="str">
        <f t="shared" si="2"/>
        <v>QATAR</v>
      </c>
      <c r="D188" s="13" t="s">
        <v>297</v>
      </c>
    </row>
    <row r="189" spans="1:4">
      <c r="A189" s="15">
        <v>188</v>
      </c>
      <c r="B189" s="13" t="s">
        <v>634</v>
      </c>
      <c r="C189" s="13" t="str">
        <f t="shared" si="2"/>
        <v>RÉUNION</v>
      </c>
      <c r="D189" s="13" t="s">
        <v>633</v>
      </c>
    </row>
    <row r="190" spans="1:4">
      <c r="A190" s="15">
        <v>189</v>
      </c>
      <c r="B190" s="13" t="s">
        <v>388</v>
      </c>
      <c r="C190" s="13" t="str">
        <f t="shared" si="2"/>
        <v>ROMANIA</v>
      </c>
      <c r="D190" s="13" t="s">
        <v>387</v>
      </c>
    </row>
    <row r="191" spans="1:4">
      <c r="A191" s="15">
        <v>190</v>
      </c>
      <c r="B191" s="13" t="s">
        <v>632</v>
      </c>
      <c r="C191" s="13" t="str">
        <f t="shared" si="2"/>
        <v>RUSSIAN FEDERATION</v>
      </c>
      <c r="D191" s="13" t="s">
        <v>463</v>
      </c>
    </row>
    <row r="192" spans="1:4">
      <c r="A192" s="15">
        <v>191</v>
      </c>
      <c r="B192" s="13" t="s">
        <v>238</v>
      </c>
      <c r="C192" s="13" t="str">
        <f t="shared" si="2"/>
        <v>RWANDA</v>
      </c>
      <c r="D192" s="13" t="s">
        <v>237</v>
      </c>
    </row>
    <row r="193" spans="1:4">
      <c r="A193" s="15">
        <v>192</v>
      </c>
      <c r="B193" s="13" t="s">
        <v>295</v>
      </c>
      <c r="C193" s="13" t="str">
        <f t="shared" si="2"/>
        <v>SAUDI ARABIA</v>
      </c>
      <c r="D193" s="13" t="s">
        <v>294</v>
      </c>
    </row>
    <row r="194" spans="1:4">
      <c r="A194" s="15">
        <v>193</v>
      </c>
      <c r="B194" s="13" t="s">
        <v>352</v>
      </c>
      <c r="C194" s="13" t="str">
        <f t="shared" ref="C194:C250" si="3">UPPER(B194)</f>
        <v>SUDAN</v>
      </c>
      <c r="D194" s="13" t="s">
        <v>351</v>
      </c>
    </row>
    <row r="195" spans="1:4">
      <c r="A195" s="15">
        <v>194</v>
      </c>
      <c r="B195" s="13" t="s">
        <v>316</v>
      </c>
      <c r="C195" s="13" t="str">
        <f t="shared" si="3"/>
        <v>SENEGAL</v>
      </c>
      <c r="D195" s="13" t="s">
        <v>315</v>
      </c>
    </row>
    <row r="196" spans="1:4">
      <c r="A196" s="15">
        <v>195</v>
      </c>
      <c r="B196" s="13" t="s">
        <v>41</v>
      </c>
      <c r="C196" s="13" t="str">
        <f t="shared" si="3"/>
        <v>SINGAPORE</v>
      </c>
      <c r="D196" s="13" t="s">
        <v>40</v>
      </c>
    </row>
    <row r="197" spans="1:4">
      <c r="A197" s="15">
        <v>196</v>
      </c>
      <c r="B197" s="13" t="s">
        <v>622</v>
      </c>
      <c r="C197" s="13" t="str">
        <f t="shared" si="3"/>
        <v>SOUTH GEORGIA AND THE SOUTH SANDWICH ISLANDS</v>
      </c>
      <c r="D197" s="13" t="s">
        <v>621</v>
      </c>
    </row>
    <row r="198" spans="1:4">
      <c r="A198" s="15">
        <v>197</v>
      </c>
      <c r="B198" s="13" t="s">
        <v>736</v>
      </c>
      <c r="C198" s="13" t="str">
        <f t="shared" si="3"/>
        <v>SAINT HELENA, ASCENSION AND TRISTAN DA CUNHA</v>
      </c>
      <c r="D198" s="13" t="s">
        <v>629</v>
      </c>
    </row>
    <row r="199" spans="1:4">
      <c r="A199" s="15">
        <v>198</v>
      </c>
      <c r="B199" s="13" t="s">
        <v>737</v>
      </c>
      <c r="C199" s="13" t="str">
        <f t="shared" si="3"/>
        <v>SVALBARD AND JAN MAYEN</v>
      </c>
      <c r="D199" s="13" t="s">
        <v>620</v>
      </c>
    </row>
    <row r="200" spans="1:4">
      <c r="A200" s="15">
        <v>199</v>
      </c>
      <c r="B200" s="13" t="s">
        <v>32</v>
      </c>
      <c r="C200" s="13" t="str">
        <f t="shared" si="3"/>
        <v>SOLOMON ISLANDS</v>
      </c>
      <c r="D200" s="13" t="s">
        <v>31</v>
      </c>
    </row>
    <row r="201" spans="1:4">
      <c r="A201" s="15">
        <v>200</v>
      </c>
      <c r="B201" s="13" t="s">
        <v>364</v>
      </c>
      <c r="C201" s="13" t="str">
        <f t="shared" si="3"/>
        <v>SIERRA LEONE</v>
      </c>
      <c r="D201" s="13" t="s">
        <v>363</v>
      </c>
    </row>
    <row r="202" spans="1:4">
      <c r="A202" s="15">
        <v>201</v>
      </c>
      <c r="B202" s="13" t="s">
        <v>265</v>
      </c>
      <c r="C202" s="13" t="str">
        <f t="shared" si="3"/>
        <v>EL SALVADOR</v>
      </c>
      <c r="D202" s="13" t="s">
        <v>264</v>
      </c>
    </row>
    <row r="203" spans="1:4">
      <c r="A203" s="15">
        <v>202</v>
      </c>
      <c r="B203" s="13" t="s">
        <v>280</v>
      </c>
      <c r="C203" s="13" t="str">
        <f t="shared" si="3"/>
        <v>SAN MARINO</v>
      </c>
      <c r="D203" s="13" t="s">
        <v>279</v>
      </c>
    </row>
    <row r="204" spans="1:4">
      <c r="A204" s="15">
        <v>203</v>
      </c>
      <c r="B204" s="13" t="s">
        <v>551</v>
      </c>
      <c r="C204" s="13" t="str">
        <f t="shared" si="3"/>
        <v>SOMALIA</v>
      </c>
      <c r="D204" s="13" t="s">
        <v>550</v>
      </c>
    </row>
    <row r="205" spans="1:4">
      <c r="A205" s="15">
        <v>204</v>
      </c>
      <c r="B205" s="13" t="s">
        <v>627</v>
      </c>
      <c r="C205" s="13" t="str">
        <f t="shared" si="3"/>
        <v>SAINT PIERRE AND MIQUELON</v>
      </c>
      <c r="D205" s="13" t="s">
        <v>626</v>
      </c>
    </row>
    <row r="206" spans="1:4">
      <c r="A206" s="15">
        <v>205</v>
      </c>
      <c r="B206" s="13" t="s">
        <v>322</v>
      </c>
      <c r="C206" s="13" t="str">
        <f t="shared" si="3"/>
        <v>SERBIA</v>
      </c>
      <c r="D206" s="13" t="s">
        <v>321</v>
      </c>
    </row>
    <row r="207" spans="1:4">
      <c r="A207" s="15">
        <v>206</v>
      </c>
      <c r="B207" s="13" t="s">
        <v>554</v>
      </c>
      <c r="C207" s="13" t="str">
        <f t="shared" si="3"/>
        <v>SOUTH SUDAN</v>
      </c>
      <c r="D207" s="13" t="s">
        <v>553</v>
      </c>
    </row>
    <row r="208" spans="1:4">
      <c r="A208" s="15">
        <v>207</v>
      </c>
      <c r="B208" s="13" t="s">
        <v>625</v>
      </c>
      <c r="C208" s="13" t="str">
        <f t="shared" si="3"/>
        <v>SAO TOME AND PRINCIPE</v>
      </c>
      <c r="D208" s="13" t="s">
        <v>49</v>
      </c>
    </row>
    <row r="209" spans="1:4">
      <c r="A209" s="15">
        <v>208</v>
      </c>
      <c r="B209" s="13" t="s">
        <v>530</v>
      </c>
      <c r="C209" s="13" t="str">
        <f t="shared" si="3"/>
        <v>SURINAME</v>
      </c>
      <c r="D209" s="13" t="s">
        <v>529</v>
      </c>
    </row>
    <row r="210" spans="1:4">
      <c r="A210" s="15">
        <v>209</v>
      </c>
      <c r="B210" s="13" t="s">
        <v>382</v>
      </c>
      <c r="C210" s="13" t="str">
        <f t="shared" si="3"/>
        <v>SLOVAKIA</v>
      </c>
      <c r="D210" s="13" t="s">
        <v>381</v>
      </c>
    </row>
    <row r="211" spans="1:4">
      <c r="A211" s="15">
        <v>210</v>
      </c>
      <c r="B211" s="13" t="s">
        <v>301</v>
      </c>
      <c r="C211" s="13" t="str">
        <f t="shared" si="3"/>
        <v>SLOVENIA</v>
      </c>
      <c r="D211" s="13" t="s">
        <v>300</v>
      </c>
    </row>
    <row r="212" spans="1:4">
      <c r="A212" s="15">
        <v>211</v>
      </c>
      <c r="B212" s="13" t="s">
        <v>446</v>
      </c>
      <c r="C212" s="13" t="str">
        <f t="shared" si="3"/>
        <v>SWEDEN</v>
      </c>
      <c r="D212" s="13" t="s">
        <v>445</v>
      </c>
    </row>
    <row r="213" spans="1:4">
      <c r="A213" s="15">
        <v>212</v>
      </c>
      <c r="B213" s="13" t="s">
        <v>683</v>
      </c>
      <c r="C213" s="13" t="str">
        <f t="shared" si="3"/>
        <v>ESWATINI</v>
      </c>
      <c r="D213" s="13" t="s">
        <v>243</v>
      </c>
    </row>
    <row r="214" spans="1:4">
      <c r="A214" s="15">
        <v>213</v>
      </c>
      <c r="B214" s="13" t="s">
        <v>624</v>
      </c>
      <c r="C214" s="13" t="str">
        <f t="shared" si="3"/>
        <v>SINT MAARTEN (DUTCH PART)</v>
      </c>
      <c r="D214" s="13" t="s">
        <v>623</v>
      </c>
    </row>
    <row r="215" spans="1:4">
      <c r="A215" s="15">
        <v>214</v>
      </c>
      <c r="B215" s="13" t="s">
        <v>92</v>
      </c>
      <c r="C215" s="13" t="str">
        <f t="shared" si="3"/>
        <v>SEYCHELLES</v>
      </c>
      <c r="D215" s="13" t="s">
        <v>91</v>
      </c>
    </row>
    <row r="216" spans="1:4">
      <c r="A216" s="15">
        <v>215</v>
      </c>
      <c r="B216" s="13" t="s">
        <v>619</v>
      </c>
      <c r="C216" s="13" t="str">
        <f t="shared" si="3"/>
        <v>SYRIAN ARAB REPUBLIC</v>
      </c>
      <c r="D216" s="13" t="s">
        <v>535</v>
      </c>
    </row>
    <row r="217" spans="1:4">
      <c r="A217" s="15">
        <v>216</v>
      </c>
      <c r="B217" s="13" t="s">
        <v>614</v>
      </c>
      <c r="C217" s="13" t="str">
        <f t="shared" si="3"/>
        <v>TURKS AND CAICOS ISLANDS</v>
      </c>
      <c r="D217" s="13" t="s">
        <v>613</v>
      </c>
    </row>
    <row r="218" spans="1:4">
      <c r="A218" s="15">
        <v>217</v>
      </c>
      <c r="B218" s="13" t="s">
        <v>271</v>
      </c>
      <c r="C218" s="13" t="str">
        <f t="shared" si="3"/>
        <v>CHAD</v>
      </c>
      <c r="D218" s="13" t="s">
        <v>270</v>
      </c>
    </row>
    <row r="219" spans="1:4">
      <c r="A219" s="15">
        <v>218</v>
      </c>
      <c r="B219" s="13" t="s">
        <v>169</v>
      </c>
      <c r="C219" s="13" t="str">
        <f t="shared" si="3"/>
        <v>TOGO</v>
      </c>
      <c r="D219" s="13" t="s">
        <v>168</v>
      </c>
    </row>
    <row r="220" spans="1:4">
      <c r="A220" s="15">
        <v>219</v>
      </c>
      <c r="B220" s="13" t="s">
        <v>283</v>
      </c>
      <c r="C220" s="13" t="str">
        <f t="shared" si="3"/>
        <v>THAILAND</v>
      </c>
      <c r="D220" s="13" t="s">
        <v>282</v>
      </c>
    </row>
    <row r="221" spans="1:4">
      <c r="A221" s="15">
        <v>220</v>
      </c>
      <c r="B221" s="13" t="s">
        <v>479</v>
      </c>
      <c r="C221" s="13" t="str">
        <f t="shared" si="3"/>
        <v>TAJIKISTAN</v>
      </c>
      <c r="D221" s="13" t="s">
        <v>478</v>
      </c>
    </row>
    <row r="222" spans="1:4">
      <c r="A222" s="15">
        <v>221</v>
      </c>
      <c r="B222" s="13" t="s">
        <v>617</v>
      </c>
      <c r="C222" s="13" t="str">
        <f t="shared" si="3"/>
        <v>TOKELAU</v>
      </c>
      <c r="D222" s="13" t="s">
        <v>616</v>
      </c>
    </row>
    <row r="223" spans="1:4">
      <c r="A223" s="15">
        <v>222</v>
      </c>
      <c r="B223" s="13" t="s">
        <v>193</v>
      </c>
      <c r="C223" s="13" t="str">
        <f t="shared" si="3"/>
        <v>TURKMENISTAN</v>
      </c>
      <c r="D223" s="13" t="s">
        <v>192</v>
      </c>
    </row>
    <row r="224" spans="1:4">
      <c r="A224" s="15">
        <v>223</v>
      </c>
      <c r="B224" s="13" t="s">
        <v>618</v>
      </c>
      <c r="C224" s="13" t="str">
        <f t="shared" si="3"/>
        <v>TIMOR-LESTE</v>
      </c>
      <c r="D224" s="13" t="s">
        <v>258</v>
      </c>
    </row>
    <row r="225" spans="1:4">
      <c r="A225" s="15">
        <v>224</v>
      </c>
      <c r="B225" s="13" t="s">
        <v>38</v>
      </c>
      <c r="C225" s="13" t="str">
        <f t="shared" si="3"/>
        <v>TONGA</v>
      </c>
      <c r="D225" s="13" t="s">
        <v>37</v>
      </c>
    </row>
    <row r="226" spans="1:4">
      <c r="A226" s="15">
        <v>225</v>
      </c>
      <c r="B226" s="13" t="s">
        <v>83</v>
      </c>
      <c r="C226" s="13" t="str">
        <f t="shared" si="3"/>
        <v>TRINIDAD AND TOBAGO</v>
      </c>
      <c r="D226" s="13" t="s">
        <v>82</v>
      </c>
    </row>
    <row r="227" spans="1:4">
      <c r="A227" s="15">
        <v>226</v>
      </c>
      <c r="B227" s="13" t="s">
        <v>391</v>
      </c>
      <c r="C227" s="13" t="str">
        <f t="shared" si="3"/>
        <v>TUNISIA</v>
      </c>
      <c r="D227" s="13" t="s">
        <v>390</v>
      </c>
    </row>
    <row r="228" spans="1:4">
      <c r="A228" s="15">
        <v>227</v>
      </c>
      <c r="B228" s="13" t="s">
        <v>615</v>
      </c>
      <c r="C228" s="13" t="str">
        <f t="shared" si="3"/>
        <v>TÜRKIYE</v>
      </c>
      <c r="D228" s="13" t="s">
        <v>411</v>
      </c>
    </row>
    <row r="229" spans="1:4">
      <c r="A229" s="15">
        <v>228</v>
      </c>
      <c r="B229" s="13" t="s">
        <v>29</v>
      </c>
      <c r="C229" s="13" t="str">
        <f t="shared" si="3"/>
        <v>TUVALU</v>
      </c>
      <c r="D229" s="13" t="s">
        <v>28</v>
      </c>
    </row>
    <row r="230" spans="1:4">
      <c r="A230" s="15">
        <v>229</v>
      </c>
      <c r="B230" s="13" t="s">
        <v>738</v>
      </c>
      <c r="C230" s="13" t="str">
        <f t="shared" si="3"/>
        <v>TAIWAN, PROVINCE OF CHINA</v>
      </c>
      <c r="D230" s="13" t="s">
        <v>727</v>
      </c>
    </row>
    <row r="231" spans="1:4">
      <c r="A231" s="15">
        <v>230</v>
      </c>
      <c r="B231" s="13" t="s">
        <v>739</v>
      </c>
      <c r="C231" s="13" t="str">
        <f t="shared" si="3"/>
        <v>TANZANIA, UNITED REPUBLIC OF</v>
      </c>
      <c r="D231" s="13" t="s">
        <v>538</v>
      </c>
    </row>
    <row r="232" spans="1:4">
      <c r="A232" s="15">
        <v>231</v>
      </c>
      <c r="B232" s="13" t="s">
        <v>217</v>
      </c>
      <c r="C232" s="13" t="str">
        <f t="shared" si="3"/>
        <v>UGANDA</v>
      </c>
      <c r="D232" s="13" t="s">
        <v>216</v>
      </c>
    </row>
    <row r="233" spans="1:4">
      <c r="A233" s="15">
        <v>232</v>
      </c>
      <c r="B233" s="13" t="s">
        <v>500</v>
      </c>
      <c r="C233" s="13" t="str">
        <f t="shared" si="3"/>
        <v>UKRAINE</v>
      </c>
      <c r="D233" s="13" t="s">
        <v>499</v>
      </c>
    </row>
    <row r="234" spans="1:4">
      <c r="A234" s="15">
        <v>233</v>
      </c>
      <c r="B234" s="13" t="s">
        <v>611</v>
      </c>
      <c r="C234" s="13" t="str">
        <f t="shared" si="3"/>
        <v>UNITED STATES MINOR OUTLYING ISLANDS</v>
      </c>
      <c r="D234" s="13" t="s">
        <v>610</v>
      </c>
    </row>
    <row r="235" spans="1:4">
      <c r="A235" s="15">
        <v>234</v>
      </c>
      <c r="B235" s="13" t="s">
        <v>470</v>
      </c>
      <c r="C235" s="13" t="str">
        <f t="shared" si="3"/>
        <v>URUGUAY</v>
      </c>
      <c r="D235" s="13" t="s">
        <v>469</v>
      </c>
    </row>
    <row r="236" spans="1:4">
      <c r="A236" s="15">
        <v>235</v>
      </c>
      <c r="B236" s="13" t="s">
        <v>160</v>
      </c>
      <c r="C236" s="13" t="str">
        <f t="shared" si="3"/>
        <v>UNITED STATES OF AMERICA</v>
      </c>
      <c r="D236" s="13" t="s">
        <v>159</v>
      </c>
    </row>
    <row r="237" spans="1:4">
      <c r="A237" s="15">
        <v>236</v>
      </c>
      <c r="B237" s="13" t="s">
        <v>485</v>
      </c>
      <c r="C237" s="13" t="str">
        <f t="shared" si="3"/>
        <v>UZBEKISTAN</v>
      </c>
      <c r="D237" s="13" t="s">
        <v>484</v>
      </c>
    </row>
    <row r="238" spans="1:4">
      <c r="A238" s="15">
        <v>237</v>
      </c>
      <c r="B238" s="13" t="s">
        <v>661</v>
      </c>
      <c r="C238" s="13" t="str">
        <f t="shared" si="3"/>
        <v>HOLY SEE</v>
      </c>
      <c r="D238" s="13" t="s">
        <v>120</v>
      </c>
    </row>
    <row r="239" spans="1:4">
      <c r="A239" s="15">
        <v>238</v>
      </c>
      <c r="B239" s="13" t="s">
        <v>77</v>
      </c>
      <c r="C239" s="13" t="str">
        <f t="shared" si="3"/>
        <v>SAINT VINCENT AND THE GRENADINES</v>
      </c>
      <c r="D239" s="13" t="s">
        <v>76</v>
      </c>
    </row>
    <row r="240" spans="1:4">
      <c r="A240" s="15">
        <v>239</v>
      </c>
      <c r="B240" s="13" t="s">
        <v>608</v>
      </c>
      <c r="C240" s="13" t="str">
        <f t="shared" si="3"/>
        <v>VENEZUELA (BOLIVARIAN REPUBLIC OF)</v>
      </c>
      <c r="D240" s="13" t="s">
        <v>144</v>
      </c>
    </row>
    <row r="241" spans="1:4">
      <c r="A241" s="15">
        <v>240</v>
      </c>
      <c r="B241" s="13" t="s">
        <v>740</v>
      </c>
      <c r="C241" s="13" t="str">
        <f t="shared" si="3"/>
        <v>VIRGIN ISLANDS (BRITISH)</v>
      </c>
      <c r="D241" s="13" t="s">
        <v>700</v>
      </c>
    </row>
    <row r="242" spans="1:4">
      <c r="A242" s="15">
        <v>241</v>
      </c>
      <c r="B242" s="13" t="s">
        <v>741</v>
      </c>
      <c r="C242" s="13" t="str">
        <f t="shared" si="3"/>
        <v>VIRGIN ISLANDS (U.S.)</v>
      </c>
      <c r="D242" s="13" t="s">
        <v>609</v>
      </c>
    </row>
    <row r="243" spans="1:4">
      <c r="A243" s="15">
        <v>242</v>
      </c>
      <c r="B243" s="13" t="s">
        <v>607</v>
      </c>
      <c r="C243" s="13" t="str">
        <f t="shared" si="3"/>
        <v>VIET NAM</v>
      </c>
      <c r="D243" s="13" t="s">
        <v>439</v>
      </c>
    </row>
    <row r="244" spans="1:4">
      <c r="A244" s="15">
        <v>243</v>
      </c>
      <c r="B244" s="13" t="s">
        <v>16</v>
      </c>
      <c r="C244" s="13" t="str">
        <f t="shared" si="3"/>
        <v>VANUATU</v>
      </c>
      <c r="D244" s="13" t="s">
        <v>15</v>
      </c>
    </row>
    <row r="245" spans="1:4">
      <c r="A245" s="15">
        <v>244</v>
      </c>
      <c r="B245" s="13" t="s">
        <v>742</v>
      </c>
      <c r="C245" s="13" t="str">
        <f t="shared" si="3"/>
        <v>WALLIS AND FUTUNA</v>
      </c>
      <c r="D245" s="13" t="s">
        <v>606</v>
      </c>
    </row>
    <row r="246" spans="1:4">
      <c r="A246" s="15">
        <v>245</v>
      </c>
      <c r="B246" s="13" t="s">
        <v>35</v>
      </c>
      <c r="C246" s="13" t="str">
        <f t="shared" si="3"/>
        <v>SAMOA</v>
      </c>
      <c r="D246" s="13" t="s">
        <v>34</v>
      </c>
    </row>
    <row r="247" spans="1:4">
      <c r="A247" s="15">
        <v>246</v>
      </c>
      <c r="B247" s="13" t="s">
        <v>135</v>
      </c>
      <c r="C247" s="13" t="str">
        <f t="shared" si="3"/>
        <v>YEMEN</v>
      </c>
      <c r="D247" s="13" t="s">
        <v>134</v>
      </c>
    </row>
    <row r="248" spans="1:4">
      <c r="A248" s="15">
        <v>247</v>
      </c>
      <c r="B248" s="13" t="s">
        <v>491</v>
      </c>
      <c r="C248" s="13" t="str">
        <f t="shared" si="3"/>
        <v>SOUTH AFRICA</v>
      </c>
      <c r="D248" s="13" t="s">
        <v>490</v>
      </c>
    </row>
    <row r="249" spans="1:4">
      <c r="A249" s="15">
        <v>248</v>
      </c>
      <c r="B249" s="13" t="s">
        <v>367</v>
      </c>
      <c r="C249" s="13" t="str">
        <f t="shared" si="3"/>
        <v>ZAMBIA</v>
      </c>
      <c r="D249" s="13" t="s">
        <v>366</v>
      </c>
    </row>
    <row r="250" spans="1:4">
      <c r="A250" s="15">
        <v>249</v>
      </c>
      <c r="B250" s="13" t="s">
        <v>289</v>
      </c>
      <c r="C250" s="13" t="str">
        <f t="shared" si="3"/>
        <v>ZIMBABWE</v>
      </c>
      <c r="D250" s="13" t="s">
        <v>288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0CAE-FE32-43C6-8DEC-3390AF8FB540}">
  <sheetPr>
    <outlinePr summaryBelow="0" summaryRight="0"/>
  </sheetPr>
  <dimension ref="A1:D5"/>
  <sheetViews>
    <sheetView workbookViewId="0"/>
  </sheetViews>
  <sheetFormatPr defaultColWidth="11.3984375" defaultRowHeight="19.8"/>
  <cols>
    <col min="1" max="1" width="44.19921875" style="5" bestFit="1" customWidth="1"/>
    <col min="2" max="16384" width="11.3984375" style="5"/>
  </cols>
  <sheetData>
    <row r="1" spans="1:4">
      <c r="A1" s="2" t="s">
        <v>602</v>
      </c>
      <c r="B1" s="3" t="s">
        <v>598</v>
      </c>
      <c r="C1" s="4" t="s">
        <v>0</v>
      </c>
    </row>
    <row r="2" spans="1:4">
      <c r="A2" s="5" t="s">
        <v>601</v>
      </c>
      <c r="B2" s="6" t="s">
        <v>597</v>
      </c>
      <c r="C2" s="7" t="s">
        <v>142</v>
      </c>
    </row>
    <row r="3" spans="1:4">
      <c r="B3" s="6" t="s">
        <v>596</v>
      </c>
      <c r="C3" s="7" t="s">
        <v>20</v>
      </c>
    </row>
    <row r="4" spans="1:4" ht="20.399999999999999" thickBot="1">
      <c r="B4" s="8" t="s">
        <v>599</v>
      </c>
      <c r="C4" s="9" t="s">
        <v>13</v>
      </c>
      <c r="D4" s="10" t="s">
        <v>603</v>
      </c>
    </row>
    <row r="5" spans="1:4">
      <c r="D5" s="11" t="s">
        <v>600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4FBF-8E34-4245-AA38-793F5CDBE75B}">
  <dimension ref="A1:E194"/>
  <sheetViews>
    <sheetView workbookViewId="0">
      <selection activeCell="D2" sqref="D2"/>
    </sheetView>
  </sheetViews>
  <sheetFormatPr defaultRowHeight="13.2"/>
  <cols>
    <col min="1" max="1" width="5.3984375" style="25" customWidth="1"/>
    <col min="2" max="2" width="40.59765625" style="25" bestFit="1" customWidth="1"/>
    <col min="3" max="3" width="9.59765625" style="25" bestFit="1" customWidth="1"/>
    <col min="4" max="4" width="13" style="25" bestFit="1" customWidth="1"/>
    <col min="5" max="5" width="15" style="25" bestFit="1" customWidth="1"/>
    <col min="6" max="16384" width="8.796875" style="25"/>
  </cols>
  <sheetData>
    <row r="1" spans="1:5">
      <c r="A1" s="25" t="s">
        <v>964</v>
      </c>
      <c r="B1" s="25" t="s">
        <v>965</v>
      </c>
      <c r="C1" s="25" t="s">
        <v>979</v>
      </c>
      <c r="D1" s="26" t="s">
        <v>981</v>
      </c>
      <c r="E1" s="26" t="s">
        <v>982</v>
      </c>
    </row>
    <row r="2" spans="1:5">
      <c r="A2" s="25" t="s">
        <v>598</v>
      </c>
      <c r="B2" s="25" t="s">
        <v>946</v>
      </c>
      <c r="C2" s="25" t="str">
        <f>IFERROR(VLOOKUP(決議3回目に態度の列付加[[#This Row],[国名]],ISOコード表,2,FALSE),"〓〓")</f>
        <v>AFG</v>
      </c>
      <c r="D2" s="26" t="str">
        <f>決議3回目に態度の列付加[[#This Row],[態度]]</f>
        <v>Y</v>
      </c>
      <c r="E2" s="26" t="str">
        <f>VLOOKUP(決議3回目に態度の列付加[[#This Row],[態度＝再掲]],対照表, 2, FALSE)</f>
        <v>賛成票</v>
      </c>
    </row>
    <row r="3" spans="1:5">
      <c r="A3" s="25" t="s">
        <v>598</v>
      </c>
      <c r="B3" s="25" t="s">
        <v>945</v>
      </c>
      <c r="C3" s="25" t="str">
        <f>IFERROR(VLOOKUP(決議3回目に態度の列付加[[#This Row],[国名]],ISOコード表,2,FALSE),"〓〓")</f>
        <v>ALB</v>
      </c>
      <c r="D3" s="26" t="str">
        <f>決議3回目に態度の列付加[[#This Row],[態度]]</f>
        <v>Y</v>
      </c>
      <c r="E3" s="26" t="str">
        <f>VLOOKUP(決議3回目に態度の列付加[[#This Row],[態度＝再掲]],対照表, 2, FALSE)</f>
        <v>賛成票</v>
      </c>
    </row>
    <row r="4" spans="1:5">
      <c r="A4" s="25" t="s">
        <v>596</v>
      </c>
      <c r="B4" s="25" t="s">
        <v>944</v>
      </c>
      <c r="C4" s="25" t="str">
        <f>IFERROR(VLOOKUP(決議3回目に態度の列付加[[#This Row],[国名]],ISOコード表,2,FALSE),"〓〓")</f>
        <v>DZA</v>
      </c>
      <c r="D4" s="26" t="str">
        <f>決議3回目に態度の列付加[[#This Row],[態度]]</f>
        <v>A</v>
      </c>
      <c r="E4" s="26" t="str">
        <f>VLOOKUP(決議3回目に態度の列付加[[#This Row],[態度＝再掲]],対照表, 2, FALSE)</f>
        <v>棄権票</v>
      </c>
    </row>
    <row r="5" spans="1:5">
      <c r="A5" s="25" t="s">
        <v>598</v>
      </c>
      <c r="B5" s="25" t="s">
        <v>943</v>
      </c>
      <c r="C5" s="25" t="str">
        <f>IFERROR(VLOOKUP(決議3回目に態度の列付加[[#This Row],[国名]],ISOコード表,2,FALSE),"〓〓")</f>
        <v>AND</v>
      </c>
      <c r="D5" s="26" t="str">
        <f>決議3回目に態度の列付加[[#This Row],[態度]]</f>
        <v>Y</v>
      </c>
      <c r="E5" s="26" t="str">
        <f>VLOOKUP(決議3回目に態度の列付加[[#This Row],[態度＝再掲]],対照表, 2, FALSE)</f>
        <v>賛成票</v>
      </c>
    </row>
    <row r="6" spans="1:5">
      <c r="A6" s="25" t="s">
        <v>598</v>
      </c>
      <c r="B6" s="25" t="s">
        <v>942</v>
      </c>
      <c r="C6" s="25" t="str">
        <f>IFERROR(VLOOKUP(決議3回目に態度の列付加[[#This Row],[国名]],ISOコード表,2,FALSE),"〓〓")</f>
        <v>AGO</v>
      </c>
      <c r="D6" s="26" t="str">
        <f>決議3回目に態度の列付加[[#This Row],[態度]]</f>
        <v>Y</v>
      </c>
      <c r="E6" s="26" t="str">
        <f>VLOOKUP(決議3回目に態度の列付加[[#This Row],[態度＝再掲]],対照表, 2, FALSE)</f>
        <v>賛成票</v>
      </c>
    </row>
    <row r="7" spans="1:5">
      <c r="A7" s="25" t="s">
        <v>598</v>
      </c>
      <c r="B7" s="25" t="s">
        <v>941</v>
      </c>
      <c r="C7" s="25" t="str">
        <f>IFERROR(VLOOKUP(決議3回目に態度の列付加[[#This Row],[国名]],ISOコード表,2,FALSE),"〓〓")</f>
        <v>ATG</v>
      </c>
      <c r="D7" s="26" t="str">
        <f>決議3回目に態度の列付加[[#This Row],[態度]]</f>
        <v>Y</v>
      </c>
      <c r="E7" s="26" t="str">
        <f>VLOOKUP(決議3回目に態度の列付加[[#This Row],[態度＝再掲]],対照表, 2, FALSE)</f>
        <v>賛成票</v>
      </c>
    </row>
    <row r="8" spans="1:5">
      <c r="A8" s="25" t="s">
        <v>598</v>
      </c>
      <c r="B8" s="25" t="s">
        <v>940</v>
      </c>
      <c r="C8" s="25" t="str">
        <f>IFERROR(VLOOKUP(決議3回目に態度の列付加[[#This Row],[国名]],ISOコード表,2,FALSE),"〓〓")</f>
        <v>ARG</v>
      </c>
      <c r="D8" s="26" t="str">
        <f>決議3回目に態度の列付加[[#This Row],[態度]]</f>
        <v>Y</v>
      </c>
      <c r="E8" s="26" t="str">
        <f>VLOOKUP(決議3回目に態度の列付加[[#This Row],[態度＝再掲]],対照表, 2, FALSE)</f>
        <v>賛成票</v>
      </c>
    </row>
    <row r="9" spans="1:5">
      <c r="A9" s="25" t="s">
        <v>596</v>
      </c>
      <c r="B9" s="25" t="s">
        <v>939</v>
      </c>
      <c r="C9" s="25" t="str">
        <f>IFERROR(VLOOKUP(決議3回目に態度の列付加[[#This Row],[国名]],ISOコード表,2,FALSE),"〓〓")</f>
        <v>ARM</v>
      </c>
      <c r="D9" s="26" t="str">
        <f>決議3回目に態度の列付加[[#This Row],[態度]]</f>
        <v>A</v>
      </c>
      <c r="E9" s="26" t="str">
        <f>VLOOKUP(決議3回目に態度の列付加[[#This Row],[態度＝再掲]],対照表, 2, FALSE)</f>
        <v>棄権票</v>
      </c>
    </row>
    <row r="10" spans="1:5">
      <c r="A10" s="25" t="s">
        <v>598</v>
      </c>
      <c r="B10" s="25" t="s">
        <v>938</v>
      </c>
      <c r="C10" s="25" t="str">
        <f>IFERROR(VLOOKUP(決議3回目に態度の列付加[[#This Row],[国名]],ISOコード表,2,FALSE),"〓〓")</f>
        <v>AUS</v>
      </c>
      <c r="D10" s="26" t="str">
        <f>決議3回目に態度の列付加[[#This Row],[態度]]</f>
        <v>Y</v>
      </c>
      <c r="E10" s="26" t="str">
        <f>VLOOKUP(決議3回目に態度の列付加[[#This Row],[態度＝再掲]],対照表, 2, FALSE)</f>
        <v>賛成票</v>
      </c>
    </row>
    <row r="11" spans="1:5">
      <c r="A11" s="25" t="s">
        <v>598</v>
      </c>
      <c r="B11" s="25" t="s">
        <v>937</v>
      </c>
      <c r="C11" s="25" t="str">
        <f>IFERROR(VLOOKUP(決議3回目に態度の列付加[[#This Row],[国名]],ISOコード表,2,FALSE),"〓〓")</f>
        <v>AUT</v>
      </c>
      <c r="D11" s="26" t="str">
        <f>決議3回目に態度の列付加[[#This Row],[態度]]</f>
        <v>Y</v>
      </c>
      <c r="E11" s="26" t="str">
        <f>VLOOKUP(決議3回目に態度の列付加[[#This Row],[態度＝再掲]],対照表, 2, FALSE)</f>
        <v>賛成票</v>
      </c>
    </row>
    <row r="12" spans="1:5">
      <c r="A12" s="25" t="s">
        <v>599</v>
      </c>
      <c r="B12" s="25" t="s">
        <v>936</v>
      </c>
      <c r="C12" s="25" t="str">
        <f>IFERROR(VLOOKUP(決議3回目に態度の列付加[[#This Row],[国名]],ISOコード表,2,FALSE),"〓〓")</f>
        <v>AZE</v>
      </c>
      <c r="D12" s="26" t="str">
        <f>決議3回目に態度の列付加[[#This Row],[態度]]</f>
        <v>ZZZ</v>
      </c>
      <c r="E12" s="26" t="str">
        <f>VLOOKUP(決議3回目に態度の列付加[[#This Row],[態度＝再掲]],対照表, 2, FALSE)</f>
        <v>無投票</v>
      </c>
    </row>
    <row r="13" spans="1:5">
      <c r="A13" s="25" t="s">
        <v>598</v>
      </c>
      <c r="B13" s="25" t="s">
        <v>935</v>
      </c>
      <c r="C13" s="25" t="str">
        <f>IFERROR(VLOOKUP(決議3回目に態度の列付加[[#This Row],[国名]],ISOコード表,2,FALSE),"〓〓")</f>
        <v>BHS</v>
      </c>
      <c r="D13" s="26" t="str">
        <f>決議3回目に態度の列付加[[#This Row],[態度]]</f>
        <v>Y</v>
      </c>
      <c r="E13" s="26" t="str">
        <f>VLOOKUP(決議3回目に態度の列付加[[#This Row],[態度＝再掲]],対照表, 2, FALSE)</f>
        <v>賛成票</v>
      </c>
    </row>
    <row r="14" spans="1:5">
      <c r="A14" s="25" t="s">
        <v>598</v>
      </c>
      <c r="B14" s="25" t="s">
        <v>934</v>
      </c>
      <c r="C14" s="25" t="str">
        <f>IFERROR(VLOOKUP(決議3回目に態度の列付加[[#This Row],[国名]],ISOコード表,2,FALSE),"〓〓")</f>
        <v>BHR</v>
      </c>
      <c r="D14" s="26" t="str">
        <f>決議3回目に態度の列付加[[#This Row],[態度]]</f>
        <v>Y</v>
      </c>
      <c r="E14" s="26" t="str">
        <f>VLOOKUP(決議3回目に態度の列付加[[#This Row],[態度＝再掲]],対照表, 2, FALSE)</f>
        <v>賛成票</v>
      </c>
    </row>
    <row r="15" spans="1:5">
      <c r="A15" s="25" t="s">
        <v>598</v>
      </c>
      <c r="B15" s="25" t="s">
        <v>933</v>
      </c>
      <c r="C15" s="25" t="str">
        <f>IFERROR(VLOOKUP(決議3回目に態度の列付加[[#This Row],[国名]],ISOコード表,2,FALSE),"〓〓")</f>
        <v>BGD</v>
      </c>
      <c r="D15" s="26" t="str">
        <f>決議3回目に態度の列付加[[#This Row],[態度]]</f>
        <v>Y</v>
      </c>
      <c r="E15" s="26" t="str">
        <f>VLOOKUP(決議3回目に態度の列付加[[#This Row],[態度＝再掲]],対照表, 2, FALSE)</f>
        <v>賛成票</v>
      </c>
    </row>
    <row r="16" spans="1:5">
      <c r="A16" s="25" t="s">
        <v>598</v>
      </c>
      <c r="B16" s="25" t="s">
        <v>932</v>
      </c>
      <c r="C16" s="25" t="str">
        <f>IFERROR(VLOOKUP(決議3回目に態度の列付加[[#This Row],[国名]],ISOコード表,2,FALSE),"〓〓")</f>
        <v>BRB</v>
      </c>
      <c r="D16" s="26" t="str">
        <f>決議3回目に態度の列付加[[#This Row],[態度]]</f>
        <v>Y</v>
      </c>
      <c r="E16" s="26" t="str">
        <f>VLOOKUP(決議3回目に態度の列付加[[#This Row],[態度＝再掲]],対照表, 2, FALSE)</f>
        <v>賛成票</v>
      </c>
    </row>
    <row r="17" spans="1:5">
      <c r="A17" s="25" t="s">
        <v>597</v>
      </c>
      <c r="B17" s="25" t="s">
        <v>931</v>
      </c>
      <c r="C17" s="25" t="str">
        <f>IFERROR(VLOOKUP(決議3回目に態度の列付加[[#This Row],[国名]],ISOコード表,2,FALSE),"〓〓")</f>
        <v>BLR</v>
      </c>
      <c r="D17" s="26" t="str">
        <f>決議3回目に態度の列付加[[#This Row],[態度]]</f>
        <v>N</v>
      </c>
      <c r="E17" s="26" t="str">
        <f>VLOOKUP(決議3回目に態度の列付加[[#This Row],[態度＝再掲]],対照表, 2, FALSE)</f>
        <v>反対票</v>
      </c>
    </row>
    <row r="18" spans="1:5">
      <c r="A18" s="25" t="s">
        <v>598</v>
      </c>
      <c r="B18" s="25" t="s">
        <v>930</v>
      </c>
      <c r="C18" s="25" t="str">
        <f>IFERROR(VLOOKUP(決議3回目に態度の列付加[[#This Row],[国名]],ISOコード表,2,FALSE),"〓〓")</f>
        <v>BEL</v>
      </c>
      <c r="D18" s="26" t="str">
        <f>決議3回目に態度の列付加[[#This Row],[態度]]</f>
        <v>Y</v>
      </c>
      <c r="E18" s="26" t="str">
        <f>VLOOKUP(決議3回目に態度の列付加[[#This Row],[態度＝再掲]],対照表, 2, FALSE)</f>
        <v>賛成票</v>
      </c>
    </row>
    <row r="19" spans="1:5">
      <c r="A19" s="25" t="s">
        <v>598</v>
      </c>
      <c r="B19" s="25" t="s">
        <v>929</v>
      </c>
      <c r="C19" s="25" t="str">
        <f>IFERROR(VLOOKUP(決議3回目に態度の列付加[[#This Row],[国名]],ISOコード表,2,FALSE),"〓〓")</f>
        <v>BLZ</v>
      </c>
      <c r="D19" s="26" t="str">
        <f>決議3回目に態度の列付加[[#This Row],[態度]]</f>
        <v>Y</v>
      </c>
      <c r="E19" s="26" t="str">
        <f>VLOOKUP(決議3回目に態度の列付加[[#This Row],[態度＝再掲]],対照表, 2, FALSE)</f>
        <v>賛成票</v>
      </c>
    </row>
    <row r="20" spans="1:5">
      <c r="A20" s="25" t="s">
        <v>598</v>
      </c>
      <c r="B20" s="25" t="s">
        <v>928</v>
      </c>
      <c r="C20" s="25" t="str">
        <f>IFERROR(VLOOKUP(決議3回目に態度の列付加[[#This Row],[国名]],ISOコード表,2,FALSE),"〓〓")</f>
        <v>BEN</v>
      </c>
      <c r="D20" s="26" t="str">
        <f>決議3回目に態度の列付加[[#This Row],[態度]]</f>
        <v>Y</v>
      </c>
      <c r="E20" s="26" t="str">
        <f>VLOOKUP(決議3回目に態度の列付加[[#This Row],[態度＝再掲]],対照表, 2, FALSE)</f>
        <v>賛成票</v>
      </c>
    </row>
    <row r="21" spans="1:5">
      <c r="A21" s="25" t="s">
        <v>598</v>
      </c>
      <c r="B21" s="25" t="s">
        <v>927</v>
      </c>
      <c r="C21" s="25" t="str">
        <f>IFERROR(VLOOKUP(決議3回目に態度の列付加[[#This Row],[国名]],ISOコード表,2,FALSE),"〓〓")</f>
        <v>BTN</v>
      </c>
      <c r="D21" s="26" t="str">
        <f>決議3回目に態度の列付加[[#This Row],[態度]]</f>
        <v>Y</v>
      </c>
      <c r="E21" s="26" t="str">
        <f>VLOOKUP(決議3回目に態度の列付加[[#This Row],[態度＝再掲]],対照表, 2, FALSE)</f>
        <v>賛成票</v>
      </c>
    </row>
    <row r="22" spans="1:5">
      <c r="A22" s="25" t="s">
        <v>596</v>
      </c>
      <c r="B22" s="25" t="s">
        <v>926</v>
      </c>
      <c r="C22" s="25" t="s">
        <v>956</v>
      </c>
      <c r="D22" s="26" t="str">
        <f>決議3回目に態度の列付加[[#This Row],[態度]]</f>
        <v>A</v>
      </c>
      <c r="E22" s="26" t="str">
        <f>VLOOKUP(決議3回目に態度の列付加[[#This Row],[態度＝再掲]],対照表, 2, FALSE)</f>
        <v>棄権票</v>
      </c>
    </row>
    <row r="23" spans="1:5">
      <c r="A23" s="25" t="s">
        <v>598</v>
      </c>
      <c r="B23" s="25" t="s">
        <v>925</v>
      </c>
      <c r="C23" s="25" t="str">
        <f>IFERROR(VLOOKUP(決議3回目に態度の列付加[[#This Row],[国名]],ISOコード表,2,FALSE),"〓〓")</f>
        <v>BIH</v>
      </c>
      <c r="D23" s="26" t="str">
        <f>決議3回目に態度の列付加[[#This Row],[態度]]</f>
        <v>Y</v>
      </c>
      <c r="E23" s="26" t="str">
        <f>VLOOKUP(決議3回目に態度の列付加[[#This Row],[態度＝再掲]],対照表, 2, FALSE)</f>
        <v>賛成票</v>
      </c>
    </row>
    <row r="24" spans="1:5">
      <c r="A24" s="25" t="s">
        <v>598</v>
      </c>
      <c r="B24" s="25" t="s">
        <v>924</v>
      </c>
      <c r="C24" s="25" t="str">
        <f>IFERROR(VLOOKUP(決議3回目に態度の列付加[[#This Row],[国名]],ISOコード表,2,FALSE),"〓〓")</f>
        <v>BWA</v>
      </c>
      <c r="D24" s="26" t="str">
        <f>決議3回目に態度の列付加[[#This Row],[態度]]</f>
        <v>Y</v>
      </c>
      <c r="E24" s="26" t="str">
        <f>VLOOKUP(決議3回目に態度の列付加[[#This Row],[態度＝再掲]],対照表, 2, FALSE)</f>
        <v>賛成票</v>
      </c>
    </row>
    <row r="25" spans="1:5">
      <c r="A25" s="25" t="s">
        <v>598</v>
      </c>
      <c r="B25" s="25" t="s">
        <v>923</v>
      </c>
      <c r="C25" s="25" t="str">
        <f>IFERROR(VLOOKUP(決議3回目に態度の列付加[[#This Row],[国名]],ISOコード表,2,FALSE),"〓〓")</f>
        <v>BRA</v>
      </c>
      <c r="D25" s="26" t="str">
        <f>決議3回目に態度の列付加[[#This Row],[態度]]</f>
        <v>Y</v>
      </c>
      <c r="E25" s="26" t="str">
        <f>VLOOKUP(決議3回目に態度の列付加[[#This Row],[態度＝再掲]],対照表, 2, FALSE)</f>
        <v>賛成票</v>
      </c>
    </row>
    <row r="26" spans="1:5">
      <c r="A26" s="25" t="s">
        <v>598</v>
      </c>
      <c r="B26" s="25" t="s">
        <v>922</v>
      </c>
      <c r="C26" s="25" t="str">
        <f>IFERROR(VLOOKUP(決議3回目に態度の列付加[[#This Row],[国名]],ISOコード表,2,FALSE),"〓〓")</f>
        <v>BRN</v>
      </c>
      <c r="D26" s="26" t="str">
        <f>決議3回目に態度の列付加[[#This Row],[態度]]</f>
        <v>Y</v>
      </c>
      <c r="E26" s="26" t="str">
        <f>VLOOKUP(決議3回目に態度の列付加[[#This Row],[態度＝再掲]],対照表, 2, FALSE)</f>
        <v>賛成票</v>
      </c>
    </row>
    <row r="27" spans="1:5">
      <c r="A27" s="25" t="s">
        <v>598</v>
      </c>
      <c r="B27" s="25" t="s">
        <v>921</v>
      </c>
      <c r="C27" s="25" t="str">
        <f>IFERROR(VLOOKUP(決議3回目に態度の列付加[[#This Row],[国名]],ISOコード表,2,FALSE),"〓〓")</f>
        <v>BGR</v>
      </c>
      <c r="D27" s="26" t="str">
        <f>決議3回目に態度の列付加[[#This Row],[態度]]</f>
        <v>Y</v>
      </c>
      <c r="E27" s="26" t="str">
        <f>VLOOKUP(決議3回目に態度の列付加[[#This Row],[態度＝再掲]],対照表, 2, FALSE)</f>
        <v>賛成票</v>
      </c>
    </row>
    <row r="28" spans="1:5">
      <c r="A28" s="25" t="s">
        <v>599</v>
      </c>
      <c r="B28" s="25" t="s">
        <v>920</v>
      </c>
      <c r="C28" s="25" t="str">
        <f>IFERROR(VLOOKUP(決議3回目に態度の列付加[[#This Row],[国名]],ISOコード表,2,FALSE),"〓〓")</f>
        <v>BFA</v>
      </c>
      <c r="D28" s="26" t="str">
        <f>決議3回目に態度の列付加[[#This Row],[態度]]</f>
        <v>ZZZ</v>
      </c>
      <c r="E28" s="26" t="str">
        <f>VLOOKUP(決議3回目に態度の列付加[[#This Row],[態度＝再掲]],対照表, 2, FALSE)</f>
        <v>無投票</v>
      </c>
    </row>
    <row r="29" spans="1:5">
      <c r="A29" s="25" t="s">
        <v>596</v>
      </c>
      <c r="B29" s="25" t="s">
        <v>919</v>
      </c>
      <c r="C29" s="25" t="str">
        <f>IFERROR(VLOOKUP(決議3回目に態度の列付加[[#This Row],[国名]],ISOコード表,2,FALSE),"〓〓")</f>
        <v>BDI</v>
      </c>
      <c r="D29" s="26" t="str">
        <f>決議3回目に態度の列付加[[#This Row],[態度]]</f>
        <v>A</v>
      </c>
      <c r="E29" s="26" t="str">
        <f>VLOOKUP(決議3回目に態度の列付加[[#This Row],[態度＝再掲]],対照表, 2, FALSE)</f>
        <v>棄権票</v>
      </c>
    </row>
    <row r="30" spans="1:5">
      <c r="A30" s="25" t="s">
        <v>598</v>
      </c>
      <c r="B30" s="25" t="s">
        <v>918</v>
      </c>
      <c r="C30" s="25" t="str">
        <f>IFERROR(VLOOKUP(決議3回目に態度の列付加[[#This Row],[国名]],ISOコード表,2,FALSE),"〓〓")</f>
        <v>CPV</v>
      </c>
      <c r="D30" s="26" t="str">
        <f>決議3回目に態度の列付加[[#This Row],[態度]]</f>
        <v>Y</v>
      </c>
      <c r="E30" s="26" t="str">
        <f>VLOOKUP(決議3回目に態度の列付加[[#This Row],[態度＝再掲]],対照表, 2, FALSE)</f>
        <v>賛成票</v>
      </c>
    </row>
    <row r="31" spans="1:5">
      <c r="A31" s="25" t="s">
        <v>598</v>
      </c>
      <c r="B31" s="25" t="s">
        <v>917</v>
      </c>
      <c r="C31" s="25" t="str">
        <f>IFERROR(VLOOKUP(決議3回目に態度の列付加[[#This Row],[国名]],ISOコード表,2,FALSE),"〓〓")</f>
        <v>KHM</v>
      </c>
      <c r="D31" s="26" t="str">
        <f>決議3回目に態度の列付加[[#This Row],[態度]]</f>
        <v>Y</v>
      </c>
      <c r="E31" s="26" t="str">
        <f>VLOOKUP(決議3回目に態度の列付加[[#This Row],[態度＝再掲]],対照表, 2, FALSE)</f>
        <v>賛成票</v>
      </c>
    </row>
    <row r="32" spans="1:5">
      <c r="A32" s="25" t="s">
        <v>599</v>
      </c>
      <c r="B32" s="25" t="s">
        <v>916</v>
      </c>
      <c r="C32" s="25" t="str">
        <f>IFERROR(VLOOKUP(決議3回目に態度の列付加[[#This Row],[国名]],ISOコード表,2,FALSE),"〓〓")</f>
        <v>CMR</v>
      </c>
      <c r="D32" s="26" t="str">
        <f>決議3回目に態度の列付加[[#This Row],[態度]]</f>
        <v>ZZZ</v>
      </c>
      <c r="E32" s="26" t="str">
        <f>VLOOKUP(決議3回目に態度の列付加[[#This Row],[態度＝再掲]],対照表, 2, FALSE)</f>
        <v>無投票</v>
      </c>
    </row>
    <row r="33" spans="1:5">
      <c r="A33" s="25" t="s">
        <v>598</v>
      </c>
      <c r="B33" s="25" t="s">
        <v>915</v>
      </c>
      <c r="C33" s="25" t="str">
        <f>IFERROR(VLOOKUP(決議3回目に態度の列付加[[#This Row],[国名]],ISOコード表,2,FALSE),"〓〓")</f>
        <v>CAN</v>
      </c>
      <c r="D33" s="26" t="str">
        <f>決議3回目に態度の列付加[[#This Row],[態度]]</f>
        <v>Y</v>
      </c>
      <c r="E33" s="26" t="str">
        <f>VLOOKUP(決議3回目に態度の列付加[[#This Row],[態度＝再掲]],対照表, 2, FALSE)</f>
        <v>賛成票</v>
      </c>
    </row>
    <row r="34" spans="1:5">
      <c r="A34" s="25" t="s">
        <v>596</v>
      </c>
      <c r="B34" s="25" t="s">
        <v>914</v>
      </c>
      <c r="C34" s="25" t="str">
        <f>IFERROR(VLOOKUP(決議3回目に態度の列付加[[#This Row],[国名]],ISOコード表,2,FALSE),"〓〓")</f>
        <v>CAF</v>
      </c>
      <c r="D34" s="26" t="str">
        <f>決議3回目に態度の列付加[[#This Row],[態度]]</f>
        <v>A</v>
      </c>
      <c r="E34" s="26" t="str">
        <f>VLOOKUP(決議3回目に態度の列付加[[#This Row],[態度＝再掲]],対照表, 2, FALSE)</f>
        <v>棄権票</v>
      </c>
    </row>
    <row r="35" spans="1:5">
      <c r="A35" s="25" t="s">
        <v>598</v>
      </c>
      <c r="B35" s="25" t="s">
        <v>913</v>
      </c>
      <c r="C35" s="25" t="str">
        <f>IFERROR(VLOOKUP(決議3回目に態度の列付加[[#This Row],[国名]],ISOコード表,2,FALSE),"〓〓")</f>
        <v>TCD</v>
      </c>
      <c r="D35" s="26" t="str">
        <f>決議3回目に態度の列付加[[#This Row],[態度]]</f>
        <v>Y</v>
      </c>
      <c r="E35" s="26" t="str">
        <f>VLOOKUP(決議3回目に態度の列付加[[#This Row],[態度＝再掲]],対照表, 2, FALSE)</f>
        <v>賛成票</v>
      </c>
    </row>
    <row r="36" spans="1:5">
      <c r="A36" s="25" t="s">
        <v>598</v>
      </c>
      <c r="B36" s="25" t="s">
        <v>912</v>
      </c>
      <c r="C36" s="25" t="str">
        <f>IFERROR(VLOOKUP(決議3回目に態度の列付加[[#This Row],[国名]],ISOコード表,2,FALSE),"〓〓")</f>
        <v>CHL</v>
      </c>
      <c r="D36" s="26" t="str">
        <f>決議3回目に態度の列付加[[#This Row],[態度]]</f>
        <v>Y</v>
      </c>
      <c r="E36" s="26" t="str">
        <f>VLOOKUP(決議3回目に態度の列付加[[#This Row],[態度＝再掲]],対照表, 2, FALSE)</f>
        <v>賛成票</v>
      </c>
    </row>
    <row r="37" spans="1:5">
      <c r="A37" s="25" t="s">
        <v>596</v>
      </c>
      <c r="B37" s="25" t="s">
        <v>911</v>
      </c>
      <c r="C37" s="25" t="str">
        <f>IFERROR(VLOOKUP(決議3回目に態度の列付加[[#This Row],[国名]],ISOコード表,2,FALSE),"〓〓")</f>
        <v>CHN</v>
      </c>
      <c r="D37" s="26" t="str">
        <f>決議3回目に態度の列付加[[#This Row],[態度]]</f>
        <v>A</v>
      </c>
      <c r="E37" s="26" t="str">
        <f>VLOOKUP(決議3回目に態度の列付加[[#This Row],[態度＝再掲]],対照表, 2, FALSE)</f>
        <v>棄権票</v>
      </c>
    </row>
    <row r="38" spans="1:5">
      <c r="A38" s="25" t="s">
        <v>598</v>
      </c>
      <c r="B38" s="25" t="s">
        <v>910</v>
      </c>
      <c r="C38" s="25" t="str">
        <f>IFERROR(VLOOKUP(決議3回目に態度の列付加[[#This Row],[国名]],ISOコード表,2,FALSE),"〓〓")</f>
        <v>COL</v>
      </c>
      <c r="D38" s="26" t="str">
        <f>決議3回目に態度の列付加[[#This Row],[態度]]</f>
        <v>Y</v>
      </c>
      <c r="E38" s="26" t="str">
        <f>VLOOKUP(決議3回目に態度の列付加[[#This Row],[態度＝再掲]],対照表, 2, FALSE)</f>
        <v>賛成票</v>
      </c>
    </row>
    <row r="39" spans="1:5">
      <c r="A39" s="25" t="s">
        <v>598</v>
      </c>
      <c r="B39" s="25" t="s">
        <v>909</v>
      </c>
      <c r="C39" s="25" t="str">
        <f>IFERROR(VLOOKUP(決議3回目に態度の列付加[[#This Row],[国名]],ISOコード表,2,FALSE),"〓〓")</f>
        <v>COM</v>
      </c>
      <c r="D39" s="26" t="str">
        <f>決議3回目に態度の列付加[[#This Row],[態度]]</f>
        <v>Y</v>
      </c>
      <c r="E39" s="26" t="str">
        <f>VLOOKUP(決議3回目に態度の列付加[[#This Row],[態度＝再掲]],対照表, 2, FALSE)</f>
        <v>賛成票</v>
      </c>
    </row>
    <row r="40" spans="1:5">
      <c r="A40" s="25" t="s">
        <v>596</v>
      </c>
      <c r="B40" s="25" t="s">
        <v>908</v>
      </c>
      <c r="C40" s="25" t="str">
        <f>IFERROR(VLOOKUP(決議3回目に態度の列付加[[#This Row],[国名]],ISOコード表,2,FALSE),"〓〓")</f>
        <v>COG</v>
      </c>
      <c r="D40" s="26" t="str">
        <f>決議3回目に態度の列付加[[#This Row],[態度]]</f>
        <v>A</v>
      </c>
      <c r="E40" s="26" t="str">
        <f>VLOOKUP(決議3回目に態度の列付加[[#This Row],[態度＝再掲]],対照表, 2, FALSE)</f>
        <v>棄権票</v>
      </c>
    </row>
    <row r="41" spans="1:5">
      <c r="A41" s="25" t="s">
        <v>598</v>
      </c>
      <c r="B41" s="25" t="s">
        <v>907</v>
      </c>
      <c r="C41" s="25" t="str">
        <f>IFERROR(VLOOKUP(決議3回目に態度の列付加[[#This Row],[国名]],ISOコード表,2,FALSE),"〓〓")</f>
        <v>CRI</v>
      </c>
      <c r="D41" s="26" t="str">
        <f>決議3回目に態度の列付加[[#This Row],[態度]]</f>
        <v>Y</v>
      </c>
      <c r="E41" s="26" t="str">
        <f>VLOOKUP(決議3回目に態度の列付加[[#This Row],[態度＝再掲]],対照表, 2, FALSE)</f>
        <v>賛成票</v>
      </c>
    </row>
    <row r="42" spans="1:5">
      <c r="A42" s="25" t="s">
        <v>598</v>
      </c>
      <c r="B42" s="25" t="s">
        <v>906</v>
      </c>
      <c r="C42" s="25" t="s">
        <v>955</v>
      </c>
      <c r="D42" s="26" t="str">
        <f>決議3回目に態度の列付加[[#This Row],[態度]]</f>
        <v>Y</v>
      </c>
      <c r="E42" s="26" t="str">
        <f>VLOOKUP(決議3回目に態度の列付加[[#This Row],[態度＝再掲]],対照表, 2, FALSE)</f>
        <v>賛成票</v>
      </c>
    </row>
    <row r="43" spans="1:5">
      <c r="A43" s="25" t="s">
        <v>598</v>
      </c>
      <c r="B43" s="25" t="s">
        <v>905</v>
      </c>
      <c r="C43" s="25" t="str">
        <f>IFERROR(VLOOKUP(決議3回目に態度の列付加[[#This Row],[国名]],ISOコード表,2,FALSE),"〓〓")</f>
        <v>HRV</v>
      </c>
      <c r="D43" s="26" t="str">
        <f>決議3回目に態度の列付加[[#This Row],[態度]]</f>
        <v>Y</v>
      </c>
      <c r="E43" s="26" t="str">
        <f>VLOOKUP(決議3回目に態度の列付加[[#This Row],[態度＝再掲]],対照表, 2, FALSE)</f>
        <v>賛成票</v>
      </c>
    </row>
    <row r="44" spans="1:5">
      <c r="A44" s="25" t="s">
        <v>596</v>
      </c>
      <c r="B44" s="25" t="s">
        <v>904</v>
      </c>
      <c r="C44" s="25" t="str">
        <f>IFERROR(VLOOKUP(決議3回目に態度の列付加[[#This Row],[国名]],ISOコード表,2,FALSE),"〓〓")</f>
        <v>CUB</v>
      </c>
      <c r="D44" s="26" t="str">
        <f>決議3回目に態度の列付加[[#This Row],[態度]]</f>
        <v>A</v>
      </c>
      <c r="E44" s="26" t="str">
        <f>VLOOKUP(決議3回目に態度の列付加[[#This Row],[態度＝再掲]],対照表, 2, FALSE)</f>
        <v>棄権票</v>
      </c>
    </row>
    <row r="45" spans="1:5">
      <c r="A45" s="25" t="s">
        <v>598</v>
      </c>
      <c r="B45" s="25" t="s">
        <v>903</v>
      </c>
      <c r="C45" s="25" t="str">
        <f>IFERROR(VLOOKUP(決議3回目に態度の列付加[[#This Row],[国名]],ISOコード表,2,FALSE),"〓〓")</f>
        <v>CYP</v>
      </c>
      <c r="D45" s="26" t="str">
        <f>決議3回目に態度の列付加[[#This Row],[態度]]</f>
        <v>Y</v>
      </c>
      <c r="E45" s="26" t="str">
        <f>VLOOKUP(決議3回目に態度の列付加[[#This Row],[態度＝再掲]],対照表, 2, FALSE)</f>
        <v>賛成票</v>
      </c>
    </row>
    <row r="46" spans="1:5">
      <c r="A46" s="25" t="s">
        <v>598</v>
      </c>
      <c r="B46" s="25" t="s">
        <v>902</v>
      </c>
      <c r="C46" s="25" t="str">
        <f>IFERROR(VLOOKUP(決議3回目に態度の列付加[[#This Row],[国名]],ISOコード表,2,FALSE),"〓〓")</f>
        <v>CZE</v>
      </c>
      <c r="D46" s="26" t="str">
        <f>決議3回目に態度の列付加[[#This Row],[態度]]</f>
        <v>Y</v>
      </c>
      <c r="E46" s="26" t="str">
        <f>VLOOKUP(決議3回目に態度の列付加[[#This Row],[態度＝再掲]],対照表, 2, FALSE)</f>
        <v>賛成票</v>
      </c>
    </row>
    <row r="47" spans="1:5">
      <c r="A47" s="25" t="s">
        <v>597</v>
      </c>
      <c r="B47" s="25" t="s">
        <v>958</v>
      </c>
      <c r="C47" s="25" t="s">
        <v>954</v>
      </c>
      <c r="D47" s="26" t="str">
        <f>決議3回目に態度の列付加[[#This Row],[態度]]</f>
        <v>N</v>
      </c>
      <c r="E47" s="26" t="str">
        <f>VLOOKUP(決議3回目に態度の列付加[[#This Row],[態度＝再掲]],対照表, 2, FALSE)</f>
        <v>反対票</v>
      </c>
    </row>
    <row r="48" spans="1:5">
      <c r="A48" s="25" t="s">
        <v>598</v>
      </c>
      <c r="B48" s="25" t="s">
        <v>953</v>
      </c>
      <c r="C48" s="25" t="s">
        <v>960</v>
      </c>
      <c r="D48" s="26" t="str">
        <f>決議3回目に態度の列付加[[#This Row],[態度]]</f>
        <v>Y</v>
      </c>
      <c r="E48" s="26" t="str">
        <f>VLOOKUP(決議3回目に態度の列付加[[#This Row],[態度＝再掲]],対照表, 2, FALSE)</f>
        <v>賛成票</v>
      </c>
    </row>
    <row r="49" spans="1:5">
      <c r="A49" s="25" t="s">
        <v>598</v>
      </c>
      <c r="B49" s="25" t="s">
        <v>901</v>
      </c>
      <c r="C49" s="25" t="str">
        <f>IFERROR(VLOOKUP(決議3回目に態度の列付加[[#This Row],[国名]],ISOコード表,2,FALSE),"〓〓")</f>
        <v>DNK</v>
      </c>
      <c r="D49" s="26" t="str">
        <f>決議3回目に態度の列付加[[#This Row],[態度]]</f>
        <v>Y</v>
      </c>
      <c r="E49" s="26" t="str">
        <f>VLOOKUP(決議3回目に態度の列付加[[#This Row],[態度＝再掲]],対照表, 2, FALSE)</f>
        <v>賛成票</v>
      </c>
    </row>
    <row r="50" spans="1:5">
      <c r="A50" s="25" t="s">
        <v>599</v>
      </c>
      <c r="B50" s="25" t="s">
        <v>900</v>
      </c>
      <c r="C50" s="25" t="str">
        <f>IFERROR(VLOOKUP(決議3回目に態度の列付加[[#This Row],[国名]],ISOコード表,2,FALSE),"〓〓")</f>
        <v>DJI</v>
      </c>
      <c r="D50" s="26" t="str">
        <f>決議3回目に態度の列付加[[#This Row],[態度]]</f>
        <v>ZZZ</v>
      </c>
      <c r="E50" s="26" t="str">
        <f>VLOOKUP(決議3回目に態度の列付加[[#This Row],[態度＝再掲]],対照表, 2, FALSE)</f>
        <v>無投票</v>
      </c>
    </row>
    <row r="51" spans="1:5">
      <c r="A51" s="25" t="s">
        <v>598</v>
      </c>
      <c r="B51" s="25" t="s">
        <v>899</v>
      </c>
      <c r="C51" s="25" t="str">
        <f>IFERROR(VLOOKUP(決議3回目に態度の列付加[[#This Row],[国名]],ISOコード表,2,FALSE),"〓〓")</f>
        <v>DMA</v>
      </c>
      <c r="D51" s="26" t="str">
        <f>決議3回目に態度の列付加[[#This Row],[態度]]</f>
        <v>Y</v>
      </c>
      <c r="E51" s="26" t="str">
        <f>VLOOKUP(決議3回目に態度の列付加[[#This Row],[態度＝再掲]],対照表, 2, FALSE)</f>
        <v>賛成票</v>
      </c>
    </row>
    <row r="52" spans="1:5">
      <c r="A52" s="25" t="s">
        <v>598</v>
      </c>
      <c r="B52" s="25" t="s">
        <v>898</v>
      </c>
      <c r="C52" s="25" t="str">
        <f>IFERROR(VLOOKUP(決議3回目に態度の列付加[[#This Row],[国名]],ISOコード表,2,FALSE),"〓〓")</f>
        <v>DOM</v>
      </c>
      <c r="D52" s="26" t="str">
        <f>決議3回目に態度の列付加[[#This Row],[態度]]</f>
        <v>Y</v>
      </c>
      <c r="E52" s="26" t="str">
        <f>VLOOKUP(決議3回目に態度の列付加[[#This Row],[態度＝再掲]],対照表, 2, FALSE)</f>
        <v>賛成票</v>
      </c>
    </row>
    <row r="53" spans="1:5">
      <c r="A53" s="25" t="s">
        <v>598</v>
      </c>
      <c r="B53" s="25" t="s">
        <v>897</v>
      </c>
      <c r="C53" s="25" t="str">
        <f>IFERROR(VLOOKUP(決議3回目に態度の列付加[[#This Row],[国名]],ISOコード表,2,FALSE),"〓〓")</f>
        <v>ECU</v>
      </c>
      <c r="D53" s="26" t="str">
        <f>決議3回目に態度の列付加[[#This Row],[態度]]</f>
        <v>Y</v>
      </c>
      <c r="E53" s="26" t="str">
        <f>VLOOKUP(決議3回目に態度の列付加[[#This Row],[態度＝再掲]],対照表, 2, FALSE)</f>
        <v>賛成票</v>
      </c>
    </row>
    <row r="54" spans="1:5">
      <c r="A54" s="25" t="s">
        <v>598</v>
      </c>
      <c r="B54" s="25" t="s">
        <v>896</v>
      </c>
      <c r="C54" s="25" t="str">
        <f>IFERROR(VLOOKUP(決議3回目に態度の列付加[[#This Row],[国名]],ISOコード表,2,FALSE),"〓〓")</f>
        <v>EGY</v>
      </c>
      <c r="D54" s="26" t="str">
        <f>決議3回目に態度の列付加[[#This Row],[態度]]</f>
        <v>Y</v>
      </c>
      <c r="E54" s="26" t="str">
        <f>VLOOKUP(決議3回目に態度の列付加[[#This Row],[態度＝再掲]],対照表, 2, FALSE)</f>
        <v>賛成票</v>
      </c>
    </row>
    <row r="55" spans="1:5">
      <c r="A55" s="25" t="s">
        <v>599</v>
      </c>
      <c r="B55" s="25" t="s">
        <v>895</v>
      </c>
      <c r="C55" s="25" t="str">
        <f>IFERROR(VLOOKUP(決議3回目に態度の列付加[[#This Row],[国名]],ISOコード表,2,FALSE),"〓〓")</f>
        <v>SLV</v>
      </c>
      <c r="D55" s="26" t="str">
        <f>決議3回目に態度の列付加[[#This Row],[態度]]</f>
        <v>ZZZ</v>
      </c>
      <c r="E55" s="26" t="str">
        <f>VLOOKUP(決議3回目に態度の列付加[[#This Row],[態度＝再掲]],対照表, 2, FALSE)</f>
        <v>無投票</v>
      </c>
    </row>
    <row r="56" spans="1:5">
      <c r="A56" s="25" t="s">
        <v>599</v>
      </c>
      <c r="B56" s="25" t="s">
        <v>894</v>
      </c>
      <c r="C56" s="25" t="str">
        <f>IFERROR(VLOOKUP(決議3回目に態度の列付加[[#This Row],[国名]],ISOコード表,2,FALSE),"〓〓")</f>
        <v>GNQ</v>
      </c>
      <c r="D56" s="26" t="str">
        <f>決議3回目に態度の列付加[[#This Row],[態度]]</f>
        <v>ZZZ</v>
      </c>
      <c r="E56" s="26" t="str">
        <f>VLOOKUP(決議3回目に態度の列付加[[#This Row],[態度＝再掲]],対照表, 2, FALSE)</f>
        <v>無投票</v>
      </c>
    </row>
    <row r="57" spans="1:5">
      <c r="A57" s="25" t="s">
        <v>596</v>
      </c>
      <c r="B57" s="25" t="s">
        <v>893</v>
      </c>
      <c r="C57" s="25" t="str">
        <f>IFERROR(VLOOKUP(決議3回目に態度の列付加[[#This Row],[国名]],ISOコード表,2,FALSE),"〓〓")</f>
        <v>ERI</v>
      </c>
      <c r="D57" s="26" t="str">
        <f>決議3回目に態度の列付加[[#This Row],[態度]]</f>
        <v>A</v>
      </c>
      <c r="E57" s="26" t="str">
        <f>VLOOKUP(決議3回目に態度の列付加[[#This Row],[態度＝再掲]],対照表, 2, FALSE)</f>
        <v>棄権票</v>
      </c>
    </row>
    <row r="58" spans="1:5">
      <c r="A58" s="25" t="s">
        <v>598</v>
      </c>
      <c r="B58" s="25" t="s">
        <v>892</v>
      </c>
      <c r="C58" s="25" t="str">
        <f>IFERROR(VLOOKUP(決議3回目に態度の列付加[[#This Row],[国名]],ISOコード表,2,FALSE),"〓〓")</f>
        <v>EST</v>
      </c>
      <c r="D58" s="26" t="str">
        <f>決議3回目に態度の列付加[[#This Row],[態度]]</f>
        <v>Y</v>
      </c>
      <c r="E58" s="26" t="str">
        <f>VLOOKUP(決議3回目に態度の列付加[[#This Row],[態度＝再掲]],対照表, 2, FALSE)</f>
        <v>賛成票</v>
      </c>
    </row>
    <row r="59" spans="1:5">
      <c r="A59" s="25" t="s">
        <v>596</v>
      </c>
      <c r="B59" s="25" t="s">
        <v>891</v>
      </c>
      <c r="C59" s="25" t="str">
        <f>IFERROR(VLOOKUP(決議3回目に態度の列付加[[#This Row],[国名]],ISOコード表,2,FALSE),"〓〓")</f>
        <v>SWZ</v>
      </c>
      <c r="D59" s="26" t="str">
        <f>決議3回目に態度の列付加[[#This Row],[態度]]</f>
        <v>A</v>
      </c>
      <c r="E59" s="26" t="str">
        <f>VLOOKUP(決議3回目に態度の列付加[[#This Row],[態度＝再掲]],対照表, 2, FALSE)</f>
        <v>棄権票</v>
      </c>
    </row>
    <row r="60" spans="1:5">
      <c r="A60" s="25" t="s">
        <v>596</v>
      </c>
      <c r="B60" s="25" t="s">
        <v>890</v>
      </c>
      <c r="C60" s="25" t="str">
        <f>IFERROR(VLOOKUP(決議3回目に態度の列付加[[#This Row],[国名]],ISOコード表,2,FALSE),"〓〓")</f>
        <v>ETH</v>
      </c>
      <c r="D60" s="26" t="str">
        <f>決議3回目に態度の列付加[[#This Row],[態度]]</f>
        <v>A</v>
      </c>
      <c r="E60" s="26" t="str">
        <f>VLOOKUP(決議3回目に態度の列付加[[#This Row],[態度＝再掲]],対照表, 2, FALSE)</f>
        <v>棄権票</v>
      </c>
    </row>
    <row r="61" spans="1:5">
      <c r="A61" s="25" t="s">
        <v>598</v>
      </c>
      <c r="B61" s="25" t="s">
        <v>889</v>
      </c>
      <c r="C61" s="25" t="str">
        <f>IFERROR(VLOOKUP(決議3回目に態度の列付加[[#This Row],[国名]],ISOコード表,2,FALSE),"〓〓")</f>
        <v>FJI</v>
      </c>
      <c r="D61" s="26" t="str">
        <f>決議3回目に態度の列付加[[#This Row],[態度]]</f>
        <v>Y</v>
      </c>
      <c r="E61" s="26" t="str">
        <f>VLOOKUP(決議3回目に態度の列付加[[#This Row],[態度＝再掲]],対照表, 2, FALSE)</f>
        <v>賛成票</v>
      </c>
    </row>
    <row r="62" spans="1:5">
      <c r="A62" s="25" t="s">
        <v>598</v>
      </c>
      <c r="B62" s="25" t="s">
        <v>888</v>
      </c>
      <c r="C62" s="25" t="str">
        <f>IFERROR(VLOOKUP(決議3回目に態度の列付加[[#This Row],[国名]],ISOコード表,2,FALSE),"〓〓")</f>
        <v>FIN</v>
      </c>
      <c r="D62" s="26" t="str">
        <f>決議3回目に態度の列付加[[#This Row],[態度]]</f>
        <v>Y</v>
      </c>
      <c r="E62" s="26" t="str">
        <f>VLOOKUP(決議3回目に態度の列付加[[#This Row],[態度＝再掲]],対照表, 2, FALSE)</f>
        <v>賛成票</v>
      </c>
    </row>
    <row r="63" spans="1:5">
      <c r="A63" s="25" t="s">
        <v>598</v>
      </c>
      <c r="B63" s="25" t="s">
        <v>887</v>
      </c>
      <c r="C63" s="25" t="str">
        <f>IFERROR(VLOOKUP(決議3回目に態度の列付加[[#This Row],[国名]],ISOコード表,2,FALSE),"〓〓")</f>
        <v>FRA</v>
      </c>
      <c r="D63" s="26" t="str">
        <f>決議3回目に態度の列付加[[#This Row],[態度]]</f>
        <v>Y</v>
      </c>
      <c r="E63" s="26" t="str">
        <f>VLOOKUP(決議3回目に態度の列付加[[#This Row],[態度＝再掲]],対照表, 2, FALSE)</f>
        <v>賛成票</v>
      </c>
    </row>
    <row r="64" spans="1:5">
      <c r="A64" s="25" t="s">
        <v>598</v>
      </c>
      <c r="B64" s="25" t="s">
        <v>886</v>
      </c>
      <c r="C64" s="25" t="str">
        <f>IFERROR(VLOOKUP(決議3回目に態度の列付加[[#This Row],[国名]],ISOコード表,2,FALSE),"〓〓")</f>
        <v>GAB</v>
      </c>
      <c r="D64" s="26" t="str">
        <f>決議3回目に態度の列付加[[#This Row],[態度]]</f>
        <v>Y</v>
      </c>
      <c r="E64" s="26" t="str">
        <f>VLOOKUP(決議3回目に態度の列付加[[#This Row],[態度＝再掲]],対照表, 2, FALSE)</f>
        <v>賛成票</v>
      </c>
    </row>
    <row r="65" spans="1:5">
      <c r="A65" s="25" t="s">
        <v>598</v>
      </c>
      <c r="B65" s="25" t="s">
        <v>885</v>
      </c>
      <c r="C65" s="25" t="str">
        <f>IFERROR(VLOOKUP(決議3回目に態度の列付加[[#This Row],[国名]],ISOコード表,2,FALSE),"〓〓")</f>
        <v>GMB</v>
      </c>
      <c r="D65" s="26" t="str">
        <f>決議3回目に態度の列付加[[#This Row],[態度]]</f>
        <v>Y</v>
      </c>
      <c r="E65" s="26" t="str">
        <f>VLOOKUP(決議3回目に態度の列付加[[#This Row],[態度＝再掲]],対照表, 2, FALSE)</f>
        <v>賛成票</v>
      </c>
    </row>
    <row r="66" spans="1:5">
      <c r="A66" s="25" t="s">
        <v>598</v>
      </c>
      <c r="B66" s="25" t="s">
        <v>884</v>
      </c>
      <c r="C66" s="25" t="str">
        <f>IFERROR(VLOOKUP(決議3回目に態度の列付加[[#This Row],[国名]],ISOコード表,2,FALSE),"〓〓")</f>
        <v>GEO</v>
      </c>
      <c r="D66" s="26" t="str">
        <f>決議3回目に態度の列付加[[#This Row],[態度]]</f>
        <v>Y</v>
      </c>
      <c r="E66" s="26" t="str">
        <f>VLOOKUP(決議3回目に態度の列付加[[#This Row],[態度＝再掲]],対照表, 2, FALSE)</f>
        <v>賛成票</v>
      </c>
    </row>
    <row r="67" spans="1:5">
      <c r="A67" s="25" t="s">
        <v>598</v>
      </c>
      <c r="B67" s="25" t="s">
        <v>883</v>
      </c>
      <c r="C67" s="25" t="str">
        <f>IFERROR(VLOOKUP(決議3回目に態度の列付加[[#This Row],[国名]],ISOコード表,2,FALSE),"〓〓")</f>
        <v>DEU</v>
      </c>
      <c r="D67" s="26" t="str">
        <f>決議3回目に態度の列付加[[#This Row],[態度]]</f>
        <v>Y</v>
      </c>
      <c r="E67" s="26" t="str">
        <f>VLOOKUP(決議3回目に態度の列付加[[#This Row],[態度＝再掲]],対照表, 2, FALSE)</f>
        <v>賛成票</v>
      </c>
    </row>
    <row r="68" spans="1:5">
      <c r="A68" s="25" t="s">
        <v>598</v>
      </c>
      <c r="B68" s="25" t="s">
        <v>882</v>
      </c>
      <c r="C68" s="25" t="str">
        <f>IFERROR(VLOOKUP(決議3回目に態度の列付加[[#This Row],[国名]],ISOコード表,2,FALSE),"〓〓")</f>
        <v>GHA</v>
      </c>
      <c r="D68" s="26" t="str">
        <f>決議3回目に態度の列付加[[#This Row],[態度]]</f>
        <v>Y</v>
      </c>
      <c r="E68" s="26" t="str">
        <f>VLOOKUP(決議3回目に態度の列付加[[#This Row],[態度＝再掲]],対照表, 2, FALSE)</f>
        <v>賛成票</v>
      </c>
    </row>
    <row r="69" spans="1:5">
      <c r="A69" s="25" t="s">
        <v>598</v>
      </c>
      <c r="B69" s="25" t="s">
        <v>881</v>
      </c>
      <c r="C69" s="25" t="str">
        <f>IFERROR(VLOOKUP(決議3回目に態度の列付加[[#This Row],[国名]],ISOコード表,2,FALSE),"〓〓")</f>
        <v>GRC</v>
      </c>
      <c r="D69" s="26" t="str">
        <f>決議3回目に態度の列付加[[#This Row],[態度]]</f>
        <v>Y</v>
      </c>
      <c r="E69" s="26" t="str">
        <f>VLOOKUP(決議3回目に態度の列付加[[#This Row],[態度＝再掲]],対照表, 2, FALSE)</f>
        <v>賛成票</v>
      </c>
    </row>
    <row r="70" spans="1:5">
      <c r="A70" s="25" t="s">
        <v>598</v>
      </c>
      <c r="B70" s="25" t="s">
        <v>880</v>
      </c>
      <c r="C70" s="25" t="str">
        <f>IFERROR(VLOOKUP(決議3回目に態度の列付加[[#This Row],[国名]],ISOコード表,2,FALSE),"〓〓")</f>
        <v>GRD</v>
      </c>
      <c r="D70" s="26" t="str">
        <f>決議3回目に態度の列付加[[#This Row],[態度]]</f>
        <v>Y</v>
      </c>
      <c r="E70" s="26" t="str">
        <f>VLOOKUP(決議3回目に態度の列付加[[#This Row],[態度＝再掲]],対照表, 2, FALSE)</f>
        <v>賛成票</v>
      </c>
    </row>
    <row r="71" spans="1:5">
      <c r="A71" s="25" t="s">
        <v>598</v>
      </c>
      <c r="B71" s="25" t="s">
        <v>879</v>
      </c>
      <c r="C71" s="25" t="str">
        <f>IFERROR(VLOOKUP(決議3回目に態度の列付加[[#This Row],[国名]],ISOコード表,2,FALSE),"〓〓")</f>
        <v>GTM</v>
      </c>
      <c r="D71" s="26" t="str">
        <f>決議3回目に態度の列付加[[#This Row],[態度]]</f>
        <v>Y</v>
      </c>
      <c r="E71" s="26" t="str">
        <f>VLOOKUP(決議3回目に態度の列付加[[#This Row],[態度＝再掲]],対照表, 2, FALSE)</f>
        <v>賛成票</v>
      </c>
    </row>
    <row r="72" spans="1:5">
      <c r="A72" s="25" t="s">
        <v>596</v>
      </c>
      <c r="B72" s="25" t="s">
        <v>878</v>
      </c>
      <c r="C72" s="25" t="str">
        <f>IFERROR(VLOOKUP(決議3回目に態度の列付加[[#This Row],[国名]],ISOコード表,2,FALSE),"〓〓")</f>
        <v>GIN</v>
      </c>
      <c r="D72" s="26" t="str">
        <f>決議3回目に態度の列付加[[#This Row],[態度]]</f>
        <v>A</v>
      </c>
      <c r="E72" s="26" t="str">
        <f>VLOOKUP(決議3回目に態度の列付加[[#This Row],[態度＝再掲]],対照表, 2, FALSE)</f>
        <v>棄権票</v>
      </c>
    </row>
    <row r="73" spans="1:5">
      <c r="A73" s="25" t="s">
        <v>598</v>
      </c>
      <c r="B73" s="25" t="s">
        <v>877</v>
      </c>
      <c r="C73" s="25" t="str">
        <f>IFERROR(VLOOKUP(決議3回目に態度の列付加[[#This Row],[国名]],ISOコード表,2,FALSE),"〓〓")</f>
        <v>GNB</v>
      </c>
      <c r="D73" s="26" t="str">
        <f>決議3回目に態度の列付加[[#This Row],[態度]]</f>
        <v>Y</v>
      </c>
      <c r="E73" s="26" t="str">
        <f>VLOOKUP(決議3回目に態度の列付加[[#This Row],[態度＝再掲]],対照表, 2, FALSE)</f>
        <v>賛成票</v>
      </c>
    </row>
    <row r="74" spans="1:5">
      <c r="A74" s="25" t="s">
        <v>598</v>
      </c>
      <c r="B74" s="25" t="s">
        <v>876</v>
      </c>
      <c r="C74" s="25" t="str">
        <f>IFERROR(VLOOKUP(決議3回目に態度の列付加[[#This Row],[国名]],ISOコード表,2,FALSE),"〓〓")</f>
        <v>GUY</v>
      </c>
      <c r="D74" s="26" t="str">
        <f>決議3回目に態度の列付加[[#This Row],[態度]]</f>
        <v>Y</v>
      </c>
      <c r="E74" s="26" t="str">
        <f>VLOOKUP(決議3回目に態度の列付加[[#This Row],[態度＝再掲]],対照表, 2, FALSE)</f>
        <v>賛成票</v>
      </c>
    </row>
    <row r="75" spans="1:5">
      <c r="A75" s="25" t="s">
        <v>598</v>
      </c>
      <c r="B75" s="25" t="s">
        <v>875</v>
      </c>
      <c r="C75" s="25" t="str">
        <f>IFERROR(VLOOKUP(決議3回目に態度の列付加[[#This Row],[国名]],ISOコード表,2,FALSE),"〓〓")</f>
        <v>HTI</v>
      </c>
      <c r="D75" s="26" t="str">
        <f>決議3回目に態度の列付加[[#This Row],[態度]]</f>
        <v>Y</v>
      </c>
      <c r="E75" s="26" t="str">
        <f>VLOOKUP(決議3回目に態度の列付加[[#This Row],[態度＝再掲]],対照表, 2, FALSE)</f>
        <v>賛成票</v>
      </c>
    </row>
    <row r="76" spans="1:5">
      <c r="A76" s="25" t="s">
        <v>596</v>
      </c>
      <c r="B76" s="25" t="s">
        <v>874</v>
      </c>
      <c r="C76" s="25" t="str">
        <f>IFERROR(VLOOKUP(決議3回目に態度の列付加[[#This Row],[国名]],ISOコード表,2,FALSE),"〓〓")</f>
        <v>HND</v>
      </c>
      <c r="D76" s="26" t="str">
        <f>決議3回目に態度の列付加[[#This Row],[態度]]</f>
        <v>A</v>
      </c>
      <c r="E76" s="26" t="str">
        <f>VLOOKUP(決議3回目に態度の列付加[[#This Row],[態度＝再掲]],対照表, 2, FALSE)</f>
        <v>棄権票</v>
      </c>
    </row>
    <row r="77" spans="1:5">
      <c r="A77" s="25" t="s">
        <v>598</v>
      </c>
      <c r="B77" s="25" t="s">
        <v>873</v>
      </c>
      <c r="C77" s="25" t="str">
        <f>IFERROR(VLOOKUP(決議3回目に態度の列付加[[#This Row],[国名]],ISOコード表,2,FALSE),"〓〓")</f>
        <v>HUN</v>
      </c>
      <c r="D77" s="26" t="str">
        <f>決議3回目に態度の列付加[[#This Row],[態度]]</f>
        <v>Y</v>
      </c>
      <c r="E77" s="26" t="str">
        <f>VLOOKUP(決議3回目に態度の列付加[[#This Row],[態度＝再掲]],対照表, 2, FALSE)</f>
        <v>賛成票</v>
      </c>
    </row>
    <row r="78" spans="1:5">
      <c r="A78" s="25" t="s">
        <v>598</v>
      </c>
      <c r="B78" s="25" t="s">
        <v>872</v>
      </c>
      <c r="C78" s="25" t="str">
        <f>IFERROR(VLOOKUP(決議3回目に態度の列付加[[#This Row],[国名]],ISOコード表,2,FALSE),"〓〓")</f>
        <v>ISL</v>
      </c>
      <c r="D78" s="26" t="str">
        <f>決議3回目に態度の列付加[[#This Row],[態度]]</f>
        <v>Y</v>
      </c>
      <c r="E78" s="26" t="str">
        <f>VLOOKUP(決議3回目に態度の列付加[[#This Row],[態度＝再掲]],対照表, 2, FALSE)</f>
        <v>賛成票</v>
      </c>
    </row>
    <row r="79" spans="1:5">
      <c r="A79" s="25" t="s">
        <v>596</v>
      </c>
      <c r="B79" s="25" t="s">
        <v>871</v>
      </c>
      <c r="C79" s="25" t="str">
        <f>IFERROR(VLOOKUP(決議3回目に態度の列付加[[#This Row],[国名]],ISOコード表,2,FALSE),"〓〓")</f>
        <v>IND</v>
      </c>
      <c r="D79" s="26" t="str">
        <f>決議3回目に態度の列付加[[#This Row],[態度]]</f>
        <v>A</v>
      </c>
      <c r="E79" s="26" t="str">
        <f>VLOOKUP(決議3回目に態度の列付加[[#This Row],[態度＝再掲]],対照表, 2, FALSE)</f>
        <v>棄権票</v>
      </c>
    </row>
    <row r="80" spans="1:5">
      <c r="A80" s="25" t="s">
        <v>598</v>
      </c>
      <c r="B80" s="25" t="s">
        <v>870</v>
      </c>
      <c r="C80" s="25" t="str">
        <f>IFERROR(VLOOKUP(決議3回目に態度の列付加[[#This Row],[国名]],ISOコード表,2,FALSE),"〓〓")</f>
        <v>IDN</v>
      </c>
      <c r="D80" s="26" t="str">
        <f>決議3回目に態度の列付加[[#This Row],[態度]]</f>
        <v>Y</v>
      </c>
      <c r="E80" s="26" t="str">
        <f>VLOOKUP(決議3回目に態度の列付加[[#This Row],[態度＝再掲]],対照表, 2, FALSE)</f>
        <v>賛成票</v>
      </c>
    </row>
    <row r="81" spans="1:5">
      <c r="A81" s="25" t="s">
        <v>599</v>
      </c>
      <c r="B81" s="25" t="s">
        <v>869</v>
      </c>
      <c r="C81" s="25" t="str">
        <f>IFERROR(VLOOKUP(決議3回目に態度の列付加[[#This Row],[国名]],ISOコード表,2,FALSE),"〓〓")</f>
        <v>IRN</v>
      </c>
      <c r="D81" s="26" t="str">
        <f>決議3回目に態度の列付加[[#This Row],[態度]]</f>
        <v>ZZZ</v>
      </c>
      <c r="E81" s="26" t="str">
        <f>VLOOKUP(決議3回目に態度の列付加[[#This Row],[態度＝再掲]],対照表, 2, FALSE)</f>
        <v>無投票</v>
      </c>
    </row>
    <row r="82" spans="1:5">
      <c r="A82" s="25" t="s">
        <v>598</v>
      </c>
      <c r="B82" s="25" t="s">
        <v>868</v>
      </c>
      <c r="C82" s="25" t="str">
        <f>IFERROR(VLOOKUP(決議3回目に態度の列付加[[#This Row],[国名]],ISOコード表,2,FALSE),"〓〓")</f>
        <v>IRQ</v>
      </c>
      <c r="D82" s="26" t="str">
        <f>決議3回目に態度の列付加[[#This Row],[態度]]</f>
        <v>Y</v>
      </c>
      <c r="E82" s="26" t="str">
        <f>VLOOKUP(決議3回目に態度の列付加[[#This Row],[態度＝再掲]],対照表, 2, FALSE)</f>
        <v>賛成票</v>
      </c>
    </row>
    <row r="83" spans="1:5">
      <c r="A83" s="25" t="s">
        <v>598</v>
      </c>
      <c r="B83" s="25" t="s">
        <v>867</v>
      </c>
      <c r="C83" s="25" t="str">
        <f>IFERROR(VLOOKUP(決議3回目に態度の列付加[[#This Row],[国名]],ISOコード表,2,FALSE),"〓〓")</f>
        <v>IRL</v>
      </c>
      <c r="D83" s="26" t="str">
        <f>決議3回目に態度の列付加[[#This Row],[態度]]</f>
        <v>Y</v>
      </c>
      <c r="E83" s="26" t="str">
        <f>VLOOKUP(決議3回目に態度の列付加[[#This Row],[態度＝再掲]],対照表, 2, FALSE)</f>
        <v>賛成票</v>
      </c>
    </row>
    <row r="84" spans="1:5">
      <c r="A84" s="25" t="s">
        <v>598</v>
      </c>
      <c r="B84" s="25" t="s">
        <v>866</v>
      </c>
      <c r="C84" s="25" t="str">
        <f>IFERROR(VLOOKUP(決議3回目に態度の列付加[[#This Row],[国名]],ISOコード表,2,FALSE),"〓〓")</f>
        <v>ISR</v>
      </c>
      <c r="D84" s="26" t="str">
        <f>決議3回目に態度の列付加[[#This Row],[態度]]</f>
        <v>Y</v>
      </c>
      <c r="E84" s="26" t="str">
        <f>VLOOKUP(決議3回目に態度の列付加[[#This Row],[態度＝再掲]],対照表, 2, FALSE)</f>
        <v>賛成票</v>
      </c>
    </row>
    <row r="85" spans="1:5">
      <c r="A85" s="25" t="s">
        <v>598</v>
      </c>
      <c r="B85" s="25" t="s">
        <v>865</v>
      </c>
      <c r="C85" s="25" t="str">
        <f>IFERROR(VLOOKUP(決議3回目に態度の列付加[[#This Row],[国名]],ISOコード表,2,FALSE),"〓〓")</f>
        <v>ITA</v>
      </c>
      <c r="D85" s="26" t="str">
        <f>決議3回目に態度の列付加[[#This Row],[態度]]</f>
        <v>Y</v>
      </c>
      <c r="E85" s="26" t="str">
        <f>VLOOKUP(決議3回目に態度の列付加[[#This Row],[態度＝再掲]],対照表, 2, FALSE)</f>
        <v>賛成票</v>
      </c>
    </row>
    <row r="86" spans="1:5">
      <c r="A86" s="25" t="s">
        <v>598</v>
      </c>
      <c r="B86" s="25" t="s">
        <v>864</v>
      </c>
      <c r="C86" s="25" t="str">
        <f>IFERROR(VLOOKUP(決議3回目に態度の列付加[[#This Row],[国名]],ISOコード表,2,FALSE),"〓〓")</f>
        <v>JAM</v>
      </c>
      <c r="D86" s="26" t="str">
        <f>決議3回目に態度の列付加[[#This Row],[態度]]</f>
        <v>Y</v>
      </c>
      <c r="E86" s="26" t="str">
        <f>VLOOKUP(決議3回目に態度の列付加[[#This Row],[態度＝再掲]],対照表, 2, FALSE)</f>
        <v>賛成票</v>
      </c>
    </row>
    <row r="87" spans="1:5">
      <c r="A87" s="25" t="s">
        <v>598</v>
      </c>
      <c r="B87" s="25" t="s">
        <v>863</v>
      </c>
      <c r="C87" s="25" t="str">
        <f>IFERROR(VLOOKUP(決議3回目に態度の列付加[[#This Row],[国名]],ISOコード表,2,FALSE),"〓〓")</f>
        <v>JPN</v>
      </c>
      <c r="D87" s="26" t="str">
        <f>決議3回目に態度の列付加[[#This Row],[態度]]</f>
        <v>Y</v>
      </c>
      <c r="E87" s="26" t="str">
        <f>VLOOKUP(決議3回目に態度の列付加[[#This Row],[態度＝再掲]],対照表, 2, FALSE)</f>
        <v>賛成票</v>
      </c>
    </row>
    <row r="88" spans="1:5">
      <c r="A88" s="25" t="s">
        <v>598</v>
      </c>
      <c r="B88" s="25" t="s">
        <v>862</v>
      </c>
      <c r="C88" s="25" t="str">
        <f>IFERROR(VLOOKUP(決議3回目に態度の列付加[[#This Row],[国名]],ISOコード表,2,FALSE),"〓〓")</f>
        <v>JOR</v>
      </c>
      <c r="D88" s="26" t="str">
        <f>決議3回目に態度の列付加[[#This Row],[態度]]</f>
        <v>Y</v>
      </c>
      <c r="E88" s="26" t="str">
        <f>VLOOKUP(決議3回目に態度の列付加[[#This Row],[態度＝再掲]],対照表, 2, FALSE)</f>
        <v>賛成票</v>
      </c>
    </row>
    <row r="89" spans="1:5">
      <c r="A89" s="25" t="s">
        <v>596</v>
      </c>
      <c r="B89" s="25" t="s">
        <v>861</v>
      </c>
      <c r="C89" s="25" t="str">
        <f>IFERROR(VLOOKUP(決議3回目に態度の列付加[[#This Row],[国名]],ISOコード表,2,FALSE),"〓〓")</f>
        <v>KAZ</v>
      </c>
      <c r="D89" s="26" t="str">
        <f>決議3回目に態度の列付加[[#This Row],[態度]]</f>
        <v>A</v>
      </c>
      <c r="E89" s="26" t="str">
        <f>VLOOKUP(決議3回目に態度の列付加[[#This Row],[態度＝再掲]],対照表, 2, FALSE)</f>
        <v>棄権票</v>
      </c>
    </row>
    <row r="90" spans="1:5">
      <c r="A90" s="25" t="s">
        <v>598</v>
      </c>
      <c r="B90" s="25" t="s">
        <v>860</v>
      </c>
      <c r="C90" s="25" t="str">
        <f>IFERROR(VLOOKUP(決議3回目に態度の列付加[[#This Row],[国名]],ISOコード表,2,FALSE),"〓〓")</f>
        <v>KEN</v>
      </c>
      <c r="D90" s="26" t="str">
        <f>決議3回目に態度の列付加[[#This Row],[態度]]</f>
        <v>Y</v>
      </c>
      <c r="E90" s="26" t="str">
        <f>VLOOKUP(決議3回目に態度の列付加[[#This Row],[態度＝再掲]],対照表, 2, FALSE)</f>
        <v>賛成票</v>
      </c>
    </row>
    <row r="91" spans="1:5">
      <c r="A91" s="25" t="s">
        <v>598</v>
      </c>
      <c r="B91" s="25" t="s">
        <v>859</v>
      </c>
      <c r="C91" s="25" t="str">
        <f>IFERROR(VLOOKUP(決議3回目に態度の列付加[[#This Row],[国名]],ISOコード表,2,FALSE),"〓〓")</f>
        <v>KIR</v>
      </c>
      <c r="D91" s="26" t="str">
        <f>決議3回目に態度の列付加[[#This Row],[態度]]</f>
        <v>Y</v>
      </c>
      <c r="E91" s="26" t="str">
        <f>VLOOKUP(決議3回目に態度の列付加[[#This Row],[態度＝再掲]],対照表, 2, FALSE)</f>
        <v>賛成票</v>
      </c>
    </row>
    <row r="92" spans="1:5">
      <c r="A92" s="25" t="s">
        <v>598</v>
      </c>
      <c r="B92" s="25" t="s">
        <v>858</v>
      </c>
      <c r="C92" s="25" t="str">
        <f>IFERROR(VLOOKUP(決議3回目に態度の列付加[[#This Row],[国名]],ISOコード表,2,FALSE),"〓〓")</f>
        <v>KWT</v>
      </c>
      <c r="D92" s="26" t="str">
        <f>決議3回目に態度の列付加[[#This Row],[態度]]</f>
        <v>Y</v>
      </c>
      <c r="E92" s="26" t="str">
        <f>VLOOKUP(決議3回目に態度の列付加[[#This Row],[態度＝再掲]],対照表, 2, FALSE)</f>
        <v>賛成票</v>
      </c>
    </row>
    <row r="93" spans="1:5">
      <c r="A93" s="25" t="s">
        <v>596</v>
      </c>
      <c r="B93" s="25" t="s">
        <v>857</v>
      </c>
      <c r="C93" s="25" t="str">
        <f>IFERROR(VLOOKUP(決議3回目に態度の列付加[[#This Row],[国名]],ISOコード表,2,FALSE),"〓〓")</f>
        <v>KGZ</v>
      </c>
      <c r="D93" s="26" t="str">
        <f>決議3回目に態度の列付加[[#This Row],[態度]]</f>
        <v>A</v>
      </c>
      <c r="E93" s="26" t="str">
        <f>VLOOKUP(決議3回目に態度の列付加[[#This Row],[態度＝再掲]],対照表, 2, FALSE)</f>
        <v>棄権票</v>
      </c>
    </row>
    <row r="94" spans="1:5">
      <c r="A94" s="25" t="s">
        <v>596</v>
      </c>
      <c r="B94" s="25" t="s">
        <v>856</v>
      </c>
      <c r="C94" s="25" t="s">
        <v>952</v>
      </c>
      <c r="D94" s="26" t="str">
        <f>決議3回目に態度の列付加[[#This Row],[態度]]</f>
        <v>A</v>
      </c>
      <c r="E94" s="26" t="str">
        <f>VLOOKUP(決議3回目に態度の列付加[[#This Row],[態度＝再掲]],対照表, 2, FALSE)</f>
        <v>棄権票</v>
      </c>
    </row>
    <row r="95" spans="1:5">
      <c r="A95" s="25" t="s">
        <v>598</v>
      </c>
      <c r="B95" s="25" t="s">
        <v>855</v>
      </c>
      <c r="C95" s="25" t="str">
        <f>IFERROR(VLOOKUP(決議3回目に態度の列付加[[#This Row],[国名]],ISOコード表,2,FALSE),"〓〓")</f>
        <v>LVA</v>
      </c>
      <c r="D95" s="26" t="str">
        <f>決議3回目に態度の列付加[[#This Row],[態度]]</f>
        <v>Y</v>
      </c>
      <c r="E95" s="26" t="str">
        <f>VLOOKUP(決議3回目に態度の列付加[[#This Row],[態度＝再掲]],対照表, 2, FALSE)</f>
        <v>賛成票</v>
      </c>
    </row>
    <row r="96" spans="1:5">
      <c r="A96" s="25" t="s">
        <v>598</v>
      </c>
      <c r="B96" s="25" t="s">
        <v>854</v>
      </c>
      <c r="C96" s="25" t="str">
        <f>IFERROR(VLOOKUP(決議3回目に態度の列付加[[#This Row],[国名]],ISOコード表,2,FALSE),"〓〓")</f>
        <v>LBN</v>
      </c>
      <c r="D96" s="26" t="str">
        <f>決議3回目に態度の列付加[[#This Row],[態度]]</f>
        <v>Y</v>
      </c>
      <c r="E96" s="26" t="str">
        <f>VLOOKUP(決議3回目に態度の列付加[[#This Row],[態度＝再掲]],対照表, 2, FALSE)</f>
        <v>賛成票</v>
      </c>
    </row>
    <row r="97" spans="1:5">
      <c r="A97" s="25" t="s">
        <v>596</v>
      </c>
      <c r="B97" s="25" t="s">
        <v>853</v>
      </c>
      <c r="C97" s="25" t="str">
        <f>IFERROR(VLOOKUP(決議3回目に態度の列付加[[#This Row],[国名]],ISOコード表,2,FALSE),"〓〓")</f>
        <v>LSO</v>
      </c>
      <c r="D97" s="26" t="str">
        <f>決議3回目に態度の列付加[[#This Row],[態度]]</f>
        <v>A</v>
      </c>
      <c r="E97" s="26" t="str">
        <f>VLOOKUP(決議3回目に態度の列付加[[#This Row],[態度＝再掲]],対照表, 2, FALSE)</f>
        <v>棄権票</v>
      </c>
    </row>
    <row r="98" spans="1:5">
      <c r="A98" s="25" t="s">
        <v>598</v>
      </c>
      <c r="B98" s="25" t="s">
        <v>852</v>
      </c>
      <c r="C98" s="25" t="str">
        <f>IFERROR(VLOOKUP(決議3回目に態度の列付加[[#This Row],[国名]],ISOコード表,2,FALSE),"〓〓")</f>
        <v>LBR</v>
      </c>
      <c r="D98" s="26" t="str">
        <f>決議3回目に態度の列付加[[#This Row],[態度]]</f>
        <v>Y</v>
      </c>
      <c r="E98" s="26" t="str">
        <f>VLOOKUP(決議3回目に態度の列付加[[#This Row],[態度＝再掲]],対照表, 2, FALSE)</f>
        <v>賛成票</v>
      </c>
    </row>
    <row r="99" spans="1:5">
      <c r="A99" s="25" t="s">
        <v>598</v>
      </c>
      <c r="B99" s="25" t="s">
        <v>851</v>
      </c>
      <c r="C99" s="25" t="str">
        <f>IFERROR(VLOOKUP(決議3回目に態度の列付加[[#This Row],[国名]],ISOコード表,2,FALSE),"〓〓")</f>
        <v>LBY</v>
      </c>
      <c r="D99" s="26" t="str">
        <f>決議3回目に態度の列付加[[#This Row],[態度]]</f>
        <v>Y</v>
      </c>
      <c r="E99" s="26" t="str">
        <f>VLOOKUP(決議3回目に態度の列付加[[#This Row],[態度＝再掲]],対照表, 2, FALSE)</f>
        <v>賛成票</v>
      </c>
    </row>
    <row r="100" spans="1:5">
      <c r="A100" s="25" t="s">
        <v>598</v>
      </c>
      <c r="B100" s="25" t="s">
        <v>850</v>
      </c>
      <c r="C100" s="25" t="str">
        <f>IFERROR(VLOOKUP(決議3回目に態度の列付加[[#This Row],[国名]],ISOコード表,2,FALSE),"〓〓")</f>
        <v>LIE</v>
      </c>
      <c r="D100" s="26" t="str">
        <f>決議3回目に態度の列付加[[#This Row],[態度]]</f>
        <v>Y</v>
      </c>
      <c r="E100" s="26" t="str">
        <f>VLOOKUP(決議3回目に態度の列付加[[#This Row],[態度＝再掲]],対照表, 2, FALSE)</f>
        <v>賛成票</v>
      </c>
    </row>
    <row r="101" spans="1:5">
      <c r="A101" s="25" t="s">
        <v>598</v>
      </c>
      <c r="B101" s="25" t="s">
        <v>849</v>
      </c>
      <c r="C101" s="25" t="str">
        <f>IFERROR(VLOOKUP(決議3回目に態度の列付加[[#This Row],[国名]],ISOコード表,2,FALSE),"〓〓")</f>
        <v>LTU</v>
      </c>
      <c r="D101" s="26" t="str">
        <f>決議3回目に態度の列付加[[#This Row],[態度]]</f>
        <v>Y</v>
      </c>
      <c r="E101" s="26" t="str">
        <f>VLOOKUP(決議3回目に態度の列付加[[#This Row],[態度＝再掲]],対照表, 2, FALSE)</f>
        <v>賛成票</v>
      </c>
    </row>
    <row r="102" spans="1:5">
      <c r="A102" s="25" t="s">
        <v>598</v>
      </c>
      <c r="B102" s="25" t="s">
        <v>848</v>
      </c>
      <c r="C102" s="25" t="str">
        <f>IFERROR(VLOOKUP(決議3回目に態度の列付加[[#This Row],[国名]],ISOコード表,2,FALSE),"〓〓")</f>
        <v>LUX</v>
      </c>
      <c r="D102" s="26" t="str">
        <f>決議3回目に態度の列付加[[#This Row],[態度]]</f>
        <v>Y</v>
      </c>
      <c r="E102" s="26" t="str">
        <f>VLOOKUP(決議3回目に態度の列付加[[#This Row],[態度＝再掲]],対照表, 2, FALSE)</f>
        <v>賛成票</v>
      </c>
    </row>
    <row r="103" spans="1:5">
      <c r="A103" s="25" t="s">
        <v>598</v>
      </c>
      <c r="B103" s="25" t="s">
        <v>847</v>
      </c>
      <c r="C103" s="25" t="str">
        <f>IFERROR(VLOOKUP(決議3回目に態度の列付加[[#This Row],[国名]],ISOコード表,2,FALSE),"〓〓")</f>
        <v>MDG</v>
      </c>
      <c r="D103" s="26" t="str">
        <f>決議3回目に態度の列付加[[#This Row],[態度]]</f>
        <v>Y</v>
      </c>
      <c r="E103" s="26" t="str">
        <f>VLOOKUP(決議3回目に態度の列付加[[#This Row],[態度＝再掲]],対照表, 2, FALSE)</f>
        <v>賛成票</v>
      </c>
    </row>
    <row r="104" spans="1:5">
      <c r="A104" s="25" t="s">
        <v>598</v>
      </c>
      <c r="B104" s="25" t="s">
        <v>846</v>
      </c>
      <c r="C104" s="25" t="str">
        <f>IFERROR(VLOOKUP(決議3回目に態度の列付加[[#This Row],[国名]],ISOコード表,2,FALSE),"〓〓")</f>
        <v>MWI</v>
      </c>
      <c r="D104" s="26" t="str">
        <f>決議3回目に態度の列付加[[#This Row],[態度]]</f>
        <v>Y</v>
      </c>
      <c r="E104" s="26" t="str">
        <f>VLOOKUP(決議3回目に態度の列付加[[#This Row],[態度＝再掲]],対照表, 2, FALSE)</f>
        <v>賛成票</v>
      </c>
    </row>
    <row r="105" spans="1:5">
      <c r="A105" s="25" t="s">
        <v>598</v>
      </c>
      <c r="B105" s="25" t="s">
        <v>845</v>
      </c>
      <c r="C105" s="25" t="str">
        <f>IFERROR(VLOOKUP(決議3回目に態度の列付加[[#This Row],[国名]],ISOコード表,2,FALSE),"〓〓")</f>
        <v>MYS</v>
      </c>
      <c r="D105" s="26" t="str">
        <f>決議3回目に態度の列付加[[#This Row],[態度]]</f>
        <v>Y</v>
      </c>
      <c r="E105" s="26" t="str">
        <f>VLOOKUP(決議3回目に態度の列付加[[#This Row],[態度＝再掲]],対照表, 2, FALSE)</f>
        <v>賛成票</v>
      </c>
    </row>
    <row r="106" spans="1:5">
      <c r="A106" s="25" t="s">
        <v>598</v>
      </c>
      <c r="B106" s="25" t="s">
        <v>844</v>
      </c>
      <c r="C106" s="25" t="str">
        <f>IFERROR(VLOOKUP(決議3回目に態度の列付加[[#This Row],[国名]],ISOコード表,2,FALSE),"〓〓")</f>
        <v>MDV</v>
      </c>
      <c r="D106" s="26" t="str">
        <f>決議3回目に態度の列付加[[#This Row],[態度]]</f>
        <v>Y</v>
      </c>
      <c r="E106" s="26" t="str">
        <f>VLOOKUP(決議3回目に態度の列付加[[#This Row],[態度＝再掲]],対照表, 2, FALSE)</f>
        <v>賛成票</v>
      </c>
    </row>
    <row r="107" spans="1:5">
      <c r="A107" s="25" t="s">
        <v>596</v>
      </c>
      <c r="B107" s="25" t="s">
        <v>843</v>
      </c>
      <c r="C107" s="25" t="str">
        <f>IFERROR(VLOOKUP(決議3回目に態度の列付加[[#This Row],[国名]],ISOコード表,2,FALSE),"〓〓")</f>
        <v>MLI</v>
      </c>
      <c r="D107" s="26" t="str">
        <f>決議3回目に態度の列付加[[#This Row],[態度]]</f>
        <v>A</v>
      </c>
      <c r="E107" s="26" t="str">
        <f>VLOOKUP(決議3回目に態度の列付加[[#This Row],[態度＝再掲]],対照表, 2, FALSE)</f>
        <v>棄権票</v>
      </c>
    </row>
    <row r="108" spans="1:5">
      <c r="A108" s="25" t="s">
        <v>598</v>
      </c>
      <c r="B108" s="25" t="s">
        <v>842</v>
      </c>
      <c r="C108" s="25" t="str">
        <f>IFERROR(VLOOKUP(決議3回目に態度の列付加[[#This Row],[国名]],ISOコード表,2,FALSE),"〓〓")</f>
        <v>MLT</v>
      </c>
      <c r="D108" s="26" t="str">
        <f>決議3回目に態度の列付加[[#This Row],[態度]]</f>
        <v>Y</v>
      </c>
      <c r="E108" s="26" t="str">
        <f>VLOOKUP(決議3回目に態度の列付加[[#This Row],[態度＝再掲]],対照表, 2, FALSE)</f>
        <v>賛成票</v>
      </c>
    </row>
    <row r="109" spans="1:5">
      <c r="A109" s="25" t="s">
        <v>598</v>
      </c>
      <c r="B109" s="25" t="s">
        <v>841</v>
      </c>
      <c r="C109" s="25" t="str">
        <f>IFERROR(VLOOKUP(決議3回目に態度の列付加[[#This Row],[国名]],ISOコード表,2,FALSE),"〓〓")</f>
        <v>MHL</v>
      </c>
      <c r="D109" s="26" t="str">
        <f>決議3回目に態度の列付加[[#This Row],[態度]]</f>
        <v>Y</v>
      </c>
      <c r="E109" s="26" t="str">
        <f>VLOOKUP(決議3回目に態度の列付加[[#This Row],[態度＝再掲]],対照表, 2, FALSE)</f>
        <v>賛成票</v>
      </c>
    </row>
    <row r="110" spans="1:5">
      <c r="A110" s="25" t="s">
        <v>598</v>
      </c>
      <c r="B110" s="25" t="s">
        <v>840</v>
      </c>
      <c r="C110" s="25" t="str">
        <f>IFERROR(VLOOKUP(決議3回目に態度の列付加[[#This Row],[国名]],ISOコード表,2,FALSE),"〓〓")</f>
        <v>MRT</v>
      </c>
      <c r="D110" s="26" t="str">
        <f>決議3回目に態度の列付加[[#This Row],[態度]]</f>
        <v>Y</v>
      </c>
      <c r="E110" s="26" t="str">
        <f>VLOOKUP(決議3回目に態度の列付加[[#This Row],[態度＝再掲]],対照表, 2, FALSE)</f>
        <v>賛成票</v>
      </c>
    </row>
    <row r="111" spans="1:5">
      <c r="A111" s="25" t="s">
        <v>598</v>
      </c>
      <c r="B111" s="25" t="s">
        <v>839</v>
      </c>
      <c r="C111" s="25" t="str">
        <f>IFERROR(VLOOKUP(決議3回目に態度の列付加[[#This Row],[国名]],ISOコード表,2,FALSE),"〓〓")</f>
        <v>MUS</v>
      </c>
      <c r="D111" s="26" t="str">
        <f>決議3回目に態度の列付加[[#This Row],[態度]]</f>
        <v>Y</v>
      </c>
      <c r="E111" s="26" t="str">
        <f>VLOOKUP(決議3回目に態度の列付加[[#This Row],[態度＝再掲]],対照表, 2, FALSE)</f>
        <v>賛成票</v>
      </c>
    </row>
    <row r="112" spans="1:5">
      <c r="A112" s="25" t="s">
        <v>598</v>
      </c>
      <c r="B112" s="25" t="s">
        <v>838</v>
      </c>
      <c r="C112" s="25" t="str">
        <f>IFERROR(VLOOKUP(決議3回目に態度の列付加[[#This Row],[国名]],ISOコード表,2,FALSE),"〓〓")</f>
        <v>MEX</v>
      </c>
      <c r="D112" s="26" t="str">
        <f>決議3回目に態度の列付加[[#This Row],[態度]]</f>
        <v>Y</v>
      </c>
      <c r="E112" s="26" t="str">
        <f>VLOOKUP(決議3回目に態度の列付加[[#This Row],[態度＝再掲]],対照表, 2, FALSE)</f>
        <v>賛成票</v>
      </c>
    </row>
    <row r="113" spans="1:5">
      <c r="A113" s="25" t="s">
        <v>598</v>
      </c>
      <c r="B113" s="25" t="s">
        <v>951</v>
      </c>
      <c r="C113" s="25" t="str">
        <f>IFERROR(VLOOKUP(決議3回目に態度の列付加[[#This Row],[国名]],ISOコード表,2,FALSE),"〓〓")</f>
        <v>FSM</v>
      </c>
      <c r="D113" s="26" t="str">
        <f>決議3回目に態度の列付加[[#This Row],[態度]]</f>
        <v>Y</v>
      </c>
      <c r="E113" s="26" t="str">
        <f>VLOOKUP(決議3回目に態度の列付加[[#This Row],[態度＝再掲]],対照表, 2, FALSE)</f>
        <v>賛成票</v>
      </c>
    </row>
    <row r="114" spans="1:5">
      <c r="A114" s="25" t="s">
        <v>598</v>
      </c>
      <c r="B114" s="25" t="s">
        <v>836</v>
      </c>
      <c r="C114" s="25" t="str">
        <f>IFERROR(VLOOKUP(決議3回目に態度の列付加[[#This Row],[国名]],ISOコード表,2,FALSE),"〓〓")</f>
        <v>MCO</v>
      </c>
      <c r="D114" s="26" t="str">
        <f>決議3回目に態度の列付加[[#This Row],[態度]]</f>
        <v>Y</v>
      </c>
      <c r="E114" s="26" t="str">
        <f>VLOOKUP(決議3回目に態度の列付加[[#This Row],[態度＝再掲]],対照表, 2, FALSE)</f>
        <v>賛成票</v>
      </c>
    </row>
    <row r="115" spans="1:5">
      <c r="A115" s="25" t="s">
        <v>596</v>
      </c>
      <c r="B115" s="25" t="s">
        <v>835</v>
      </c>
      <c r="C115" s="25" t="str">
        <f>IFERROR(VLOOKUP(決議3回目に態度の列付加[[#This Row],[国名]],ISOコード表,2,FALSE),"〓〓")</f>
        <v>MNG</v>
      </c>
      <c r="D115" s="26" t="str">
        <f>決議3回目に態度の列付加[[#This Row],[態度]]</f>
        <v>A</v>
      </c>
      <c r="E115" s="26" t="str">
        <f>VLOOKUP(決議3回目に態度の列付加[[#This Row],[態度＝再掲]],対照表, 2, FALSE)</f>
        <v>棄権票</v>
      </c>
    </row>
    <row r="116" spans="1:5">
      <c r="A116" s="25" t="s">
        <v>598</v>
      </c>
      <c r="B116" s="25" t="s">
        <v>834</v>
      </c>
      <c r="C116" s="25" t="str">
        <f>IFERROR(VLOOKUP(決議3回目に態度の列付加[[#This Row],[国名]],ISOコード表,2,FALSE),"〓〓")</f>
        <v>MNE</v>
      </c>
      <c r="D116" s="26" t="str">
        <f>決議3回目に態度の列付加[[#This Row],[態度]]</f>
        <v>Y</v>
      </c>
      <c r="E116" s="26" t="str">
        <f>VLOOKUP(決議3回目に態度の列付加[[#This Row],[態度＝再掲]],対照表, 2, FALSE)</f>
        <v>賛成票</v>
      </c>
    </row>
    <row r="117" spans="1:5">
      <c r="A117" s="25" t="s">
        <v>598</v>
      </c>
      <c r="B117" s="25" t="s">
        <v>833</v>
      </c>
      <c r="C117" s="25" t="str">
        <f>IFERROR(VLOOKUP(決議3回目に態度の列付加[[#This Row],[国名]],ISOコード表,2,FALSE),"〓〓")</f>
        <v>MAR</v>
      </c>
      <c r="D117" s="26" t="str">
        <f>決議3回目に態度の列付加[[#This Row],[態度]]</f>
        <v>Y</v>
      </c>
      <c r="E117" s="26" t="str">
        <f>VLOOKUP(決議3回目に態度の列付加[[#This Row],[態度＝再掲]],対照表, 2, FALSE)</f>
        <v>賛成票</v>
      </c>
    </row>
    <row r="118" spans="1:5">
      <c r="A118" s="25" t="s">
        <v>596</v>
      </c>
      <c r="B118" s="25" t="s">
        <v>832</v>
      </c>
      <c r="C118" s="25" t="str">
        <f>IFERROR(VLOOKUP(決議3回目に態度の列付加[[#This Row],[国名]],ISOコード表,2,FALSE),"〓〓")</f>
        <v>MOZ</v>
      </c>
      <c r="D118" s="26" t="str">
        <f>決議3回目に態度の列付加[[#This Row],[態度]]</f>
        <v>A</v>
      </c>
      <c r="E118" s="26" t="str">
        <f>VLOOKUP(決議3回目に態度の列付加[[#This Row],[態度＝再掲]],対照表, 2, FALSE)</f>
        <v>棄権票</v>
      </c>
    </row>
    <row r="119" spans="1:5">
      <c r="A119" s="25" t="s">
        <v>598</v>
      </c>
      <c r="B119" s="25" t="s">
        <v>831</v>
      </c>
      <c r="C119" s="25" t="str">
        <f>IFERROR(VLOOKUP(決議3回目に態度の列付加[[#This Row],[国名]],ISOコード表,2,FALSE),"〓〓")</f>
        <v>MMR</v>
      </c>
      <c r="D119" s="26" t="str">
        <f>決議3回目に態度の列付加[[#This Row],[態度]]</f>
        <v>Y</v>
      </c>
      <c r="E119" s="26" t="str">
        <f>VLOOKUP(決議3回目に態度の列付加[[#This Row],[態度＝再掲]],対照表, 2, FALSE)</f>
        <v>賛成票</v>
      </c>
    </row>
    <row r="120" spans="1:5">
      <c r="A120" s="25" t="s">
        <v>596</v>
      </c>
      <c r="B120" s="25" t="s">
        <v>830</v>
      </c>
      <c r="C120" s="25" t="str">
        <f>IFERROR(VLOOKUP(決議3回目に態度の列付加[[#This Row],[国名]],ISOコード表,2,FALSE),"〓〓")</f>
        <v>NAM</v>
      </c>
      <c r="D120" s="26" t="str">
        <f>決議3回目に態度の列付加[[#This Row],[態度]]</f>
        <v>A</v>
      </c>
      <c r="E120" s="26" t="str">
        <f>VLOOKUP(決議3回目に態度の列付加[[#This Row],[態度＝再掲]],対照表, 2, FALSE)</f>
        <v>棄権票</v>
      </c>
    </row>
    <row r="121" spans="1:5">
      <c r="A121" s="25" t="s">
        <v>598</v>
      </c>
      <c r="B121" s="25" t="s">
        <v>829</v>
      </c>
      <c r="C121" s="25" t="str">
        <f>IFERROR(VLOOKUP(決議3回目に態度の列付加[[#This Row],[国名]],ISOコード表,2,FALSE),"〓〓")</f>
        <v>NRU</v>
      </c>
      <c r="D121" s="26" t="str">
        <f>決議3回目に態度の列付加[[#This Row],[態度]]</f>
        <v>Y</v>
      </c>
      <c r="E121" s="26" t="str">
        <f>VLOOKUP(決議3回目に態度の列付加[[#This Row],[態度＝再掲]],対照表, 2, FALSE)</f>
        <v>賛成票</v>
      </c>
    </row>
    <row r="122" spans="1:5">
      <c r="A122" s="25" t="s">
        <v>598</v>
      </c>
      <c r="B122" s="25" t="s">
        <v>828</v>
      </c>
      <c r="C122" s="25" t="str">
        <f>IFERROR(VLOOKUP(決議3回目に態度の列付加[[#This Row],[国名]],ISOコード表,2,FALSE),"〓〓")</f>
        <v>NPL</v>
      </c>
      <c r="D122" s="26" t="str">
        <f>決議3回目に態度の列付加[[#This Row],[態度]]</f>
        <v>Y</v>
      </c>
      <c r="E122" s="26" t="str">
        <f>VLOOKUP(決議3回目に態度の列付加[[#This Row],[態度＝再掲]],対照表, 2, FALSE)</f>
        <v>賛成票</v>
      </c>
    </row>
    <row r="123" spans="1:5">
      <c r="A123" s="25" t="s">
        <v>598</v>
      </c>
      <c r="B123" s="25" t="s">
        <v>827</v>
      </c>
      <c r="C123" s="25" t="str">
        <f>IFERROR(VLOOKUP(決議3回目に態度の列付加[[#This Row],[国名]],ISOコード表,2,FALSE),"〓〓")</f>
        <v>NLD</v>
      </c>
      <c r="D123" s="26" t="str">
        <f>決議3回目に態度の列付加[[#This Row],[態度]]</f>
        <v>Y</v>
      </c>
      <c r="E123" s="26" t="str">
        <f>VLOOKUP(決議3回目に態度の列付加[[#This Row],[態度＝再掲]],対照表, 2, FALSE)</f>
        <v>賛成票</v>
      </c>
    </row>
    <row r="124" spans="1:5">
      <c r="A124" s="25" t="s">
        <v>598</v>
      </c>
      <c r="B124" s="25" t="s">
        <v>826</v>
      </c>
      <c r="C124" s="25" t="str">
        <f>IFERROR(VLOOKUP(決議3回目に態度の列付加[[#This Row],[国名]],ISOコード表,2,FALSE),"〓〓")</f>
        <v>NZL</v>
      </c>
      <c r="D124" s="26" t="str">
        <f>決議3回目に態度の列付加[[#This Row],[態度]]</f>
        <v>Y</v>
      </c>
      <c r="E124" s="26" t="str">
        <f>VLOOKUP(決議3回目に態度の列付加[[#This Row],[態度＝再掲]],対照表, 2, FALSE)</f>
        <v>賛成票</v>
      </c>
    </row>
    <row r="125" spans="1:5">
      <c r="A125" s="25" t="s">
        <v>597</v>
      </c>
      <c r="B125" s="25" t="s">
        <v>825</v>
      </c>
      <c r="C125" s="25" t="str">
        <f>IFERROR(VLOOKUP(決議3回目に態度の列付加[[#This Row],[国名]],ISOコード表,2,FALSE),"〓〓")</f>
        <v>NIC</v>
      </c>
      <c r="D125" s="26" t="str">
        <f>決議3回目に態度の列付加[[#This Row],[態度]]</f>
        <v>N</v>
      </c>
      <c r="E125" s="26" t="str">
        <f>VLOOKUP(決議3回目に態度の列付加[[#This Row],[態度＝再掲]],対照表, 2, FALSE)</f>
        <v>反対票</v>
      </c>
    </row>
    <row r="126" spans="1:5">
      <c r="A126" s="25" t="s">
        <v>598</v>
      </c>
      <c r="B126" s="25" t="s">
        <v>824</v>
      </c>
      <c r="C126" s="25" t="str">
        <f>IFERROR(VLOOKUP(決議3回目に態度の列付加[[#This Row],[国名]],ISOコード表,2,FALSE),"〓〓")</f>
        <v>NER</v>
      </c>
      <c r="D126" s="26" t="str">
        <f>決議3回目に態度の列付加[[#This Row],[態度]]</f>
        <v>Y</v>
      </c>
      <c r="E126" s="26" t="str">
        <f>VLOOKUP(決議3回目に態度の列付加[[#This Row],[態度＝再掲]],対照表, 2, FALSE)</f>
        <v>賛成票</v>
      </c>
    </row>
    <row r="127" spans="1:5">
      <c r="A127" s="25" t="s">
        <v>598</v>
      </c>
      <c r="B127" s="25" t="s">
        <v>823</v>
      </c>
      <c r="C127" s="25" t="str">
        <f>IFERROR(VLOOKUP(決議3回目に態度の列付加[[#This Row],[国名]],ISOコード表,2,FALSE),"〓〓")</f>
        <v>NGA</v>
      </c>
      <c r="D127" s="26" t="str">
        <f>決議3回目に態度の列付加[[#This Row],[態度]]</f>
        <v>Y</v>
      </c>
      <c r="E127" s="26" t="str">
        <f>VLOOKUP(決議3回目に態度の列付加[[#This Row],[態度＝再掲]],対照表, 2, FALSE)</f>
        <v>賛成票</v>
      </c>
    </row>
    <row r="128" spans="1:5">
      <c r="A128" s="25" t="s">
        <v>598</v>
      </c>
      <c r="B128" s="25" t="s">
        <v>822</v>
      </c>
      <c r="C128" s="25" t="str">
        <f>IFERROR(VLOOKUP(決議3回目に態度の列付加[[#This Row],[国名]],ISOコード表,2,FALSE),"〓〓")</f>
        <v>MKD</v>
      </c>
      <c r="D128" s="26" t="str">
        <f>決議3回目に態度の列付加[[#This Row],[態度]]</f>
        <v>Y</v>
      </c>
      <c r="E128" s="26" t="str">
        <f>VLOOKUP(決議3回目に態度の列付加[[#This Row],[態度＝再掲]],対照表, 2, FALSE)</f>
        <v>賛成票</v>
      </c>
    </row>
    <row r="129" spans="1:5">
      <c r="A129" s="25" t="s">
        <v>598</v>
      </c>
      <c r="B129" s="25" t="s">
        <v>821</v>
      </c>
      <c r="C129" s="25" t="str">
        <f>IFERROR(VLOOKUP(決議3回目に態度の列付加[[#This Row],[国名]],ISOコード表,2,FALSE),"〓〓")</f>
        <v>NOR</v>
      </c>
      <c r="D129" s="26" t="str">
        <f>決議3回目に態度の列付加[[#This Row],[態度]]</f>
        <v>Y</v>
      </c>
      <c r="E129" s="26" t="str">
        <f>VLOOKUP(決議3回目に態度の列付加[[#This Row],[態度＝再掲]],対照表, 2, FALSE)</f>
        <v>賛成票</v>
      </c>
    </row>
    <row r="130" spans="1:5">
      <c r="A130" s="25" t="s">
        <v>598</v>
      </c>
      <c r="B130" s="25" t="s">
        <v>820</v>
      </c>
      <c r="C130" s="25" t="str">
        <f>IFERROR(VLOOKUP(決議3回目に態度の列付加[[#This Row],[国名]],ISOコード表,2,FALSE),"〓〓")</f>
        <v>OMN</v>
      </c>
      <c r="D130" s="26" t="str">
        <f>決議3回目に態度の列付加[[#This Row],[態度]]</f>
        <v>Y</v>
      </c>
      <c r="E130" s="26" t="str">
        <f>VLOOKUP(決議3回目に態度の列付加[[#This Row],[態度＝再掲]],対照表, 2, FALSE)</f>
        <v>賛成票</v>
      </c>
    </row>
    <row r="131" spans="1:5">
      <c r="A131" s="25" t="s">
        <v>596</v>
      </c>
      <c r="B131" s="25" t="s">
        <v>819</v>
      </c>
      <c r="C131" s="25" t="str">
        <f>IFERROR(VLOOKUP(決議3回目に態度の列付加[[#This Row],[国名]],ISOコード表,2,FALSE),"〓〓")</f>
        <v>PAK</v>
      </c>
      <c r="D131" s="26" t="str">
        <f>決議3回目に態度の列付加[[#This Row],[態度]]</f>
        <v>A</v>
      </c>
      <c r="E131" s="26" t="str">
        <f>VLOOKUP(決議3回目に態度の列付加[[#This Row],[態度＝再掲]],対照表, 2, FALSE)</f>
        <v>棄権票</v>
      </c>
    </row>
    <row r="132" spans="1:5">
      <c r="A132" s="25" t="s">
        <v>598</v>
      </c>
      <c r="B132" s="25" t="s">
        <v>818</v>
      </c>
      <c r="C132" s="25" t="str">
        <f>IFERROR(VLOOKUP(決議3回目に態度の列付加[[#This Row],[国名]],ISOコード表,2,FALSE),"〓〓")</f>
        <v>PLW</v>
      </c>
      <c r="D132" s="26" t="str">
        <f>決議3回目に態度の列付加[[#This Row],[態度]]</f>
        <v>Y</v>
      </c>
      <c r="E132" s="26" t="str">
        <f>VLOOKUP(決議3回目に態度の列付加[[#This Row],[態度＝再掲]],対照表, 2, FALSE)</f>
        <v>賛成票</v>
      </c>
    </row>
    <row r="133" spans="1:5">
      <c r="A133" s="25" t="s">
        <v>598</v>
      </c>
      <c r="B133" s="25" t="s">
        <v>817</v>
      </c>
      <c r="C133" s="25" t="str">
        <f>IFERROR(VLOOKUP(決議3回目に態度の列付加[[#This Row],[国名]],ISOコード表,2,FALSE),"〓〓")</f>
        <v>PAN</v>
      </c>
      <c r="D133" s="26" t="str">
        <f>決議3回目に態度の列付加[[#This Row],[態度]]</f>
        <v>Y</v>
      </c>
      <c r="E133" s="26" t="str">
        <f>VLOOKUP(決議3回目に態度の列付加[[#This Row],[態度＝再掲]],対照表, 2, FALSE)</f>
        <v>賛成票</v>
      </c>
    </row>
    <row r="134" spans="1:5">
      <c r="A134" s="25" t="s">
        <v>598</v>
      </c>
      <c r="B134" s="25" t="s">
        <v>816</v>
      </c>
      <c r="C134" s="25" t="str">
        <f>IFERROR(VLOOKUP(決議3回目に態度の列付加[[#This Row],[国名]],ISOコード表,2,FALSE),"〓〓")</f>
        <v>PNG</v>
      </c>
      <c r="D134" s="26" t="str">
        <f>決議3回目に態度の列付加[[#This Row],[態度]]</f>
        <v>Y</v>
      </c>
      <c r="E134" s="26" t="str">
        <f>VLOOKUP(決議3回目に態度の列付加[[#This Row],[態度＝再掲]],対照表, 2, FALSE)</f>
        <v>賛成票</v>
      </c>
    </row>
    <row r="135" spans="1:5">
      <c r="A135" s="25" t="s">
        <v>598</v>
      </c>
      <c r="B135" s="25" t="s">
        <v>815</v>
      </c>
      <c r="C135" s="25" t="str">
        <f>IFERROR(VLOOKUP(決議3回目に態度の列付加[[#This Row],[国名]],ISOコード表,2,FALSE),"〓〓")</f>
        <v>PRY</v>
      </c>
      <c r="D135" s="26" t="str">
        <f>決議3回目に態度の列付加[[#This Row],[態度]]</f>
        <v>Y</v>
      </c>
      <c r="E135" s="26" t="str">
        <f>VLOOKUP(決議3回目に態度の列付加[[#This Row],[態度＝再掲]],対照表, 2, FALSE)</f>
        <v>賛成票</v>
      </c>
    </row>
    <row r="136" spans="1:5">
      <c r="A136" s="25" t="s">
        <v>598</v>
      </c>
      <c r="B136" s="25" t="s">
        <v>814</v>
      </c>
      <c r="C136" s="25" t="str">
        <f>IFERROR(VLOOKUP(決議3回目に態度の列付加[[#This Row],[国名]],ISOコード表,2,FALSE),"〓〓")</f>
        <v>PER</v>
      </c>
      <c r="D136" s="26" t="str">
        <f>決議3回目に態度の列付加[[#This Row],[態度]]</f>
        <v>Y</v>
      </c>
      <c r="E136" s="26" t="str">
        <f>VLOOKUP(決議3回目に態度の列付加[[#This Row],[態度＝再掲]],対照表, 2, FALSE)</f>
        <v>賛成票</v>
      </c>
    </row>
    <row r="137" spans="1:5">
      <c r="A137" s="25" t="s">
        <v>598</v>
      </c>
      <c r="B137" s="25" t="s">
        <v>813</v>
      </c>
      <c r="C137" s="25" t="str">
        <f>IFERROR(VLOOKUP(決議3回目に態度の列付加[[#This Row],[国名]],ISOコード表,2,FALSE),"〓〓")</f>
        <v>PHL</v>
      </c>
      <c r="D137" s="26" t="str">
        <f>決議3回目に態度の列付加[[#This Row],[態度]]</f>
        <v>Y</v>
      </c>
      <c r="E137" s="26" t="str">
        <f>VLOOKUP(決議3回目に態度の列付加[[#This Row],[態度＝再掲]],対照表, 2, FALSE)</f>
        <v>賛成票</v>
      </c>
    </row>
    <row r="138" spans="1:5">
      <c r="A138" s="25" t="s">
        <v>598</v>
      </c>
      <c r="B138" s="25" t="s">
        <v>812</v>
      </c>
      <c r="C138" s="25" t="str">
        <f>IFERROR(VLOOKUP(決議3回目に態度の列付加[[#This Row],[国名]],ISOコード表,2,FALSE),"〓〓")</f>
        <v>POL</v>
      </c>
      <c r="D138" s="26" t="str">
        <f>決議3回目に態度の列付加[[#This Row],[態度]]</f>
        <v>Y</v>
      </c>
      <c r="E138" s="26" t="str">
        <f>VLOOKUP(決議3回目に態度の列付加[[#This Row],[態度＝再掲]],対照表, 2, FALSE)</f>
        <v>賛成票</v>
      </c>
    </row>
    <row r="139" spans="1:5">
      <c r="A139" s="25" t="s">
        <v>598</v>
      </c>
      <c r="B139" s="25" t="s">
        <v>811</v>
      </c>
      <c r="C139" s="25" t="str">
        <f>IFERROR(VLOOKUP(決議3回目に態度の列付加[[#This Row],[国名]],ISOコード表,2,FALSE),"〓〓")</f>
        <v>PRT</v>
      </c>
      <c r="D139" s="26" t="str">
        <f>決議3回目に態度の列付加[[#This Row],[態度]]</f>
        <v>Y</v>
      </c>
      <c r="E139" s="26" t="str">
        <f>VLOOKUP(決議3回目に態度の列付加[[#This Row],[態度＝再掲]],対照表, 2, FALSE)</f>
        <v>賛成票</v>
      </c>
    </row>
    <row r="140" spans="1:5">
      <c r="A140" s="25" t="s">
        <v>598</v>
      </c>
      <c r="B140" s="25" t="s">
        <v>810</v>
      </c>
      <c r="C140" s="25" t="str">
        <f>IFERROR(VLOOKUP(決議3回目に態度の列付加[[#This Row],[国名]],ISOコード表,2,FALSE),"〓〓")</f>
        <v>QAT</v>
      </c>
      <c r="D140" s="26" t="str">
        <f>決議3回目に態度の列付加[[#This Row],[態度]]</f>
        <v>Y</v>
      </c>
      <c r="E140" s="26" t="str">
        <f>VLOOKUP(決議3回目に態度の列付加[[#This Row],[態度＝再掲]],対照表, 2, FALSE)</f>
        <v>賛成票</v>
      </c>
    </row>
    <row r="141" spans="1:5">
      <c r="A141" s="25" t="s">
        <v>598</v>
      </c>
      <c r="B141" s="25" t="s">
        <v>809</v>
      </c>
      <c r="C141" s="25" t="s">
        <v>959</v>
      </c>
      <c r="D141" s="26" t="str">
        <f>決議3回目に態度の列付加[[#This Row],[態度]]</f>
        <v>Y</v>
      </c>
      <c r="E141" s="26" t="str">
        <f>VLOOKUP(決議3回目に態度の列付加[[#This Row],[態度＝再掲]],対照表, 2, FALSE)</f>
        <v>賛成票</v>
      </c>
    </row>
    <row r="142" spans="1:5">
      <c r="A142" s="25" t="s">
        <v>598</v>
      </c>
      <c r="B142" s="25" t="s">
        <v>808</v>
      </c>
      <c r="C142" s="25" t="s">
        <v>961</v>
      </c>
      <c r="D142" s="26" t="str">
        <f>決議3回目に態度の列付加[[#This Row],[態度]]</f>
        <v>Y</v>
      </c>
      <c r="E142" s="26" t="str">
        <f>VLOOKUP(決議3回目に態度の列付加[[#This Row],[態度＝再掲]],対照表, 2, FALSE)</f>
        <v>賛成票</v>
      </c>
    </row>
    <row r="143" spans="1:5">
      <c r="A143" s="25" t="s">
        <v>598</v>
      </c>
      <c r="B143" s="25" t="s">
        <v>807</v>
      </c>
      <c r="C143" s="25" t="str">
        <f>IFERROR(VLOOKUP(決議3回目に態度の列付加[[#This Row],[国名]],ISOコード表,2,FALSE),"〓〓")</f>
        <v>ROU</v>
      </c>
      <c r="D143" s="26" t="str">
        <f>決議3回目に態度の列付加[[#This Row],[態度]]</f>
        <v>Y</v>
      </c>
      <c r="E143" s="26" t="str">
        <f>VLOOKUP(決議3回目に態度の列付加[[#This Row],[態度＝再掲]],対照表, 2, FALSE)</f>
        <v>賛成票</v>
      </c>
    </row>
    <row r="144" spans="1:5">
      <c r="A144" s="25" t="s">
        <v>597</v>
      </c>
      <c r="B144" s="25" t="s">
        <v>806</v>
      </c>
      <c r="C144" s="25" t="str">
        <f>IFERROR(VLOOKUP(決議3回目に態度の列付加[[#This Row],[国名]],ISOコード表,2,FALSE),"〓〓")</f>
        <v>RUS</v>
      </c>
      <c r="D144" s="26" t="str">
        <f>決議3回目に態度の列付加[[#This Row],[態度]]</f>
        <v>N</v>
      </c>
      <c r="E144" s="26" t="str">
        <f>VLOOKUP(決議3回目に態度の列付加[[#This Row],[態度＝再掲]],対照表, 2, FALSE)</f>
        <v>反対票</v>
      </c>
    </row>
    <row r="145" spans="1:5">
      <c r="A145" s="25" t="s">
        <v>598</v>
      </c>
      <c r="B145" s="25" t="s">
        <v>805</v>
      </c>
      <c r="C145" s="25" t="str">
        <f>IFERROR(VLOOKUP(決議3回目に態度の列付加[[#This Row],[国名]],ISOコード表,2,FALSE),"〓〓")</f>
        <v>RWA</v>
      </c>
      <c r="D145" s="26" t="str">
        <f>決議3回目に態度の列付加[[#This Row],[態度]]</f>
        <v>Y</v>
      </c>
      <c r="E145" s="26" t="str">
        <f>VLOOKUP(決議3回目に態度の列付加[[#This Row],[態度＝再掲]],対照表, 2, FALSE)</f>
        <v>賛成票</v>
      </c>
    </row>
    <row r="146" spans="1:5">
      <c r="A146" s="25" t="s">
        <v>598</v>
      </c>
      <c r="B146" s="25" t="s">
        <v>804</v>
      </c>
      <c r="C146" s="25" t="str">
        <f>IFERROR(VLOOKUP(決議3回目に態度の列付加[[#This Row],[国名]],ISOコード表,2,FALSE),"〓〓")</f>
        <v>KNA</v>
      </c>
      <c r="D146" s="26" t="str">
        <f>決議3回目に態度の列付加[[#This Row],[態度]]</f>
        <v>Y</v>
      </c>
      <c r="E146" s="26" t="str">
        <f>VLOOKUP(決議3回目に態度の列付加[[#This Row],[態度＝再掲]],対照表, 2, FALSE)</f>
        <v>賛成票</v>
      </c>
    </row>
    <row r="147" spans="1:5">
      <c r="A147" s="25" t="s">
        <v>598</v>
      </c>
      <c r="B147" s="25" t="s">
        <v>803</v>
      </c>
      <c r="C147" s="25" t="str">
        <f>IFERROR(VLOOKUP(決議3回目に態度の列付加[[#This Row],[国名]],ISOコード表,2,FALSE),"〓〓")</f>
        <v>LCA</v>
      </c>
      <c r="D147" s="26" t="str">
        <f>決議3回目に態度の列付加[[#This Row],[態度]]</f>
        <v>Y</v>
      </c>
      <c r="E147" s="26" t="str">
        <f>VLOOKUP(決議3回目に態度の列付加[[#This Row],[態度＝再掲]],対照表, 2, FALSE)</f>
        <v>賛成票</v>
      </c>
    </row>
    <row r="148" spans="1:5">
      <c r="A148" s="25" t="s">
        <v>598</v>
      </c>
      <c r="B148" s="25" t="s">
        <v>950</v>
      </c>
      <c r="C148" s="25" t="str">
        <f>IFERROR(VLOOKUP(決議3回目に態度の列付加[[#This Row],[国名]],ISOコード表,2,FALSE),"〓〓")</f>
        <v>VCT</v>
      </c>
      <c r="D148" s="26" t="str">
        <f>決議3回目に態度の列付加[[#This Row],[態度]]</f>
        <v>Y</v>
      </c>
      <c r="E148" s="26" t="str">
        <f>VLOOKUP(決議3回目に態度の列付加[[#This Row],[態度＝再掲]],対照表, 2, FALSE)</f>
        <v>賛成票</v>
      </c>
    </row>
    <row r="149" spans="1:5">
      <c r="A149" s="25" t="s">
        <v>598</v>
      </c>
      <c r="B149" s="25" t="s">
        <v>801</v>
      </c>
      <c r="C149" s="25" t="str">
        <f>IFERROR(VLOOKUP(決議3回目に態度の列付加[[#This Row],[国名]],ISOコード表,2,FALSE),"〓〓")</f>
        <v>WSM</v>
      </c>
      <c r="D149" s="26" t="str">
        <f>決議3回目に態度の列付加[[#This Row],[態度]]</f>
        <v>Y</v>
      </c>
      <c r="E149" s="26" t="str">
        <f>VLOOKUP(決議3回目に態度の列付加[[#This Row],[態度＝再掲]],対照表, 2, FALSE)</f>
        <v>賛成票</v>
      </c>
    </row>
    <row r="150" spans="1:5">
      <c r="A150" s="25" t="s">
        <v>598</v>
      </c>
      <c r="B150" s="25" t="s">
        <v>800</v>
      </c>
      <c r="C150" s="25" t="str">
        <f>IFERROR(VLOOKUP(決議3回目に態度の列付加[[#This Row],[国名]],ISOコード表,2,FALSE),"〓〓")</f>
        <v>SMR</v>
      </c>
      <c r="D150" s="26" t="str">
        <f>決議3回目に態度の列付加[[#This Row],[態度]]</f>
        <v>Y</v>
      </c>
      <c r="E150" s="26" t="str">
        <f>VLOOKUP(決議3回目に態度の列付加[[#This Row],[態度＝再掲]],対照表, 2, FALSE)</f>
        <v>賛成票</v>
      </c>
    </row>
    <row r="151" spans="1:5">
      <c r="A151" s="25" t="s">
        <v>599</v>
      </c>
      <c r="B151" s="25" t="s">
        <v>799</v>
      </c>
      <c r="C151" s="25" t="str">
        <f>IFERROR(VLOOKUP(決議3回目に態度の列付加[[#This Row],[国名]],ISOコード表,2,FALSE),"〓〓")</f>
        <v>STP</v>
      </c>
      <c r="D151" s="26" t="str">
        <f>決議3回目に態度の列付加[[#This Row],[態度]]</f>
        <v>ZZZ</v>
      </c>
      <c r="E151" s="26" t="str">
        <f>VLOOKUP(決議3回目に態度の列付加[[#This Row],[態度＝再掲]],対照表, 2, FALSE)</f>
        <v>無投票</v>
      </c>
    </row>
    <row r="152" spans="1:5">
      <c r="A152" s="25" t="s">
        <v>598</v>
      </c>
      <c r="B152" s="25" t="s">
        <v>798</v>
      </c>
      <c r="C152" s="25" t="str">
        <f>IFERROR(VLOOKUP(決議3回目に態度の列付加[[#This Row],[国名]],ISOコード表,2,FALSE),"〓〓")</f>
        <v>SAU</v>
      </c>
      <c r="D152" s="26" t="str">
        <f>決議3回目に態度の列付加[[#This Row],[態度]]</f>
        <v>Y</v>
      </c>
      <c r="E152" s="26" t="str">
        <f>VLOOKUP(決議3回目に態度の列付加[[#This Row],[態度＝再掲]],対照表, 2, FALSE)</f>
        <v>賛成票</v>
      </c>
    </row>
    <row r="153" spans="1:5">
      <c r="A153" s="25" t="s">
        <v>598</v>
      </c>
      <c r="B153" s="25" t="s">
        <v>797</v>
      </c>
      <c r="C153" s="25" t="str">
        <f>IFERROR(VLOOKUP(決議3回目に態度の列付加[[#This Row],[国名]],ISOコード表,2,FALSE),"〓〓")</f>
        <v>SEN</v>
      </c>
      <c r="D153" s="26" t="str">
        <f>決議3回目に態度の列付加[[#This Row],[態度]]</f>
        <v>Y</v>
      </c>
      <c r="E153" s="26" t="str">
        <f>VLOOKUP(決議3回目に態度の列付加[[#This Row],[態度＝再掲]],対照表, 2, FALSE)</f>
        <v>賛成票</v>
      </c>
    </row>
    <row r="154" spans="1:5">
      <c r="A154" s="25" t="s">
        <v>598</v>
      </c>
      <c r="B154" s="25" t="s">
        <v>796</v>
      </c>
      <c r="C154" s="25" t="str">
        <f>IFERROR(VLOOKUP(決議3回目に態度の列付加[[#This Row],[国名]],ISOコード表,2,FALSE),"〓〓")</f>
        <v>SRB</v>
      </c>
      <c r="D154" s="26" t="str">
        <f>決議3回目に態度の列付加[[#This Row],[態度]]</f>
        <v>Y</v>
      </c>
      <c r="E154" s="26" t="str">
        <f>VLOOKUP(決議3回目に態度の列付加[[#This Row],[態度＝再掲]],対照表, 2, FALSE)</f>
        <v>賛成票</v>
      </c>
    </row>
    <row r="155" spans="1:5">
      <c r="A155" s="25" t="s">
        <v>598</v>
      </c>
      <c r="B155" s="25" t="s">
        <v>795</v>
      </c>
      <c r="C155" s="25" t="str">
        <f>IFERROR(VLOOKUP(決議3回目に態度の列付加[[#This Row],[国名]],ISOコード表,2,FALSE),"〓〓")</f>
        <v>SYC</v>
      </c>
      <c r="D155" s="26" t="str">
        <f>決議3回目に態度の列付加[[#This Row],[態度]]</f>
        <v>Y</v>
      </c>
      <c r="E155" s="26" t="str">
        <f>VLOOKUP(決議3回目に態度の列付加[[#This Row],[態度＝再掲]],対照表, 2, FALSE)</f>
        <v>賛成票</v>
      </c>
    </row>
    <row r="156" spans="1:5">
      <c r="A156" s="25" t="s">
        <v>598</v>
      </c>
      <c r="B156" s="25" t="s">
        <v>794</v>
      </c>
      <c r="C156" s="25" t="str">
        <f>IFERROR(VLOOKUP(決議3回目に態度の列付加[[#This Row],[国名]],ISOコード表,2,FALSE),"〓〓")</f>
        <v>SLE</v>
      </c>
      <c r="D156" s="26" t="str">
        <f>決議3回目に態度の列付加[[#This Row],[態度]]</f>
        <v>Y</v>
      </c>
      <c r="E156" s="26" t="str">
        <f>VLOOKUP(決議3回目に態度の列付加[[#This Row],[態度＝再掲]],対照表, 2, FALSE)</f>
        <v>賛成票</v>
      </c>
    </row>
    <row r="157" spans="1:5">
      <c r="A157" s="25" t="s">
        <v>598</v>
      </c>
      <c r="B157" s="25" t="s">
        <v>793</v>
      </c>
      <c r="C157" s="25" t="str">
        <f>IFERROR(VLOOKUP(決議3回目に態度の列付加[[#This Row],[国名]],ISOコード表,2,FALSE),"〓〓")</f>
        <v>SGP</v>
      </c>
      <c r="D157" s="26" t="str">
        <f>決議3回目に態度の列付加[[#This Row],[態度]]</f>
        <v>Y</v>
      </c>
      <c r="E157" s="26" t="str">
        <f>VLOOKUP(決議3回目に態度の列付加[[#This Row],[態度＝再掲]],対照表, 2, FALSE)</f>
        <v>賛成票</v>
      </c>
    </row>
    <row r="158" spans="1:5">
      <c r="A158" s="25" t="s">
        <v>598</v>
      </c>
      <c r="B158" s="25" t="s">
        <v>792</v>
      </c>
      <c r="C158" s="25" t="str">
        <f>IFERROR(VLOOKUP(決議3回目に態度の列付加[[#This Row],[国名]],ISOコード表,2,FALSE),"〓〓")</f>
        <v>SVK</v>
      </c>
      <c r="D158" s="26" t="str">
        <f>決議3回目に態度の列付加[[#This Row],[態度]]</f>
        <v>Y</v>
      </c>
      <c r="E158" s="26" t="str">
        <f>VLOOKUP(決議3回目に態度の列付加[[#This Row],[態度＝再掲]],対照表, 2, FALSE)</f>
        <v>賛成票</v>
      </c>
    </row>
    <row r="159" spans="1:5">
      <c r="A159" s="25" t="s">
        <v>598</v>
      </c>
      <c r="B159" s="25" t="s">
        <v>791</v>
      </c>
      <c r="C159" s="25" t="str">
        <f>IFERROR(VLOOKUP(決議3回目に態度の列付加[[#This Row],[国名]],ISOコード表,2,FALSE),"〓〓")</f>
        <v>SVN</v>
      </c>
      <c r="D159" s="26" t="str">
        <f>決議3回目に態度の列付加[[#This Row],[態度]]</f>
        <v>Y</v>
      </c>
      <c r="E159" s="26" t="str">
        <f>VLOOKUP(決議3回目に態度の列付加[[#This Row],[態度＝再掲]],対照表, 2, FALSE)</f>
        <v>賛成票</v>
      </c>
    </row>
    <row r="160" spans="1:5">
      <c r="A160" s="25" t="s">
        <v>598</v>
      </c>
      <c r="B160" s="25" t="s">
        <v>790</v>
      </c>
      <c r="C160" s="25" t="str">
        <f>IFERROR(VLOOKUP(決議3回目に態度の列付加[[#This Row],[国名]],ISOコード表,2,FALSE),"〓〓")</f>
        <v>SLB</v>
      </c>
      <c r="D160" s="26" t="str">
        <f>決議3回目に態度の列付加[[#This Row],[態度]]</f>
        <v>Y</v>
      </c>
      <c r="E160" s="26" t="str">
        <f>VLOOKUP(決議3回目に態度の列付加[[#This Row],[態度＝再掲]],対照表, 2, FALSE)</f>
        <v>賛成票</v>
      </c>
    </row>
    <row r="161" spans="1:5">
      <c r="A161" s="25" t="s">
        <v>598</v>
      </c>
      <c r="B161" s="25" t="s">
        <v>789</v>
      </c>
      <c r="C161" s="25" t="str">
        <f>IFERROR(VLOOKUP(決議3回目に態度の列付加[[#This Row],[国名]],ISOコード表,2,FALSE),"〓〓")</f>
        <v>SOM</v>
      </c>
      <c r="D161" s="26" t="str">
        <f>決議3回目に態度の列付加[[#This Row],[態度]]</f>
        <v>Y</v>
      </c>
      <c r="E161" s="26" t="str">
        <f>VLOOKUP(決議3回目に態度の列付加[[#This Row],[態度＝再掲]],対照表, 2, FALSE)</f>
        <v>賛成票</v>
      </c>
    </row>
    <row r="162" spans="1:5">
      <c r="A162" s="25" t="s">
        <v>596</v>
      </c>
      <c r="B162" s="25" t="s">
        <v>788</v>
      </c>
      <c r="C162" s="25" t="str">
        <f>IFERROR(VLOOKUP(決議3回目に態度の列付加[[#This Row],[国名]],ISOコード表,2,FALSE),"〓〓")</f>
        <v>ZAF</v>
      </c>
      <c r="D162" s="26" t="str">
        <f>決議3回目に態度の列付加[[#This Row],[態度]]</f>
        <v>A</v>
      </c>
      <c r="E162" s="26" t="str">
        <f>VLOOKUP(決議3回目に態度の列付加[[#This Row],[態度＝再掲]],対照表, 2, FALSE)</f>
        <v>棄権票</v>
      </c>
    </row>
    <row r="163" spans="1:5">
      <c r="A163" s="25" t="s">
        <v>596</v>
      </c>
      <c r="B163" s="25" t="s">
        <v>787</v>
      </c>
      <c r="C163" s="25" t="str">
        <f>IFERROR(VLOOKUP(決議3回目に態度の列付加[[#This Row],[国名]],ISOコード表,2,FALSE),"〓〓")</f>
        <v>SSD</v>
      </c>
      <c r="D163" s="26" t="str">
        <f>決議3回目に態度の列付加[[#This Row],[態度]]</f>
        <v>A</v>
      </c>
      <c r="E163" s="26" t="str">
        <f>VLOOKUP(決議3回目に態度の列付加[[#This Row],[態度＝再掲]],対照表, 2, FALSE)</f>
        <v>棄権票</v>
      </c>
    </row>
    <row r="164" spans="1:5">
      <c r="A164" s="25" t="s">
        <v>598</v>
      </c>
      <c r="B164" s="25" t="s">
        <v>786</v>
      </c>
      <c r="C164" s="25" t="str">
        <f>IFERROR(VLOOKUP(決議3回目に態度の列付加[[#This Row],[国名]],ISOコード表,2,FALSE),"〓〓")</f>
        <v>ESP</v>
      </c>
      <c r="D164" s="26" t="str">
        <f>決議3回目に態度の列付加[[#This Row],[態度]]</f>
        <v>Y</v>
      </c>
      <c r="E164" s="26" t="str">
        <f>VLOOKUP(決議3回目に態度の列付加[[#This Row],[態度＝再掲]],対照表, 2, FALSE)</f>
        <v>賛成票</v>
      </c>
    </row>
    <row r="165" spans="1:5">
      <c r="A165" s="25" t="s">
        <v>596</v>
      </c>
      <c r="B165" s="25" t="s">
        <v>785</v>
      </c>
      <c r="C165" s="25" t="str">
        <f>IFERROR(VLOOKUP(決議3回目に態度の列付加[[#This Row],[国名]],ISOコード表,2,FALSE),"〓〓")</f>
        <v>LKA</v>
      </c>
      <c r="D165" s="26" t="str">
        <f>決議3回目に態度の列付加[[#This Row],[態度]]</f>
        <v>A</v>
      </c>
      <c r="E165" s="26" t="str">
        <f>VLOOKUP(決議3回目に態度の列付加[[#This Row],[態度＝再掲]],対照表, 2, FALSE)</f>
        <v>棄権票</v>
      </c>
    </row>
    <row r="166" spans="1:5">
      <c r="A166" s="25" t="s">
        <v>596</v>
      </c>
      <c r="B166" s="25" t="s">
        <v>784</v>
      </c>
      <c r="C166" s="25" t="str">
        <f>IFERROR(VLOOKUP(決議3回目に態度の列付加[[#This Row],[国名]],ISOコード表,2,FALSE),"〓〓")</f>
        <v>SDN</v>
      </c>
      <c r="D166" s="26" t="str">
        <f>決議3回目に態度の列付加[[#This Row],[態度]]</f>
        <v>A</v>
      </c>
      <c r="E166" s="26" t="str">
        <f>VLOOKUP(決議3回目に態度の列付加[[#This Row],[態度＝再掲]],対照表, 2, FALSE)</f>
        <v>棄権票</v>
      </c>
    </row>
    <row r="167" spans="1:5">
      <c r="A167" s="25" t="s">
        <v>598</v>
      </c>
      <c r="B167" s="25" t="s">
        <v>783</v>
      </c>
      <c r="C167" s="25" t="str">
        <f>IFERROR(VLOOKUP(決議3回目に態度の列付加[[#This Row],[国名]],ISOコード表,2,FALSE),"〓〓")</f>
        <v>SUR</v>
      </c>
      <c r="D167" s="26" t="str">
        <f>決議3回目に態度の列付加[[#This Row],[態度]]</f>
        <v>Y</v>
      </c>
      <c r="E167" s="26" t="str">
        <f>VLOOKUP(決議3回目に態度の列付加[[#This Row],[態度＝再掲]],対照表, 2, FALSE)</f>
        <v>賛成票</v>
      </c>
    </row>
    <row r="168" spans="1:5">
      <c r="A168" s="25" t="s">
        <v>598</v>
      </c>
      <c r="B168" s="25" t="s">
        <v>782</v>
      </c>
      <c r="C168" s="25" t="str">
        <f>IFERROR(VLOOKUP(決議3回目に態度の列付加[[#This Row],[国名]],ISOコード表,2,FALSE),"〓〓")</f>
        <v>SWE</v>
      </c>
      <c r="D168" s="26" t="str">
        <f>決議3回目に態度の列付加[[#This Row],[態度]]</f>
        <v>Y</v>
      </c>
      <c r="E168" s="26" t="str">
        <f>VLOOKUP(決議3回目に態度の列付加[[#This Row],[態度＝再掲]],対照表, 2, FALSE)</f>
        <v>賛成票</v>
      </c>
    </row>
    <row r="169" spans="1:5">
      <c r="A169" s="25" t="s">
        <v>598</v>
      </c>
      <c r="B169" s="25" t="s">
        <v>781</v>
      </c>
      <c r="C169" s="25" t="str">
        <f>IFERROR(VLOOKUP(決議3回目に態度の列付加[[#This Row],[国名]],ISOコード表,2,FALSE),"〓〓")</f>
        <v>CHE</v>
      </c>
      <c r="D169" s="26" t="str">
        <f>決議3回目に態度の列付加[[#This Row],[態度]]</f>
        <v>Y</v>
      </c>
      <c r="E169" s="26" t="str">
        <f>VLOOKUP(決議3回目に態度の列付加[[#This Row],[態度＝再掲]],対照表, 2, FALSE)</f>
        <v>賛成票</v>
      </c>
    </row>
    <row r="170" spans="1:5">
      <c r="A170" s="25" t="s">
        <v>597</v>
      </c>
      <c r="B170" s="25" t="s">
        <v>780</v>
      </c>
      <c r="C170" s="25" t="str">
        <f>IFERROR(VLOOKUP(決議3回目に態度の列付加[[#This Row],[国名]],ISOコード表,2,FALSE),"〓〓")</f>
        <v>SYR</v>
      </c>
      <c r="D170" s="26" t="str">
        <f>決議3回目に態度の列付加[[#This Row],[態度]]</f>
        <v>N</v>
      </c>
      <c r="E170" s="26" t="str">
        <f>VLOOKUP(決議3回目に態度の列付加[[#This Row],[態度＝再掲]],対照表, 2, FALSE)</f>
        <v>反対票</v>
      </c>
    </row>
    <row r="171" spans="1:5">
      <c r="A171" s="25" t="s">
        <v>596</v>
      </c>
      <c r="B171" s="25" t="s">
        <v>779</v>
      </c>
      <c r="C171" s="25" t="str">
        <f>IFERROR(VLOOKUP(決議3回目に態度の列付加[[#This Row],[国名]],ISOコード表,2,FALSE),"〓〓")</f>
        <v>TJK</v>
      </c>
      <c r="D171" s="26" t="str">
        <f>決議3回目に態度の列付加[[#This Row],[態度]]</f>
        <v>A</v>
      </c>
      <c r="E171" s="26" t="str">
        <f>VLOOKUP(決議3回目に態度の列付加[[#This Row],[態度＝再掲]],対照表, 2, FALSE)</f>
        <v>棄権票</v>
      </c>
    </row>
    <row r="172" spans="1:5">
      <c r="A172" s="25" t="s">
        <v>596</v>
      </c>
      <c r="B172" s="25" t="s">
        <v>778</v>
      </c>
      <c r="C172" s="25" t="str">
        <f>IFERROR(VLOOKUP(決議3回目に態度の列付加[[#This Row],[国名]],ISOコード表,2,FALSE),"〓〓")</f>
        <v>THA</v>
      </c>
      <c r="D172" s="26" t="str">
        <f>決議3回目に態度の列付加[[#This Row],[態度]]</f>
        <v>A</v>
      </c>
      <c r="E172" s="26" t="str">
        <f>VLOOKUP(決議3回目に態度の列付加[[#This Row],[態度＝再掲]],対照表, 2, FALSE)</f>
        <v>棄権票</v>
      </c>
    </row>
    <row r="173" spans="1:5">
      <c r="A173" s="25" t="s">
        <v>598</v>
      </c>
      <c r="B173" s="25" t="s">
        <v>777</v>
      </c>
      <c r="C173" s="25" t="str">
        <f>IFERROR(VLOOKUP(決議3回目に態度の列付加[[#This Row],[国名]],ISOコード表,2,FALSE),"〓〓")</f>
        <v>TLS</v>
      </c>
      <c r="D173" s="26" t="str">
        <f>決議3回目に態度の列付加[[#This Row],[態度]]</f>
        <v>Y</v>
      </c>
      <c r="E173" s="26" t="str">
        <f>VLOOKUP(決議3回目に態度の列付加[[#This Row],[態度＝再掲]],対照表, 2, FALSE)</f>
        <v>賛成票</v>
      </c>
    </row>
    <row r="174" spans="1:5">
      <c r="A174" s="25" t="s">
        <v>596</v>
      </c>
      <c r="B174" s="25" t="s">
        <v>776</v>
      </c>
      <c r="C174" s="25" t="str">
        <f>IFERROR(VLOOKUP(決議3回目に態度の列付加[[#This Row],[国名]],ISOコード表,2,FALSE),"〓〓")</f>
        <v>TGO</v>
      </c>
      <c r="D174" s="26" t="str">
        <f>決議3回目に態度の列付加[[#This Row],[態度]]</f>
        <v>A</v>
      </c>
      <c r="E174" s="26" t="str">
        <f>VLOOKUP(決議3回目に態度の列付加[[#This Row],[態度＝再掲]],対照表, 2, FALSE)</f>
        <v>棄権票</v>
      </c>
    </row>
    <row r="175" spans="1:5">
      <c r="A175" s="25" t="s">
        <v>598</v>
      </c>
      <c r="B175" s="25" t="s">
        <v>775</v>
      </c>
      <c r="C175" s="25" t="str">
        <f>IFERROR(VLOOKUP(決議3回目に態度の列付加[[#This Row],[国名]],ISOコード表,2,FALSE),"〓〓")</f>
        <v>TON</v>
      </c>
      <c r="D175" s="26" t="str">
        <f>決議3回目に態度の列付加[[#This Row],[態度]]</f>
        <v>Y</v>
      </c>
      <c r="E175" s="26" t="str">
        <f>VLOOKUP(決議3回目に態度の列付加[[#This Row],[態度＝再掲]],対照表, 2, FALSE)</f>
        <v>賛成票</v>
      </c>
    </row>
    <row r="176" spans="1:5">
      <c r="A176" s="25" t="s">
        <v>598</v>
      </c>
      <c r="B176" s="25" t="s">
        <v>774</v>
      </c>
      <c r="C176" s="25" t="str">
        <f>IFERROR(VLOOKUP(決議3回目に態度の列付加[[#This Row],[国名]],ISOコード表,2,FALSE),"〓〓")</f>
        <v>TTO</v>
      </c>
      <c r="D176" s="26" t="str">
        <f>決議3回目に態度の列付加[[#This Row],[態度]]</f>
        <v>Y</v>
      </c>
      <c r="E176" s="26" t="str">
        <f>VLOOKUP(決議3回目に態度の列付加[[#This Row],[態度＝再掲]],対照表, 2, FALSE)</f>
        <v>賛成票</v>
      </c>
    </row>
    <row r="177" spans="1:5">
      <c r="A177" s="25" t="s">
        <v>598</v>
      </c>
      <c r="B177" s="25" t="s">
        <v>773</v>
      </c>
      <c r="C177" s="25" t="str">
        <f>IFERROR(VLOOKUP(決議3回目に態度の列付加[[#This Row],[国名]],ISOコード表,2,FALSE),"〓〓")</f>
        <v>TUN</v>
      </c>
      <c r="D177" s="26" t="str">
        <f>決議3回目に態度の列付加[[#This Row],[態度]]</f>
        <v>Y</v>
      </c>
      <c r="E177" s="26" t="str">
        <f>VLOOKUP(決議3回目に態度の列付加[[#This Row],[態度＝再掲]],対照表, 2, FALSE)</f>
        <v>賛成票</v>
      </c>
    </row>
    <row r="178" spans="1:5">
      <c r="A178" s="25" t="s">
        <v>599</v>
      </c>
      <c r="B178" s="25" t="s">
        <v>772</v>
      </c>
      <c r="C178" s="25" t="str">
        <f>IFERROR(VLOOKUP(決議3回目に態度の列付加[[#This Row],[国名]],ISOコード表,2,FALSE),"〓〓")</f>
        <v>TKM</v>
      </c>
      <c r="D178" s="26" t="str">
        <f>決議3回目に態度の列付加[[#This Row],[態度]]</f>
        <v>ZZZ</v>
      </c>
      <c r="E178" s="26" t="str">
        <f>VLOOKUP(決議3回目に態度の列付加[[#This Row],[態度＝再掲]],対照表, 2, FALSE)</f>
        <v>無投票</v>
      </c>
    </row>
    <row r="179" spans="1:5">
      <c r="A179" s="25" t="s">
        <v>598</v>
      </c>
      <c r="B179" s="25" t="s">
        <v>771</v>
      </c>
      <c r="C179" s="25" t="str">
        <f>IFERROR(VLOOKUP(決議3回目に態度の列付加[[#This Row],[国名]],ISOコード表,2,FALSE),"〓〓")</f>
        <v>TUV</v>
      </c>
      <c r="D179" s="26" t="str">
        <f>決議3回目に態度の列付加[[#This Row],[態度]]</f>
        <v>Y</v>
      </c>
      <c r="E179" s="26" t="str">
        <f>VLOOKUP(決議3回目に態度の列付加[[#This Row],[態度＝再掲]],対照表, 2, FALSE)</f>
        <v>賛成票</v>
      </c>
    </row>
    <row r="180" spans="1:5">
      <c r="A180" s="25" t="s">
        <v>598</v>
      </c>
      <c r="B180" s="25" t="s">
        <v>770</v>
      </c>
      <c r="C180" s="25" t="str">
        <f>IFERROR(VLOOKUP(決議3回目に態度の列付加[[#This Row],[国名]],ISOコード表,2,FALSE),"〓〓")</f>
        <v>TUR</v>
      </c>
      <c r="D180" s="26" t="str">
        <f>決議3回目に態度の列付加[[#This Row],[態度]]</f>
        <v>Y</v>
      </c>
      <c r="E180" s="26" t="str">
        <f>VLOOKUP(決議3回目に態度の列付加[[#This Row],[態度＝再掲]],対照表, 2, FALSE)</f>
        <v>賛成票</v>
      </c>
    </row>
    <row r="181" spans="1:5">
      <c r="A181" s="25" t="s">
        <v>596</v>
      </c>
      <c r="B181" s="25" t="s">
        <v>769</v>
      </c>
      <c r="C181" s="25" t="str">
        <f>IFERROR(VLOOKUP(決議3回目に態度の列付加[[#This Row],[国名]],ISOコード表,2,FALSE),"〓〓")</f>
        <v>UGA</v>
      </c>
      <c r="D181" s="26" t="str">
        <f>決議3回目に態度の列付加[[#This Row],[態度]]</f>
        <v>A</v>
      </c>
      <c r="E181" s="26" t="str">
        <f>VLOOKUP(決議3回目に態度の列付加[[#This Row],[態度＝再掲]],対照表, 2, FALSE)</f>
        <v>棄権票</v>
      </c>
    </row>
    <row r="182" spans="1:5">
      <c r="A182" s="25" t="s">
        <v>598</v>
      </c>
      <c r="B182" s="25" t="s">
        <v>768</v>
      </c>
      <c r="C182" s="25" t="str">
        <f>IFERROR(VLOOKUP(決議3回目に態度の列付加[[#This Row],[国名]],ISOコード表,2,FALSE),"〓〓")</f>
        <v>UKR</v>
      </c>
      <c r="D182" s="26" t="str">
        <f>決議3回目に態度の列付加[[#This Row],[態度]]</f>
        <v>Y</v>
      </c>
      <c r="E182" s="26" t="str">
        <f>VLOOKUP(決議3回目に態度の列付加[[#This Row],[態度＝再掲]],対照表, 2, FALSE)</f>
        <v>賛成票</v>
      </c>
    </row>
    <row r="183" spans="1:5">
      <c r="A183" s="25" t="s">
        <v>598</v>
      </c>
      <c r="B183" s="25" t="s">
        <v>767</v>
      </c>
      <c r="C183" s="25" t="str">
        <f>IFERROR(VLOOKUP(決議3回目に態度の列付加[[#This Row],[国名]],ISOコード表,2,FALSE),"〓〓")</f>
        <v>ARE</v>
      </c>
      <c r="D183" s="26" t="str">
        <f>決議3回目に態度の列付加[[#This Row],[態度]]</f>
        <v>Y</v>
      </c>
      <c r="E183" s="26" t="str">
        <f>VLOOKUP(決議3回目に態度の列付加[[#This Row],[態度＝再掲]],対照表, 2, FALSE)</f>
        <v>賛成票</v>
      </c>
    </row>
    <row r="184" spans="1:5">
      <c r="A184" s="25" t="s">
        <v>598</v>
      </c>
      <c r="B184" s="25" t="s">
        <v>766</v>
      </c>
      <c r="C184" s="25" t="s">
        <v>949</v>
      </c>
      <c r="D184" s="26" t="str">
        <f>決議3回目に態度の列付加[[#This Row],[態度]]</f>
        <v>Y</v>
      </c>
      <c r="E184" s="26" t="str">
        <f>VLOOKUP(決議3回目に態度の列付加[[#This Row],[態度＝再掲]],対照表, 2, FALSE)</f>
        <v>賛成票</v>
      </c>
    </row>
    <row r="185" spans="1:5">
      <c r="A185" s="25" t="s">
        <v>596</v>
      </c>
      <c r="B185" s="25" t="s">
        <v>765</v>
      </c>
      <c r="C185" s="25" t="s">
        <v>962</v>
      </c>
      <c r="D185" s="26" t="str">
        <f>決議3回目に態度の列付加[[#This Row],[態度]]</f>
        <v>A</v>
      </c>
      <c r="E185" s="26" t="str">
        <f>VLOOKUP(決議3回目に態度の列付加[[#This Row],[態度＝再掲]],対照表, 2, FALSE)</f>
        <v>棄権票</v>
      </c>
    </row>
    <row r="186" spans="1:5">
      <c r="A186" s="25" t="s">
        <v>598</v>
      </c>
      <c r="B186" s="25" t="s">
        <v>764</v>
      </c>
      <c r="C186" s="25" t="s">
        <v>948</v>
      </c>
      <c r="D186" s="26" t="str">
        <f>決議3回目に態度の列付加[[#This Row],[態度]]</f>
        <v>Y</v>
      </c>
      <c r="E186" s="26" t="str">
        <f>VLOOKUP(決議3回目に態度の列付加[[#This Row],[態度＝再掲]],対照表, 2, FALSE)</f>
        <v>賛成票</v>
      </c>
    </row>
    <row r="187" spans="1:5">
      <c r="A187" s="25" t="s">
        <v>598</v>
      </c>
      <c r="B187" s="25" t="s">
        <v>763</v>
      </c>
      <c r="C187" s="25" t="str">
        <f>IFERROR(VLOOKUP(決議3回目に態度の列付加[[#This Row],[国名]],ISOコード表,2,FALSE),"〓〓")</f>
        <v>URY</v>
      </c>
      <c r="D187" s="26" t="str">
        <f>決議3回目に態度の列付加[[#This Row],[態度]]</f>
        <v>Y</v>
      </c>
      <c r="E187" s="26" t="str">
        <f>VLOOKUP(決議3回目に態度の列付加[[#This Row],[態度＝再掲]],対照表, 2, FALSE)</f>
        <v>賛成票</v>
      </c>
    </row>
    <row r="188" spans="1:5">
      <c r="A188" s="25" t="s">
        <v>596</v>
      </c>
      <c r="B188" s="25" t="s">
        <v>762</v>
      </c>
      <c r="C188" s="25" t="str">
        <f>IFERROR(VLOOKUP(決議3回目に態度の列付加[[#This Row],[国名]],ISOコード表,2,FALSE),"〓〓")</f>
        <v>UZB</v>
      </c>
      <c r="D188" s="26" t="str">
        <f>決議3回目に態度の列付加[[#This Row],[態度]]</f>
        <v>A</v>
      </c>
      <c r="E188" s="26" t="str">
        <f>VLOOKUP(決議3回目に態度の列付加[[#This Row],[態度＝再掲]],対照表, 2, FALSE)</f>
        <v>棄権票</v>
      </c>
    </row>
    <row r="189" spans="1:5">
      <c r="A189" s="25" t="s">
        <v>598</v>
      </c>
      <c r="B189" s="25" t="s">
        <v>761</v>
      </c>
      <c r="C189" s="25" t="str">
        <f>IFERROR(VLOOKUP(決議3回目に態度の列付加[[#This Row],[国名]],ISOコード表,2,FALSE),"〓〓")</f>
        <v>VUT</v>
      </c>
      <c r="D189" s="26" t="str">
        <f>決議3回目に態度の列付加[[#This Row],[態度]]</f>
        <v>Y</v>
      </c>
      <c r="E189" s="26" t="str">
        <f>VLOOKUP(決議3回目に態度の列付加[[#This Row],[態度＝再掲]],対照表, 2, FALSE)</f>
        <v>賛成票</v>
      </c>
    </row>
    <row r="190" spans="1:5">
      <c r="A190" s="25" t="s">
        <v>599</v>
      </c>
      <c r="B190" s="25" t="s">
        <v>760</v>
      </c>
      <c r="C190" s="25" t="s">
        <v>947</v>
      </c>
      <c r="D190" s="26" t="str">
        <f>決議3回目に態度の列付加[[#This Row],[態度]]</f>
        <v>ZZZ</v>
      </c>
      <c r="E190" s="26" t="str">
        <f>VLOOKUP(決議3回目に態度の列付加[[#This Row],[態度＝再掲]],対照表, 2, FALSE)</f>
        <v>無投票</v>
      </c>
    </row>
    <row r="191" spans="1:5">
      <c r="A191" s="25" t="s">
        <v>596</v>
      </c>
      <c r="B191" s="25" t="s">
        <v>759</v>
      </c>
      <c r="C191" s="25" t="str">
        <f>IFERROR(VLOOKUP(決議3回目に態度の列付加[[#This Row],[国名]],ISOコード表,2,FALSE),"〓〓")</f>
        <v>VNM</v>
      </c>
      <c r="D191" s="26" t="str">
        <f>決議3回目に態度の列付加[[#This Row],[態度]]</f>
        <v>A</v>
      </c>
      <c r="E191" s="26" t="str">
        <f>VLOOKUP(決議3回目に態度の列付加[[#This Row],[態度＝再掲]],対照表, 2, FALSE)</f>
        <v>棄権票</v>
      </c>
    </row>
    <row r="192" spans="1:5">
      <c r="A192" s="25" t="s">
        <v>598</v>
      </c>
      <c r="B192" s="25" t="s">
        <v>758</v>
      </c>
      <c r="C192" s="25" t="str">
        <f>IFERROR(VLOOKUP(決議3回目に態度の列付加[[#This Row],[国名]],ISOコード表,2,FALSE),"〓〓")</f>
        <v>YEM</v>
      </c>
      <c r="D192" s="26" t="str">
        <f>決議3回目に態度の列付加[[#This Row],[態度]]</f>
        <v>Y</v>
      </c>
      <c r="E192" s="26" t="str">
        <f>VLOOKUP(決議3回目に態度の列付加[[#This Row],[態度＝再掲]],対照表, 2, FALSE)</f>
        <v>賛成票</v>
      </c>
    </row>
    <row r="193" spans="1:5">
      <c r="A193" s="25" t="s">
        <v>598</v>
      </c>
      <c r="B193" s="25" t="s">
        <v>757</v>
      </c>
      <c r="C193" s="25" t="str">
        <f>IFERROR(VLOOKUP(決議3回目に態度の列付加[[#This Row],[国名]],ISOコード表,2,FALSE),"〓〓")</f>
        <v>ZMB</v>
      </c>
      <c r="D193" s="26" t="str">
        <f>決議3回目に態度の列付加[[#This Row],[態度]]</f>
        <v>Y</v>
      </c>
      <c r="E193" s="26" t="str">
        <f>VLOOKUP(決議3回目に態度の列付加[[#This Row],[態度＝再掲]],対照表, 2, FALSE)</f>
        <v>賛成票</v>
      </c>
    </row>
    <row r="194" spans="1:5">
      <c r="A194" s="25" t="s">
        <v>596</v>
      </c>
      <c r="B194" s="25" t="s">
        <v>756</v>
      </c>
      <c r="C194" s="25" t="str">
        <f>IFERROR(VLOOKUP(決議3回目に態度の列付加[[#This Row],[国名]],ISOコード表,2,FALSE),"〓〓")</f>
        <v>ZWE</v>
      </c>
      <c r="D194" s="26" t="str">
        <f>決議3回目に態度の列付加[[#This Row],[態度]]</f>
        <v>A</v>
      </c>
      <c r="E194" s="26" t="str">
        <f>VLOOKUP(決議3回目に態度の列付加[[#This Row],[態度＝再掲]],対照表, 2, FALSE)</f>
        <v>棄権票</v>
      </c>
    </row>
  </sheetData>
  <phoneticPr fontId="2"/>
  <conditionalFormatting sqref="C1:C1048576">
    <cfRule type="containsText" dxfId="16" priority="1" operator="containsText" text="〓">
      <formula>NOT(ISERROR(SEARCH("〓",C1)))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5D573-AA82-4827-AAC3-E1DFCF2418CA}">
  <dimension ref="A1:E194"/>
  <sheetViews>
    <sheetView workbookViewId="0">
      <selection activeCell="E2" sqref="E2"/>
    </sheetView>
  </sheetViews>
  <sheetFormatPr defaultRowHeight="13.2"/>
  <cols>
    <col min="1" max="1" width="5.3984375" style="25" customWidth="1"/>
    <col min="2" max="2" width="40.59765625" style="25" bestFit="1" customWidth="1"/>
    <col min="3" max="3" width="9.59765625" style="25" bestFit="1" customWidth="1"/>
    <col min="4" max="16384" width="8.796875" style="25"/>
  </cols>
  <sheetData>
    <row r="1" spans="1:5">
      <c r="A1" s="25" t="s">
        <v>964</v>
      </c>
      <c r="B1" s="25" t="s">
        <v>965</v>
      </c>
      <c r="C1" s="25" t="s">
        <v>979</v>
      </c>
    </row>
    <row r="2" spans="1:5">
      <c r="A2" s="25" t="s">
        <v>598</v>
      </c>
      <c r="B2" s="25" t="s">
        <v>946</v>
      </c>
      <c r="C2" s="25" t="str">
        <f>IFERROR(VLOOKUP(決議3回目修正作業[[#This Row],[国名]],ISOコード表,2,FALSE),"〓〓")</f>
        <v>AFG</v>
      </c>
      <c r="E2" s="25" t="s">
        <v>980</v>
      </c>
    </row>
    <row r="3" spans="1:5">
      <c r="A3" s="25" t="s">
        <v>598</v>
      </c>
      <c r="B3" s="25" t="s">
        <v>945</v>
      </c>
      <c r="C3" s="25" t="str">
        <f>IFERROR(VLOOKUP(決議3回目修正作業[[#This Row],[国名]],ISOコード表,2,FALSE),"〓〓")</f>
        <v>ALB</v>
      </c>
    </row>
    <row r="4" spans="1:5">
      <c r="A4" s="25" t="s">
        <v>596</v>
      </c>
      <c r="B4" s="25" t="s">
        <v>944</v>
      </c>
      <c r="C4" s="25" t="str">
        <f>IFERROR(VLOOKUP(決議3回目修正作業[[#This Row],[国名]],ISOコード表,2,FALSE),"〓〓")</f>
        <v>DZA</v>
      </c>
    </row>
    <row r="5" spans="1:5">
      <c r="A5" s="25" t="s">
        <v>598</v>
      </c>
      <c r="B5" s="25" t="s">
        <v>943</v>
      </c>
      <c r="C5" s="25" t="str">
        <f>IFERROR(VLOOKUP(決議3回目修正作業[[#This Row],[国名]],ISOコード表,2,FALSE),"〓〓")</f>
        <v>AND</v>
      </c>
    </row>
    <row r="6" spans="1:5">
      <c r="A6" s="25" t="s">
        <v>598</v>
      </c>
      <c r="B6" s="25" t="s">
        <v>942</v>
      </c>
      <c r="C6" s="25" t="str">
        <f>IFERROR(VLOOKUP(決議3回目修正作業[[#This Row],[国名]],ISOコード表,2,FALSE),"〓〓")</f>
        <v>AGO</v>
      </c>
    </row>
    <row r="7" spans="1:5">
      <c r="A7" s="25" t="s">
        <v>598</v>
      </c>
      <c r="B7" s="25" t="s">
        <v>941</v>
      </c>
      <c r="C7" s="25" t="str">
        <f>IFERROR(VLOOKUP(決議3回目修正作業[[#This Row],[国名]],ISOコード表,2,FALSE),"〓〓")</f>
        <v>ATG</v>
      </c>
    </row>
    <row r="8" spans="1:5">
      <c r="A8" s="25" t="s">
        <v>598</v>
      </c>
      <c r="B8" s="25" t="s">
        <v>940</v>
      </c>
      <c r="C8" s="25" t="str">
        <f>IFERROR(VLOOKUP(決議3回目修正作業[[#This Row],[国名]],ISOコード表,2,FALSE),"〓〓")</f>
        <v>ARG</v>
      </c>
    </row>
    <row r="9" spans="1:5">
      <c r="A9" s="25" t="s">
        <v>596</v>
      </c>
      <c r="B9" s="25" t="s">
        <v>939</v>
      </c>
      <c r="C9" s="25" t="str">
        <f>IFERROR(VLOOKUP(決議3回目修正作業[[#This Row],[国名]],ISOコード表,2,FALSE),"〓〓")</f>
        <v>ARM</v>
      </c>
    </row>
    <row r="10" spans="1:5">
      <c r="A10" s="25" t="s">
        <v>598</v>
      </c>
      <c r="B10" s="25" t="s">
        <v>938</v>
      </c>
      <c r="C10" s="25" t="str">
        <f>IFERROR(VLOOKUP(決議3回目修正作業[[#This Row],[国名]],ISOコード表,2,FALSE),"〓〓")</f>
        <v>AUS</v>
      </c>
    </row>
    <row r="11" spans="1:5">
      <c r="A11" s="25" t="s">
        <v>598</v>
      </c>
      <c r="B11" s="25" t="s">
        <v>937</v>
      </c>
      <c r="C11" s="25" t="str">
        <f>IFERROR(VLOOKUP(決議3回目修正作業[[#This Row],[国名]],ISOコード表,2,FALSE),"〓〓")</f>
        <v>AUT</v>
      </c>
    </row>
    <row r="12" spans="1:5">
      <c r="A12" s="25" t="s">
        <v>599</v>
      </c>
      <c r="B12" s="25" t="s">
        <v>936</v>
      </c>
      <c r="C12" s="25" t="str">
        <f>IFERROR(VLOOKUP(決議3回目修正作業[[#This Row],[国名]],ISOコード表,2,FALSE),"〓〓")</f>
        <v>AZE</v>
      </c>
    </row>
    <row r="13" spans="1:5">
      <c r="A13" s="25" t="s">
        <v>598</v>
      </c>
      <c r="B13" s="25" t="s">
        <v>935</v>
      </c>
      <c r="C13" s="25" t="str">
        <f>IFERROR(VLOOKUP(決議3回目修正作業[[#This Row],[国名]],ISOコード表,2,FALSE),"〓〓")</f>
        <v>BHS</v>
      </c>
    </row>
    <row r="14" spans="1:5">
      <c r="A14" s="25" t="s">
        <v>598</v>
      </c>
      <c r="B14" s="25" t="s">
        <v>934</v>
      </c>
      <c r="C14" s="25" t="str">
        <f>IFERROR(VLOOKUP(決議3回目修正作業[[#This Row],[国名]],ISOコード表,2,FALSE),"〓〓")</f>
        <v>BHR</v>
      </c>
    </row>
    <row r="15" spans="1:5">
      <c r="A15" s="25" t="s">
        <v>598</v>
      </c>
      <c r="B15" s="25" t="s">
        <v>933</v>
      </c>
      <c r="C15" s="25" t="str">
        <f>IFERROR(VLOOKUP(決議3回目修正作業[[#This Row],[国名]],ISOコード表,2,FALSE),"〓〓")</f>
        <v>BGD</v>
      </c>
    </row>
    <row r="16" spans="1:5">
      <c r="A16" s="25" t="s">
        <v>598</v>
      </c>
      <c r="B16" s="25" t="s">
        <v>932</v>
      </c>
      <c r="C16" s="25" t="str">
        <f>IFERROR(VLOOKUP(決議3回目修正作業[[#This Row],[国名]],ISOコード表,2,FALSE),"〓〓")</f>
        <v>BRB</v>
      </c>
    </row>
    <row r="17" spans="1:3">
      <c r="A17" s="25" t="s">
        <v>597</v>
      </c>
      <c r="B17" s="25" t="s">
        <v>931</v>
      </c>
      <c r="C17" s="25" t="str">
        <f>IFERROR(VLOOKUP(決議3回目修正作業[[#This Row],[国名]],ISOコード表,2,FALSE),"〓〓")</f>
        <v>BLR</v>
      </c>
    </row>
    <row r="18" spans="1:3">
      <c r="A18" s="25" t="s">
        <v>598</v>
      </c>
      <c r="B18" s="25" t="s">
        <v>930</v>
      </c>
      <c r="C18" s="25" t="str">
        <f>IFERROR(VLOOKUP(決議3回目修正作業[[#This Row],[国名]],ISOコード表,2,FALSE),"〓〓")</f>
        <v>BEL</v>
      </c>
    </row>
    <row r="19" spans="1:3">
      <c r="A19" s="25" t="s">
        <v>598</v>
      </c>
      <c r="B19" s="25" t="s">
        <v>929</v>
      </c>
      <c r="C19" s="25" t="str">
        <f>IFERROR(VLOOKUP(決議3回目修正作業[[#This Row],[国名]],ISOコード表,2,FALSE),"〓〓")</f>
        <v>BLZ</v>
      </c>
    </row>
    <row r="20" spans="1:3">
      <c r="A20" s="25" t="s">
        <v>598</v>
      </c>
      <c r="B20" s="25" t="s">
        <v>928</v>
      </c>
      <c r="C20" s="25" t="str">
        <f>IFERROR(VLOOKUP(決議3回目修正作業[[#This Row],[国名]],ISOコード表,2,FALSE),"〓〓")</f>
        <v>BEN</v>
      </c>
    </row>
    <row r="21" spans="1:3">
      <c r="A21" s="25" t="s">
        <v>598</v>
      </c>
      <c r="B21" s="25" t="s">
        <v>927</v>
      </c>
      <c r="C21" s="25" t="str">
        <f>IFERROR(VLOOKUP(決議3回目修正作業[[#This Row],[国名]],ISOコード表,2,FALSE),"〓〓")</f>
        <v>BTN</v>
      </c>
    </row>
    <row r="22" spans="1:3">
      <c r="A22" s="25" t="s">
        <v>596</v>
      </c>
      <c r="B22" s="25" t="s">
        <v>926</v>
      </c>
      <c r="C22" s="25" t="s">
        <v>956</v>
      </c>
    </row>
    <row r="23" spans="1:3">
      <c r="A23" s="25" t="s">
        <v>598</v>
      </c>
      <c r="B23" s="25" t="s">
        <v>925</v>
      </c>
      <c r="C23" s="25" t="str">
        <f>IFERROR(VLOOKUP(決議3回目修正作業[[#This Row],[国名]],ISOコード表,2,FALSE),"〓〓")</f>
        <v>BIH</v>
      </c>
    </row>
    <row r="24" spans="1:3">
      <c r="A24" s="25" t="s">
        <v>598</v>
      </c>
      <c r="B24" s="25" t="s">
        <v>924</v>
      </c>
      <c r="C24" s="25" t="str">
        <f>IFERROR(VLOOKUP(決議3回目修正作業[[#This Row],[国名]],ISOコード表,2,FALSE),"〓〓")</f>
        <v>BWA</v>
      </c>
    </row>
    <row r="25" spans="1:3">
      <c r="A25" s="25" t="s">
        <v>598</v>
      </c>
      <c r="B25" s="25" t="s">
        <v>923</v>
      </c>
      <c r="C25" s="25" t="str">
        <f>IFERROR(VLOOKUP(決議3回目修正作業[[#This Row],[国名]],ISOコード表,2,FALSE),"〓〓")</f>
        <v>BRA</v>
      </c>
    </row>
    <row r="26" spans="1:3">
      <c r="A26" s="25" t="s">
        <v>598</v>
      </c>
      <c r="B26" s="25" t="s">
        <v>922</v>
      </c>
      <c r="C26" s="25" t="str">
        <f>IFERROR(VLOOKUP(決議3回目修正作業[[#This Row],[国名]],ISOコード表,2,FALSE),"〓〓")</f>
        <v>BRN</v>
      </c>
    </row>
    <row r="27" spans="1:3">
      <c r="A27" s="25" t="s">
        <v>598</v>
      </c>
      <c r="B27" s="25" t="s">
        <v>921</v>
      </c>
      <c r="C27" s="25" t="str">
        <f>IFERROR(VLOOKUP(決議3回目修正作業[[#This Row],[国名]],ISOコード表,2,FALSE),"〓〓")</f>
        <v>BGR</v>
      </c>
    </row>
    <row r="28" spans="1:3">
      <c r="A28" s="25" t="s">
        <v>599</v>
      </c>
      <c r="B28" s="25" t="s">
        <v>920</v>
      </c>
      <c r="C28" s="25" t="str">
        <f>IFERROR(VLOOKUP(決議3回目修正作業[[#This Row],[国名]],ISOコード表,2,FALSE),"〓〓")</f>
        <v>BFA</v>
      </c>
    </row>
    <row r="29" spans="1:3">
      <c r="A29" s="25" t="s">
        <v>596</v>
      </c>
      <c r="B29" s="25" t="s">
        <v>919</v>
      </c>
      <c r="C29" s="25" t="str">
        <f>IFERROR(VLOOKUP(決議3回目修正作業[[#This Row],[国名]],ISOコード表,2,FALSE),"〓〓")</f>
        <v>BDI</v>
      </c>
    </row>
    <row r="30" spans="1:3">
      <c r="A30" s="25" t="s">
        <v>598</v>
      </c>
      <c r="B30" s="25" t="s">
        <v>918</v>
      </c>
      <c r="C30" s="25" t="str">
        <f>IFERROR(VLOOKUP(決議3回目修正作業[[#This Row],[国名]],ISOコード表,2,FALSE),"〓〓")</f>
        <v>CPV</v>
      </c>
    </row>
    <row r="31" spans="1:3">
      <c r="A31" s="25" t="s">
        <v>598</v>
      </c>
      <c r="B31" s="25" t="s">
        <v>917</v>
      </c>
      <c r="C31" s="25" t="str">
        <f>IFERROR(VLOOKUP(決議3回目修正作業[[#This Row],[国名]],ISOコード表,2,FALSE),"〓〓")</f>
        <v>KHM</v>
      </c>
    </row>
    <row r="32" spans="1:3">
      <c r="A32" s="25" t="s">
        <v>599</v>
      </c>
      <c r="B32" s="25" t="s">
        <v>916</v>
      </c>
      <c r="C32" s="25" t="str">
        <f>IFERROR(VLOOKUP(決議3回目修正作業[[#This Row],[国名]],ISOコード表,2,FALSE),"〓〓")</f>
        <v>CMR</v>
      </c>
    </row>
    <row r="33" spans="1:3">
      <c r="A33" s="25" t="s">
        <v>598</v>
      </c>
      <c r="B33" s="25" t="s">
        <v>915</v>
      </c>
      <c r="C33" s="25" t="str">
        <f>IFERROR(VLOOKUP(決議3回目修正作業[[#This Row],[国名]],ISOコード表,2,FALSE),"〓〓")</f>
        <v>CAN</v>
      </c>
    </row>
    <row r="34" spans="1:3">
      <c r="A34" s="25" t="s">
        <v>596</v>
      </c>
      <c r="B34" s="25" t="s">
        <v>914</v>
      </c>
      <c r="C34" s="25" t="str">
        <f>IFERROR(VLOOKUP(決議3回目修正作業[[#This Row],[国名]],ISOコード表,2,FALSE),"〓〓")</f>
        <v>CAF</v>
      </c>
    </row>
    <row r="35" spans="1:3">
      <c r="A35" s="25" t="s">
        <v>598</v>
      </c>
      <c r="B35" s="25" t="s">
        <v>913</v>
      </c>
      <c r="C35" s="25" t="str">
        <f>IFERROR(VLOOKUP(決議3回目修正作業[[#This Row],[国名]],ISOコード表,2,FALSE),"〓〓")</f>
        <v>TCD</v>
      </c>
    </row>
    <row r="36" spans="1:3">
      <c r="A36" s="25" t="s">
        <v>598</v>
      </c>
      <c r="B36" s="25" t="s">
        <v>912</v>
      </c>
      <c r="C36" s="25" t="str">
        <f>IFERROR(VLOOKUP(決議3回目修正作業[[#This Row],[国名]],ISOコード表,2,FALSE),"〓〓")</f>
        <v>CHL</v>
      </c>
    </row>
    <row r="37" spans="1:3">
      <c r="A37" s="25" t="s">
        <v>596</v>
      </c>
      <c r="B37" s="25" t="s">
        <v>911</v>
      </c>
      <c r="C37" s="25" t="str">
        <f>IFERROR(VLOOKUP(決議3回目修正作業[[#This Row],[国名]],ISOコード表,2,FALSE),"〓〓")</f>
        <v>CHN</v>
      </c>
    </row>
    <row r="38" spans="1:3">
      <c r="A38" s="25" t="s">
        <v>598</v>
      </c>
      <c r="B38" s="25" t="s">
        <v>910</v>
      </c>
      <c r="C38" s="25" t="str">
        <f>IFERROR(VLOOKUP(決議3回目修正作業[[#This Row],[国名]],ISOコード表,2,FALSE),"〓〓")</f>
        <v>COL</v>
      </c>
    </row>
    <row r="39" spans="1:3">
      <c r="A39" s="25" t="s">
        <v>598</v>
      </c>
      <c r="B39" s="25" t="s">
        <v>909</v>
      </c>
      <c r="C39" s="25" t="str">
        <f>IFERROR(VLOOKUP(決議3回目修正作業[[#This Row],[国名]],ISOコード表,2,FALSE),"〓〓")</f>
        <v>COM</v>
      </c>
    </row>
    <row r="40" spans="1:3">
      <c r="A40" s="25" t="s">
        <v>596</v>
      </c>
      <c r="B40" s="25" t="s">
        <v>908</v>
      </c>
      <c r="C40" s="25" t="str">
        <f>IFERROR(VLOOKUP(決議3回目修正作業[[#This Row],[国名]],ISOコード表,2,FALSE),"〓〓")</f>
        <v>COG</v>
      </c>
    </row>
    <row r="41" spans="1:3">
      <c r="A41" s="25" t="s">
        <v>598</v>
      </c>
      <c r="B41" s="25" t="s">
        <v>907</v>
      </c>
      <c r="C41" s="25" t="str">
        <f>IFERROR(VLOOKUP(決議3回目修正作業[[#This Row],[国名]],ISOコード表,2,FALSE),"〓〓")</f>
        <v>CRI</v>
      </c>
    </row>
    <row r="42" spans="1:3">
      <c r="A42" s="25" t="s">
        <v>598</v>
      </c>
      <c r="B42" s="25" t="s">
        <v>906</v>
      </c>
      <c r="C42" s="25" t="s">
        <v>955</v>
      </c>
    </row>
    <row r="43" spans="1:3">
      <c r="A43" s="25" t="s">
        <v>598</v>
      </c>
      <c r="B43" s="25" t="s">
        <v>905</v>
      </c>
      <c r="C43" s="25" t="str">
        <f>IFERROR(VLOOKUP(決議3回目修正作業[[#This Row],[国名]],ISOコード表,2,FALSE),"〓〓")</f>
        <v>HRV</v>
      </c>
    </row>
    <row r="44" spans="1:3">
      <c r="A44" s="25" t="s">
        <v>596</v>
      </c>
      <c r="B44" s="25" t="s">
        <v>904</v>
      </c>
      <c r="C44" s="25" t="str">
        <f>IFERROR(VLOOKUP(決議3回目修正作業[[#This Row],[国名]],ISOコード表,2,FALSE),"〓〓")</f>
        <v>CUB</v>
      </c>
    </row>
    <row r="45" spans="1:3">
      <c r="A45" s="25" t="s">
        <v>598</v>
      </c>
      <c r="B45" s="25" t="s">
        <v>903</v>
      </c>
      <c r="C45" s="25" t="str">
        <f>IFERROR(VLOOKUP(決議3回目修正作業[[#This Row],[国名]],ISOコード表,2,FALSE),"〓〓")</f>
        <v>CYP</v>
      </c>
    </row>
    <row r="46" spans="1:3">
      <c r="A46" s="25" t="s">
        <v>598</v>
      </c>
      <c r="B46" s="25" t="s">
        <v>902</v>
      </c>
      <c r="C46" s="25" t="str">
        <f>IFERROR(VLOOKUP(決議3回目修正作業[[#This Row],[国名]],ISOコード表,2,FALSE),"〓〓")</f>
        <v>CZE</v>
      </c>
    </row>
    <row r="47" spans="1:3">
      <c r="A47" s="25" t="s">
        <v>597</v>
      </c>
      <c r="B47" s="25" t="s">
        <v>958</v>
      </c>
      <c r="C47" s="25" t="s">
        <v>954</v>
      </c>
    </row>
    <row r="48" spans="1:3">
      <c r="A48" s="25" t="s">
        <v>598</v>
      </c>
      <c r="B48" s="25" t="s">
        <v>953</v>
      </c>
      <c r="C48" s="25" t="s">
        <v>960</v>
      </c>
    </row>
    <row r="49" spans="1:3">
      <c r="A49" s="25" t="s">
        <v>598</v>
      </c>
      <c r="B49" s="25" t="s">
        <v>901</v>
      </c>
      <c r="C49" s="25" t="str">
        <f>IFERROR(VLOOKUP(決議3回目修正作業[[#This Row],[国名]],ISOコード表,2,FALSE),"〓〓")</f>
        <v>DNK</v>
      </c>
    </row>
    <row r="50" spans="1:3">
      <c r="A50" s="25" t="s">
        <v>599</v>
      </c>
      <c r="B50" s="25" t="s">
        <v>900</v>
      </c>
      <c r="C50" s="25" t="str">
        <f>IFERROR(VLOOKUP(決議3回目修正作業[[#This Row],[国名]],ISOコード表,2,FALSE),"〓〓")</f>
        <v>DJI</v>
      </c>
    </row>
    <row r="51" spans="1:3">
      <c r="A51" s="25" t="s">
        <v>598</v>
      </c>
      <c r="B51" s="25" t="s">
        <v>899</v>
      </c>
      <c r="C51" s="25" t="str">
        <f>IFERROR(VLOOKUP(決議3回目修正作業[[#This Row],[国名]],ISOコード表,2,FALSE),"〓〓")</f>
        <v>DMA</v>
      </c>
    </row>
    <row r="52" spans="1:3">
      <c r="A52" s="25" t="s">
        <v>598</v>
      </c>
      <c r="B52" s="25" t="s">
        <v>898</v>
      </c>
      <c r="C52" s="25" t="str">
        <f>IFERROR(VLOOKUP(決議3回目修正作業[[#This Row],[国名]],ISOコード表,2,FALSE),"〓〓")</f>
        <v>DOM</v>
      </c>
    </row>
    <row r="53" spans="1:3">
      <c r="A53" s="25" t="s">
        <v>598</v>
      </c>
      <c r="B53" s="25" t="s">
        <v>897</v>
      </c>
      <c r="C53" s="25" t="str">
        <f>IFERROR(VLOOKUP(決議3回目修正作業[[#This Row],[国名]],ISOコード表,2,FALSE),"〓〓")</f>
        <v>ECU</v>
      </c>
    </row>
    <row r="54" spans="1:3">
      <c r="A54" s="25" t="s">
        <v>598</v>
      </c>
      <c r="B54" s="25" t="s">
        <v>896</v>
      </c>
      <c r="C54" s="25" t="str">
        <f>IFERROR(VLOOKUP(決議3回目修正作業[[#This Row],[国名]],ISOコード表,2,FALSE),"〓〓")</f>
        <v>EGY</v>
      </c>
    </row>
    <row r="55" spans="1:3">
      <c r="A55" s="25" t="s">
        <v>599</v>
      </c>
      <c r="B55" s="25" t="s">
        <v>895</v>
      </c>
      <c r="C55" s="25" t="str">
        <f>IFERROR(VLOOKUP(決議3回目修正作業[[#This Row],[国名]],ISOコード表,2,FALSE),"〓〓")</f>
        <v>SLV</v>
      </c>
    </row>
    <row r="56" spans="1:3">
      <c r="A56" s="25" t="s">
        <v>599</v>
      </c>
      <c r="B56" s="25" t="s">
        <v>894</v>
      </c>
      <c r="C56" s="25" t="str">
        <f>IFERROR(VLOOKUP(決議3回目修正作業[[#This Row],[国名]],ISOコード表,2,FALSE),"〓〓")</f>
        <v>GNQ</v>
      </c>
    </row>
    <row r="57" spans="1:3">
      <c r="A57" s="25" t="s">
        <v>596</v>
      </c>
      <c r="B57" s="25" t="s">
        <v>893</v>
      </c>
      <c r="C57" s="25" t="str">
        <f>IFERROR(VLOOKUP(決議3回目修正作業[[#This Row],[国名]],ISOコード表,2,FALSE),"〓〓")</f>
        <v>ERI</v>
      </c>
    </row>
    <row r="58" spans="1:3">
      <c r="A58" s="25" t="s">
        <v>598</v>
      </c>
      <c r="B58" s="25" t="s">
        <v>892</v>
      </c>
      <c r="C58" s="25" t="str">
        <f>IFERROR(VLOOKUP(決議3回目修正作業[[#This Row],[国名]],ISOコード表,2,FALSE),"〓〓")</f>
        <v>EST</v>
      </c>
    </row>
    <row r="59" spans="1:3">
      <c r="A59" s="25" t="s">
        <v>596</v>
      </c>
      <c r="B59" s="25" t="s">
        <v>891</v>
      </c>
      <c r="C59" s="25" t="str">
        <f>IFERROR(VLOOKUP(決議3回目修正作業[[#This Row],[国名]],ISOコード表,2,FALSE),"〓〓")</f>
        <v>SWZ</v>
      </c>
    </row>
    <row r="60" spans="1:3">
      <c r="A60" s="25" t="s">
        <v>596</v>
      </c>
      <c r="B60" s="25" t="s">
        <v>890</v>
      </c>
      <c r="C60" s="25" t="str">
        <f>IFERROR(VLOOKUP(決議3回目修正作業[[#This Row],[国名]],ISOコード表,2,FALSE),"〓〓")</f>
        <v>ETH</v>
      </c>
    </row>
    <row r="61" spans="1:3">
      <c r="A61" s="25" t="s">
        <v>598</v>
      </c>
      <c r="B61" s="25" t="s">
        <v>889</v>
      </c>
      <c r="C61" s="25" t="str">
        <f>IFERROR(VLOOKUP(決議3回目修正作業[[#This Row],[国名]],ISOコード表,2,FALSE),"〓〓")</f>
        <v>FJI</v>
      </c>
    </row>
    <row r="62" spans="1:3">
      <c r="A62" s="25" t="s">
        <v>598</v>
      </c>
      <c r="B62" s="25" t="s">
        <v>888</v>
      </c>
      <c r="C62" s="25" t="str">
        <f>IFERROR(VLOOKUP(決議3回目修正作業[[#This Row],[国名]],ISOコード表,2,FALSE),"〓〓")</f>
        <v>FIN</v>
      </c>
    </row>
    <row r="63" spans="1:3">
      <c r="A63" s="25" t="s">
        <v>598</v>
      </c>
      <c r="B63" s="25" t="s">
        <v>887</v>
      </c>
      <c r="C63" s="25" t="str">
        <f>IFERROR(VLOOKUP(決議3回目修正作業[[#This Row],[国名]],ISOコード表,2,FALSE),"〓〓")</f>
        <v>FRA</v>
      </c>
    </row>
    <row r="64" spans="1:3">
      <c r="A64" s="25" t="s">
        <v>598</v>
      </c>
      <c r="B64" s="25" t="s">
        <v>886</v>
      </c>
      <c r="C64" s="25" t="str">
        <f>IFERROR(VLOOKUP(決議3回目修正作業[[#This Row],[国名]],ISOコード表,2,FALSE),"〓〓")</f>
        <v>GAB</v>
      </c>
    </row>
    <row r="65" spans="1:3">
      <c r="A65" s="25" t="s">
        <v>598</v>
      </c>
      <c r="B65" s="25" t="s">
        <v>885</v>
      </c>
      <c r="C65" s="25" t="str">
        <f>IFERROR(VLOOKUP(決議3回目修正作業[[#This Row],[国名]],ISOコード表,2,FALSE),"〓〓")</f>
        <v>GMB</v>
      </c>
    </row>
    <row r="66" spans="1:3">
      <c r="A66" s="25" t="s">
        <v>598</v>
      </c>
      <c r="B66" s="25" t="s">
        <v>884</v>
      </c>
      <c r="C66" s="25" t="str">
        <f>IFERROR(VLOOKUP(決議3回目修正作業[[#This Row],[国名]],ISOコード表,2,FALSE),"〓〓")</f>
        <v>GEO</v>
      </c>
    </row>
    <row r="67" spans="1:3">
      <c r="A67" s="25" t="s">
        <v>598</v>
      </c>
      <c r="B67" s="25" t="s">
        <v>883</v>
      </c>
      <c r="C67" s="25" t="str">
        <f>IFERROR(VLOOKUP(決議3回目修正作業[[#This Row],[国名]],ISOコード表,2,FALSE),"〓〓")</f>
        <v>DEU</v>
      </c>
    </row>
    <row r="68" spans="1:3">
      <c r="A68" s="25" t="s">
        <v>598</v>
      </c>
      <c r="B68" s="25" t="s">
        <v>882</v>
      </c>
      <c r="C68" s="25" t="str">
        <f>IFERROR(VLOOKUP(決議3回目修正作業[[#This Row],[国名]],ISOコード表,2,FALSE),"〓〓")</f>
        <v>GHA</v>
      </c>
    </row>
    <row r="69" spans="1:3">
      <c r="A69" s="25" t="s">
        <v>598</v>
      </c>
      <c r="B69" s="25" t="s">
        <v>881</v>
      </c>
      <c r="C69" s="25" t="str">
        <f>IFERROR(VLOOKUP(決議3回目修正作業[[#This Row],[国名]],ISOコード表,2,FALSE),"〓〓")</f>
        <v>GRC</v>
      </c>
    </row>
    <row r="70" spans="1:3">
      <c r="A70" s="25" t="s">
        <v>598</v>
      </c>
      <c r="B70" s="25" t="s">
        <v>880</v>
      </c>
      <c r="C70" s="25" t="str">
        <f>IFERROR(VLOOKUP(決議3回目修正作業[[#This Row],[国名]],ISOコード表,2,FALSE),"〓〓")</f>
        <v>GRD</v>
      </c>
    </row>
    <row r="71" spans="1:3">
      <c r="A71" s="25" t="s">
        <v>598</v>
      </c>
      <c r="B71" s="25" t="s">
        <v>879</v>
      </c>
      <c r="C71" s="25" t="str">
        <f>IFERROR(VLOOKUP(決議3回目修正作業[[#This Row],[国名]],ISOコード表,2,FALSE),"〓〓")</f>
        <v>GTM</v>
      </c>
    </row>
    <row r="72" spans="1:3">
      <c r="A72" s="25" t="s">
        <v>596</v>
      </c>
      <c r="B72" s="25" t="s">
        <v>878</v>
      </c>
      <c r="C72" s="25" t="str">
        <f>IFERROR(VLOOKUP(決議3回目修正作業[[#This Row],[国名]],ISOコード表,2,FALSE),"〓〓")</f>
        <v>GIN</v>
      </c>
    </row>
    <row r="73" spans="1:3">
      <c r="A73" s="25" t="s">
        <v>598</v>
      </c>
      <c r="B73" s="25" t="s">
        <v>877</v>
      </c>
      <c r="C73" s="25" t="str">
        <f>IFERROR(VLOOKUP(決議3回目修正作業[[#This Row],[国名]],ISOコード表,2,FALSE),"〓〓")</f>
        <v>GNB</v>
      </c>
    </row>
    <row r="74" spans="1:3">
      <c r="A74" s="25" t="s">
        <v>598</v>
      </c>
      <c r="B74" s="25" t="s">
        <v>876</v>
      </c>
      <c r="C74" s="25" t="str">
        <f>IFERROR(VLOOKUP(決議3回目修正作業[[#This Row],[国名]],ISOコード表,2,FALSE),"〓〓")</f>
        <v>GUY</v>
      </c>
    </row>
    <row r="75" spans="1:3">
      <c r="A75" s="25" t="s">
        <v>598</v>
      </c>
      <c r="B75" s="25" t="s">
        <v>875</v>
      </c>
      <c r="C75" s="25" t="str">
        <f>IFERROR(VLOOKUP(決議3回目修正作業[[#This Row],[国名]],ISOコード表,2,FALSE),"〓〓")</f>
        <v>HTI</v>
      </c>
    </row>
    <row r="76" spans="1:3">
      <c r="A76" s="25" t="s">
        <v>596</v>
      </c>
      <c r="B76" s="25" t="s">
        <v>874</v>
      </c>
      <c r="C76" s="25" t="str">
        <f>IFERROR(VLOOKUP(決議3回目修正作業[[#This Row],[国名]],ISOコード表,2,FALSE),"〓〓")</f>
        <v>HND</v>
      </c>
    </row>
    <row r="77" spans="1:3">
      <c r="A77" s="25" t="s">
        <v>598</v>
      </c>
      <c r="B77" s="25" t="s">
        <v>873</v>
      </c>
      <c r="C77" s="25" t="str">
        <f>IFERROR(VLOOKUP(決議3回目修正作業[[#This Row],[国名]],ISOコード表,2,FALSE),"〓〓")</f>
        <v>HUN</v>
      </c>
    </row>
    <row r="78" spans="1:3">
      <c r="A78" s="25" t="s">
        <v>598</v>
      </c>
      <c r="B78" s="25" t="s">
        <v>872</v>
      </c>
      <c r="C78" s="25" t="str">
        <f>IFERROR(VLOOKUP(決議3回目修正作業[[#This Row],[国名]],ISOコード表,2,FALSE),"〓〓")</f>
        <v>ISL</v>
      </c>
    </row>
    <row r="79" spans="1:3">
      <c r="A79" s="25" t="s">
        <v>596</v>
      </c>
      <c r="B79" s="25" t="s">
        <v>871</v>
      </c>
      <c r="C79" s="25" t="str">
        <f>IFERROR(VLOOKUP(決議3回目修正作業[[#This Row],[国名]],ISOコード表,2,FALSE),"〓〓")</f>
        <v>IND</v>
      </c>
    </row>
    <row r="80" spans="1:3">
      <c r="A80" s="25" t="s">
        <v>598</v>
      </c>
      <c r="B80" s="25" t="s">
        <v>870</v>
      </c>
      <c r="C80" s="25" t="str">
        <f>IFERROR(VLOOKUP(決議3回目修正作業[[#This Row],[国名]],ISOコード表,2,FALSE),"〓〓")</f>
        <v>IDN</v>
      </c>
    </row>
    <row r="81" spans="1:3">
      <c r="A81" s="25" t="s">
        <v>599</v>
      </c>
      <c r="B81" s="25" t="s">
        <v>869</v>
      </c>
      <c r="C81" s="25" t="str">
        <f>IFERROR(VLOOKUP(決議3回目修正作業[[#This Row],[国名]],ISOコード表,2,FALSE),"〓〓")</f>
        <v>IRN</v>
      </c>
    </row>
    <row r="82" spans="1:3">
      <c r="A82" s="25" t="s">
        <v>598</v>
      </c>
      <c r="B82" s="25" t="s">
        <v>868</v>
      </c>
      <c r="C82" s="25" t="str">
        <f>IFERROR(VLOOKUP(決議3回目修正作業[[#This Row],[国名]],ISOコード表,2,FALSE),"〓〓")</f>
        <v>IRQ</v>
      </c>
    </row>
    <row r="83" spans="1:3">
      <c r="A83" s="25" t="s">
        <v>598</v>
      </c>
      <c r="B83" s="25" t="s">
        <v>867</v>
      </c>
      <c r="C83" s="25" t="str">
        <f>IFERROR(VLOOKUP(決議3回目修正作業[[#This Row],[国名]],ISOコード表,2,FALSE),"〓〓")</f>
        <v>IRL</v>
      </c>
    </row>
    <row r="84" spans="1:3">
      <c r="A84" s="25" t="s">
        <v>598</v>
      </c>
      <c r="B84" s="25" t="s">
        <v>866</v>
      </c>
      <c r="C84" s="25" t="str">
        <f>IFERROR(VLOOKUP(決議3回目修正作業[[#This Row],[国名]],ISOコード表,2,FALSE),"〓〓")</f>
        <v>ISR</v>
      </c>
    </row>
    <row r="85" spans="1:3">
      <c r="A85" s="25" t="s">
        <v>598</v>
      </c>
      <c r="B85" s="25" t="s">
        <v>865</v>
      </c>
      <c r="C85" s="25" t="str">
        <f>IFERROR(VLOOKUP(決議3回目修正作業[[#This Row],[国名]],ISOコード表,2,FALSE),"〓〓")</f>
        <v>ITA</v>
      </c>
    </row>
    <row r="86" spans="1:3">
      <c r="A86" s="25" t="s">
        <v>598</v>
      </c>
      <c r="B86" s="25" t="s">
        <v>864</v>
      </c>
      <c r="C86" s="25" t="str">
        <f>IFERROR(VLOOKUP(決議3回目修正作業[[#This Row],[国名]],ISOコード表,2,FALSE),"〓〓")</f>
        <v>JAM</v>
      </c>
    </row>
    <row r="87" spans="1:3">
      <c r="A87" s="25" t="s">
        <v>598</v>
      </c>
      <c r="B87" s="25" t="s">
        <v>863</v>
      </c>
      <c r="C87" s="25" t="str">
        <f>IFERROR(VLOOKUP(決議3回目修正作業[[#This Row],[国名]],ISOコード表,2,FALSE),"〓〓")</f>
        <v>JPN</v>
      </c>
    </row>
    <row r="88" spans="1:3">
      <c r="A88" s="25" t="s">
        <v>598</v>
      </c>
      <c r="B88" s="25" t="s">
        <v>862</v>
      </c>
      <c r="C88" s="25" t="str">
        <f>IFERROR(VLOOKUP(決議3回目修正作業[[#This Row],[国名]],ISOコード表,2,FALSE),"〓〓")</f>
        <v>JOR</v>
      </c>
    </row>
    <row r="89" spans="1:3">
      <c r="A89" s="25" t="s">
        <v>596</v>
      </c>
      <c r="B89" s="25" t="s">
        <v>861</v>
      </c>
      <c r="C89" s="25" t="str">
        <f>IFERROR(VLOOKUP(決議3回目修正作業[[#This Row],[国名]],ISOコード表,2,FALSE),"〓〓")</f>
        <v>KAZ</v>
      </c>
    </row>
    <row r="90" spans="1:3">
      <c r="A90" s="25" t="s">
        <v>598</v>
      </c>
      <c r="B90" s="25" t="s">
        <v>860</v>
      </c>
      <c r="C90" s="25" t="str">
        <f>IFERROR(VLOOKUP(決議3回目修正作業[[#This Row],[国名]],ISOコード表,2,FALSE),"〓〓")</f>
        <v>KEN</v>
      </c>
    </row>
    <row r="91" spans="1:3">
      <c r="A91" s="25" t="s">
        <v>598</v>
      </c>
      <c r="B91" s="25" t="s">
        <v>859</v>
      </c>
      <c r="C91" s="25" t="str">
        <f>IFERROR(VLOOKUP(決議3回目修正作業[[#This Row],[国名]],ISOコード表,2,FALSE),"〓〓")</f>
        <v>KIR</v>
      </c>
    </row>
    <row r="92" spans="1:3">
      <c r="A92" s="25" t="s">
        <v>598</v>
      </c>
      <c r="B92" s="25" t="s">
        <v>858</v>
      </c>
      <c r="C92" s="25" t="str">
        <f>IFERROR(VLOOKUP(決議3回目修正作業[[#This Row],[国名]],ISOコード表,2,FALSE),"〓〓")</f>
        <v>KWT</v>
      </c>
    </row>
    <row r="93" spans="1:3">
      <c r="A93" s="25" t="s">
        <v>596</v>
      </c>
      <c r="B93" s="25" t="s">
        <v>857</v>
      </c>
      <c r="C93" s="25" t="str">
        <f>IFERROR(VLOOKUP(決議3回目修正作業[[#This Row],[国名]],ISOコード表,2,FALSE),"〓〓")</f>
        <v>KGZ</v>
      </c>
    </row>
    <row r="94" spans="1:3">
      <c r="A94" s="25" t="s">
        <v>596</v>
      </c>
      <c r="B94" s="25" t="s">
        <v>856</v>
      </c>
      <c r="C94" s="25" t="s">
        <v>952</v>
      </c>
    </row>
    <row r="95" spans="1:3">
      <c r="A95" s="25" t="s">
        <v>598</v>
      </c>
      <c r="B95" s="25" t="s">
        <v>855</v>
      </c>
      <c r="C95" s="25" t="str">
        <f>IFERROR(VLOOKUP(決議3回目修正作業[[#This Row],[国名]],ISOコード表,2,FALSE),"〓〓")</f>
        <v>LVA</v>
      </c>
    </row>
    <row r="96" spans="1:3">
      <c r="A96" s="25" t="s">
        <v>598</v>
      </c>
      <c r="B96" s="25" t="s">
        <v>854</v>
      </c>
      <c r="C96" s="25" t="str">
        <f>IFERROR(VLOOKUP(決議3回目修正作業[[#This Row],[国名]],ISOコード表,2,FALSE),"〓〓")</f>
        <v>LBN</v>
      </c>
    </row>
    <row r="97" spans="1:3">
      <c r="A97" s="25" t="s">
        <v>596</v>
      </c>
      <c r="B97" s="25" t="s">
        <v>853</v>
      </c>
      <c r="C97" s="25" t="str">
        <f>IFERROR(VLOOKUP(決議3回目修正作業[[#This Row],[国名]],ISOコード表,2,FALSE),"〓〓")</f>
        <v>LSO</v>
      </c>
    </row>
    <row r="98" spans="1:3">
      <c r="A98" s="25" t="s">
        <v>598</v>
      </c>
      <c r="B98" s="25" t="s">
        <v>852</v>
      </c>
      <c r="C98" s="25" t="str">
        <f>IFERROR(VLOOKUP(決議3回目修正作業[[#This Row],[国名]],ISOコード表,2,FALSE),"〓〓")</f>
        <v>LBR</v>
      </c>
    </row>
    <row r="99" spans="1:3">
      <c r="A99" s="25" t="s">
        <v>598</v>
      </c>
      <c r="B99" s="25" t="s">
        <v>851</v>
      </c>
      <c r="C99" s="25" t="str">
        <f>IFERROR(VLOOKUP(決議3回目修正作業[[#This Row],[国名]],ISOコード表,2,FALSE),"〓〓")</f>
        <v>LBY</v>
      </c>
    </row>
    <row r="100" spans="1:3">
      <c r="A100" s="25" t="s">
        <v>598</v>
      </c>
      <c r="B100" s="25" t="s">
        <v>850</v>
      </c>
      <c r="C100" s="25" t="str">
        <f>IFERROR(VLOOKUP(決議3回目修正作業[[#This Row],[国名]],ISOコード表,2,FALSE),"〓〓")</f>
        <v>LIE</v>
      </c>
    </row>
    <row r="101" spans="1:3">
      <c r="A101" s="25" t="s">
        <v>598</v>
      </c>
      <c r="B101" s="25" t="s">
        <v>849</v>
      </c>
      <c r="C101" s="25" t="str">
        <f>IFERROR(VLOOKUP(決議3回目修正作業[[#This Row],[国名]],ISOコード表,2,FALSE),"〓〓")</f>
        <v>LTU</v>
      </c>
    </row>
    <row r="102" spans="1:3">
      <c r="A102" s="25" t="s">
        <v>598</v>
      </c>
      <c r="B102" s="25" t="s">
        <v>848</v>
      </c>
      <c r="C102" s="25" t="str">
        <f>IFERROR(VLOOKUP(決議3回目修正作業[[#This Row],[国名]],ISOコード表,2,FALSE),"〓〓")</f>
        <v>LUX</v>
      </c>
    </row>
    <row r="103" spans="1:3">
      <c r="A103" s="25" t="s">
        <v>598</v>
      </c>
      <c r="B103" s="25" t="s">
        <v>847</v>
      </c>
      <c r="C103" s="25" t="str">
        <f>IFERROR(VLOOKUP(決議3回目修正作業[[#This Row],[国名]],ISOコード表,2,FALSE),"〓〓")</f>
        <v>MDG</v>
      </c>
    </row>
    <row r="104" spans="1:3">
      <c r="A104" s="25" t="s">
        <v>598</v>
      </c>
      <c r="B104" s="25" t="s">
        <v>846</v>
      </c>
      <c r="C104" s="25" t="str">
        <f>IFERROR(VLOOKUP(決議3回目修正作業[[#This Row],[国名]],ISOコード表,2,FALSE),"〓〓")</f>
        <v>MWI</v>
      </c>
    </row>
    <row r="105" spans="1:3">
      <c r="A105" s="25" t="s">
        <v>598</v>
      </c>
      <c r="B105" s="25" t="s">
        <v>845</v>
      </c>
      <c r="C105" s="25" t="str">
        <f>IFERROR(VLOOKUP(決議3回目修正作業[[#This Row],[国名]],ISOコード表,2,FALSE),"〓〓")</f>
        <v>MYS</v>
      </c>
    </row>
    <row r="106" spans="1:3">
      <c r="A106" s="25" t="s">
        <v>598</v>
      </c>
      <c r="B106" s="25" t="s">
        <v>844</v>
      </c>
      <c r="C106" s="25" t="str">
        <f>IFERROR(VLOOKUP(決議3回目修正作業[[#This Row],[国名]],ISOコード表,2,FALSE),"〓〓")</f>
        <v>MDV</v>
      </c>
    </row>
    <row r="107" spans="1:3">
      <c r="A107" s="25" t="s">
        <v>596</v>
      </c>
      <c r="B107" s="25" t="s">
        <v>843</v>
      </c>
      <c r="C107" s="25" t="str">
        <f>IFERROR(VLOOKUP(決議3回目修正作業[[#This Row],[国名]],ISOコード表,2,FALSE),"〓〓")</f>
        <v>MLI</v>
      </c>
    </row>
    <row r="108" spans="1:3">
      <c r="A108" s="25" t="s">
        <v>598</v>
      </c>
      <c r="B108" s="25" t="s">
        <v>842</v>
      </c>
      <c r="C108" s="25" t="str">
        <f>IFERROR(VLOOKUP(決議3回目修正作業[[#This Row],[国名]],ISOコード表,2,FALSE),"〓〓")</f>
        <v>MLT</v>
      </c>
    </row>
    <row r="109" spans="1:3">
      <c r="A109" s="25" t="s">
        <v>598</v>
      </c>
      <c r="B109" s="25" t="s">
        <v>841</v>
      </c>
      <c r="C109" s="25" t="str">
        <f>IFERROR(VLOOKUP(決議3回目修正作業[[#This Row],[国名]],ISOコード表,2,FALSE),"〓〓")</f>
        <v>MHL</v>
      </c>
    </row>
    <row r="110" spans="1:3">
      <c r="A110" s="25" t="s">
        <v>598</v>
      </c>
      <c r="B110" s="25" t="s">
        <v>840</v>
      </c>
      <c r="C110" s="25" t="str">
        <f>IFERROR(VLOOKUP(決議3回目修正作業[[#This Row],[国名]],ISOコード表,2,FALSE),"〓〓")</f>
        <v>MRT</v>
      </c>
    </row>
    <row r="111" spans="1:3">
      <c r="A111" s="25" t="s">
        <v>598</v>
      </c>
      <c r="B111" s="25" t="s">
        <v>839</v>
      </c>
      <c r="C111" s="25" t="str">
        <f>IFERROR(VLOOKUP(決議3回目修正作業[[#This Row],[国名]],ISOコード表,2,FALSE),"〓〓")</f>
        <v>MUS</v>
      </c>
    </row>
    <row r="112" spans="1:3">
      <c r="A112" s="25" t="s">
        <v>598</v>
      </c>
      <c r="B112" s="25" t="s">
        <v>838</v>
      </c>
      <c r="C112" s="25" t="str">
        <f>IFERROR(VLOOKUP(決議3回目修正作業[[#This Row],[国名]],ISOコード表,2,FALSE),"〓〓")</f>
        <v>MEX</v>
      </c>
    </row>
    <row r="113" spans="1:3">
      <c r="A113" s="25" t="s">
        <v>598</v>
      </c>
      <c r="B113" s="25" t="s">
        <v>951</v>
      </c>
      <c r="C113" s="25" t="str">
        <f>IFERROR(VLOOKUP(決議3回目修正作業[[#This Row],[国名]],ISOコード表,2,FALSE),"〓〓")</f>
        <v>FSM</v>
      </c>
    </row>
    <row r="114" spans="1:3">
      <c r="A114" s="25" t="s">
        <v>598</v>
      </c>
      <c r="B114" s="25" t="s">
        <v>836</v>
      </c>
      <c r="C114" s="25" t="str">
        <f>IFERROR(VLOOKUP(決議3回目修正作業[[#This Row],[国名]],ISOコード表,2,FALSE),"〓〓")</f>
        <v>MCO</v>
      </c>
    </row>
    <row r="115" spans="1:3">
      <c r="A115" s="25" t="s">
        <v>596</v>
      </c>
      <c r="B115" s="25" t="s">
        <v>835</v>
      </c>
      <c r="C115" s="25" t="str">
        <f>IFERROR(VLOOKUP(決議3回目修正作業[[#This Row],[国名]],ISOコード表,2,FALSE),"〓〓")</f>
        <v>MNG</v>
      </c>
    </row>
    <row r="116" spans="1:3">
      <c r="A116" s="25" t="s">
        <v>598</v>
      </c>
      <c r="B116" s="25" t="s">
        <v>834</v>
      </c>
      <c r="C116" s="25" t="str">
        <f>IFERROR(VLOOKUP(決議3回目修正作業[[#This Row],[国名]],ISOコード表,2,FALSE),"〓〓")</f>
        <v>MNE</v>
      </c>
    </row>
    <row r="117" spans="1:3">
      <c r="A117" s="25" t="s">
        <v>598</v>
      </c>
      <c r="B117" s="25" t="s">
        <v>833</v>
      </c>
      <c r="C117" s="25" t="str">
        <f>IFERROR(VLOOKUP(決議3回目修正作業[[#This Row],[国名]],ISOコード表,2,FALSE),"〓〓")</f>
        <v>MAR</v>
      </c>
    </row>
    <row r="118" spans="1:3">
      <c r="A118" s="25" t="s">
        <v>596</v>
      </c>
      <c r="B118" s="25" t="s">
        <v>832</v>
      </c>
      <c r="C118" s="25" t="str">
        <f>IFERROR(VLOOKUP(決議3回目修正作業[[#This Row],[国名]],ISOコード表,2,FALSE),"〓〓")</f>
        <v>MOZ</v>
      </c>
    </row>
    <row r="119" spans="1:3">
      <c r="A119" s="25" t="s">
        <v>598</v>
      </c>
      <c r="B119" s="25" t="s">
        <v>831</v>
      </c>
      <c r="C119" s="25" t="str">
        <f>IFERROR(VLOOKUP(決議3回目修正作業[[#This Row],[国名]],ISOコード表,2,FALSE),"〓〓")</f>
        <v>MMR</v>
      </c>
    </row>
    <row r="120" spans="1:3">
      <c r="A120" s="25" t="s">
        <v>596</v>
      </c>
      <c r="B120" s="25" t="s">
        <v>830</v>
      </c>
      <c r="C120" s="25" t="str">
        <f>IFERROR(VLOOKUP(決議3回目修正作業[[#This Row],[国名]],ISOコード表,2,FALSE),"〓〓")</f>
        <v>NAM</v>
      </c>
    </row>
    <row r="121" spans="1:3">
      <c r="A121" s="25" t="s">
        <v>598</v>
      </c>
      <c r="B121" s="25" t="s">
        <v>829</v>
      </c>
      <c r="C121" s="25" t="str">
        <f>IFERROR(VLOOKUP(決議3回目修正作業[[#This Row],[国名]],ISOコード表,2,FALSE),"〓〓")</f>
        <v>NRU</v>
      </c>
    </row>
    <row r="122" spans="1:3">
      <c r="A122" s="25" t="s">
        <v>598</v>
      </c>
      <c r="B122" s="25" t="s">
        <v>828</v>
      </c>
      <c r="C122" s="25" t="str">
        <f>IFERROR(VLOOKUP(決議3回目修正作業[[#This Row],[国名]],ISOコード表,2,FALSE),"〓〓")</f>
        <v>NPL</v>
      </c>
    </row>
    <row r="123" spans="1:3">
      <c r="A123" s="25" t="s">
        <v>598</v>
      </c>
      <c r="B123" s="25" t="s">
        <v>827</v>
      </c>
      <c r="C123" s="25" t="str">
        <f>IFERROR(VLOOKUP(決議3回目修正作業[[#This Row],[国名]],ISOコード表,2,FALSE),"〓〓")</f>
        <v>NLD</v>
      </c>
    </row>
    <row r="124" spans="1:3">
      <c r="A124" s="25" t="s">
        <v>598</v>
      </c>
      <c r="B124" s="25" t="s">
        <v>826</v>
      </c>
      <c r="C124" s="25" t="str">
        <f>IFERROR(VLOOKUP(決議3回目修正作業[[#This Row],[国名]],ISOコード表,2,FALSE),"〓〓")</f>
        <v>NZL</v>
      </c>
    </row>
    <row r="125" spans="1:3">
      <c r="A125" s="25" t="s">
        <v>597</v>
      </c>
      <c r="B125" s="25" t="s">
        <v>825</v>
      </c>
      <c r="C125" s="25" t="str">
        <f>IFERROR(VLOOKUP(決議3回目修正作業[[#This Row],[国名]],ISOコード表,2,FALSE),"〓〓")</f>
        <v>NIC</v>
      </c>
    </row>
    <row r="126" spans="1:3">
      <c r="A126" s="25" t="s">
        <v>598</v>
      </c>
      <c r="B126" s="25" t="s">
        <v>824</v>
      </c>
      <c r="C126" s="25" t="str">
        <f>IFERROR(VLOOKUP(決議3回目修正作業[[#This Row],[国名]],ISOコード表,2,FALSE),"〓〓")</f>
        <v>NER</v>
      </c>
    </row>
    <row r="127" spans="1:3">
      <c r="A127" s="25" t="s">
        <v>598</v>
      </c>
      <c r="B127" s="25" t="s">
        <v>823</v>
      </c>
      <c r="C127" s="25" t="str">
        <f>IFERROR(VLOOKUP(決議3回目修正作業[[#This Row],[国名]],ISOコード表,2,FALSE),"〓〓")</f>
        <v>NGA</v>
      </c>
    </row>
    <row r="128" spans="1:3">
      <c r="A128" s="25" t="s">
        <v>598</v>
      </c>
      <c r="B128" s="25" t="s">
        <v>822</v>
      </c>
      <c r="C128" s="25" t="str">
        <f>IFERROR(VLOOKUP(決議3回目修正作業[[#This Row],[国名]],ISOコード表,2,FALSE),"〓〓")</f>
        <v>MKD</v>
      </c>
    </row>
    <row r="129" spans="1:3">
      <c r="A129" s="25" t="s">
        <v>598</v>
      </c>
      <c r="B129" s="25" t="s">
        <v>821</v>
      </c>
      <c r="C129" s="25" t="str">
        <f>IFERROR(VLOOKUP(決議3回目修正作業[[#This Row],[国名]],ISOコード表,2,FALSE),"〓〓")</f>
        <v>NOR</v>
      </c>
    </row>
    <row r="130" spans="1:3">
      <c r="A130" s="25" t="s">
        <v>598</v>
      </c>
      <c r="B130" s="25" t="s">
        <v>820</v>
      </c>
      <c r="C130" s="25" t="str">
        <f>IFERROR(VLOOKUP(決議3回目修正作業[[#This Row],[国名]],ISOコード表,2,FALSE),"〓〓")</f>
        <v>OMN</v>
      </c>
    </row>
    <row r="131" spans="1:3">
      <c r="A131" s="25" t="s">
        <v>596</v>
      </c>
      <c r="B131" s="25" t="s">
        <v>819</v>
      </c>
      <c r="C131" s="25" t="str">
        <f>IFERROR(VLOOKUP(決議3回目修正作業[[#This Row],[国名]],ISOコード表,2,FALSE),"〓〓")</f>
        <v>PAK</v>
      </c>
    </row>
    <row r="132" spans="1:3">
      <c r="A132" s="25" t="s">
        <v>598</v>
      </c>
      <c r="B132" s="25" t="s">
        <v>818</v>
      </c>
      <c r="C132" s="25" t="str">
        <f>IFERROR(VLOOKUP(決議3回目修正作業[[#This Row],[国名]],ISOコード表,2,FALSE),"〓〓")</f>
        <v>PLW</v>
      </c>
    </row>
    <row r="133" spans="1:3">
      <c r="A133" s="25" t="s">
        <v>598</v>
      </c>
      <c r="B133" s="25" t="s">
        <v>817</v>
      </c>
      <c r="C133" s="25" t="str">
        <f>IFERROR(VLOOKUP(決議3回目修正作業[[#This Row],[国名]],ISOコード表,2,FALSE),"〓〓")</f>
        <v>PAN</v>
      </c>
    </row>
    <row r="134" spans="1:3">
      <c r="A134" s="25" t="s">
        <v>598</v>
      </c>
      <c r="B134" s="25" t="s">
        <v>816</v>
      </c>
      <c r="C134" s="25" t="str">
        <f>IFERROR(VLOOKUP(決議3回目修正作業[[#This Row],[国名]],ISOコード表,2,FALSE),"〓〓")</f>
        <v>PNG</v>
      </c>
    </row>
    <row r="135" spans="1:3">
      <c r="A135" s="25" t="s">
        <v>598</v>
      </c>
      <c r="B135" s="25" t="s">
        <v>815</v>
      </c>
      <c r="C135" s="25" t="str">
        <f>IFERROR(VLOOKUP(決議3回目修正作業[[#This Row],[国名]],ISOコード表,2,FALSE),"〓〓")</f>
        <v>PRY</v>
      </c>
    </row>
    <row r="136" spans="1:3">
      <c r="A136" s="25" t="s">
        <v>598</v>
      </c>
      <c r="B136" s="25" t="s">
        <v>814</v>
      </c>
      <c r="C136" s="25" t="str">
        <f>IFERROR(VLOOKUP(決議3回目修正作業[[#This Row],[国名]],ISOコード表,2,FALSE),"〓〓")</f>
        <v>PER</v>
      </c>
    </row>
    <row r="137" spans="1:3">
      <c r="A137" s="25" t="s">
        <v>598</v>
      </c>
      <c r="B137" s="25" t="s">
        <v>813</v>
      </c>
      <c r="C137" s="25" t="str">
        <f>IFERROR(VLOOKUP(決議3回目修正作業[[#This Row],[国名]],ISOコード表,2,FALSE),"〓〓")</f>
        <v>PHL</v>
      </c>
    </row>
    <row r="138" spans="1:3">
      <c r="A138" s="25" t="s">
        <v>598</v>
      </c>
      <c r="B138" s="25" t="s">
        <v>812</v>
      </c>
      <c r="C138" s="25" t="str">
        <f>IFERROR(VLOOKUP(決議3回目修正作業[[#This Row],[国名]],ISOコード表,2,FALSE),"〓〓")</f>
        <v>POL</v>
      </c>
    </row>
    <row r="139" spans="1:3">
      <c r="A139" s="25" t="s">
        <v>598</v>
      </c>
      <c r="B139" s="25" t="s">
        <v>811</v>
      </c>
      <c r="C139" s="25" t="str">
        <f>IFERROR(VLOOKUP(決議3回目修正作業[[#This Row],[国名]],ISOコード表,2,FALSE),"〓〓")</f>
        <v>PRT</v>
      </c>
    </row>
    <row r="140" spans="1:3">
      <c r="A140" s="25" t="s">
        <v>598</v>
      </c>
      <c r="B140" s="25" t="s">
        <v>810</v>
      </c>
      <c r="C140" s="25" t="str">
        <f>IFERROR(VLOOKUP(決議3回目修正作業[[#This Row],[国名]],ISOコード表,2,FALSE),"〓〓")</f>
        <v>QAT</v>
      </c>
    </row>
    <row r="141" spans="1:3">
      <c r="A141" s="25" t="s">
        <v>598</v>
      </c>
      <c r="B141" s="25" t="s">
        <v>809</v>
      </c>
      <c r="C141" s="25" t="s">
        <v>959</v>
      </c>
    </row>
    <row r="142" spans="1:3">
      <c r="A142" s="25" t="s">
        <v>598</v>
      </c>
      <c r="B142" s="25" t="s">
        <v>808</v>
      </c>
      <c r="C142" s="25" t="s">
        <v>961</v>
      </c>
    </row>
    <row r="143" spans="1:3">
      <c r="A143" s="25" t="s">
        <v>598</v>
      </c>
      <c r="B143" s="25" t="s">
        <v>807</v>
      </c>
      <c r="C143" s="25" t="str">
        <f>IFERROR(VLOOKUP(決議3回目修正作業[[#This Row],[国名]],ISOコード表,2,FALSE),"〓〓")</f>
        <v>ROU</v>
      </c>
    </row>
    <row r="144" spans="1:3">
      <c r="A144" s="25" t="s">
        <v>597</v>
      </c>
      <c r="B144" s="25" t="s">
        <v>806</v>
      </c>
      <c r="C144" s="25" t="str">
        <f>IFERROR(VLOOKUP(決議3回目修正作業[[#This Row],[国名]],ISOコード表,2,FALSE),"〓〓")</f>
        <v>RUS</v>
      </c>
    </row>
    <row r="145" spans="1:3">
      <c r="A145" s="25" t="s">
        <v>598</v>
      </c>
      <c r="B145" s="25" t="s">
        <v>805</v>
      </c>
      <c r="C145" s="25" t="str">
        <f>IFERROR(VLOOKUP(決議3回目修正作業[[#This Row],[国名]],ISOコード表,2,FALSE),"〓〓")</f>
        <v>RWA</v>
      </c>
    </row>
    <row r="146" spans="1:3">
      <c r="A146" s="25" t="s">
        <v>598</v>
      </c>
      <c r="B146" s="25" t="s">
        <v>804</v>
      </c>
      <c r="C146" s="25" t="str">
        <f>IFERROR(VLOOKUP(決議3回目修正作業[[#This Row],[国名]],ISOコード表,2,FALSE),"〓〓")</f>
        <v>KNA</v>
      </c>
    </row>
    <row r="147" spans="1:3">
      <c r="A147" s="25" t="s">
        <v>598</v>
      </c>
      <c r="B147" s="25" t="s">
        <v>803</v>
      </c>
      <c r="C147" s="25" t="str">
        <f>IFERROR(VLOOKUP(決議3回目修正作業[[#This Row],[国名]],ISOコード表,2,FALSE),"〓〓")</f>
        <v>LCA</v>
      </c>
    </row>
    <row r="148" spans="1:3">
      <c r="A148" s="25" t="s">
        <v>598</v>
      </c>
      <c r="B148" s="25" t="s">
        <v>950</v>
      </c>
      <c r="C148" s="25" t="str">
        <f>IFERROR(VLOOKUP(決議3回目修正作業[[#This Row],[国名]],ISOコード表,2,FALSE),"〓〓")</f>
        <v>VCT</v>
      </c>
    </row>
    <row r="149" spans="1:3">
      <c r="A149" s="25" t="s">
        <v>598</v>
      </c>
      <c r="B149" s="25" t="s">
        <v>801</v>
      </c>
      <c r="C149" s="25" t="str">
        <f>IFERROR(VLOOKUP(決議3回目修正作業[[#This Row],[国名]],ISOコード表,2,FALSE),"〓〓")</f>
        <v>WSM</v>
      </c>
    </row>
    <row r="150" spans="1:3">
      <c r="A150" s="25" t="s">
        <v>598</v>
      </c>
      <c r="B150" s="25" t="s">
        <v>800</v>
      </c>
      <c r="C150" s="25" t="str">
        <f>IFERROR(VLOOKUP(決議3回目修正作業[[#This Row],[国名]],ISOコード表,2,FALSE),"〓〓")</f>
        <v>SMR</v>
      </c>
    </row>
    <row r="151" spans="1:3">
      <c r="A151" s="25" t="s">
        <v>599</v>
      </c>
      <c r="B151" s="25" t="s">
        <v>799</v>
      </c>
      <c r="C151" s="25" t="str">
        <f>IFERROR(VLOOKUP(決議3回目修正作業[[#This Row],[国名]],ISOコード表,2,FALSE),"〓〓")</f>
        <v>STP</v>
      </c>
    </row>
    <row r="152" spans="1:3">
      <c r="A152" s="25" t="s">
        <v>598</v>
      </c>
      <c r="B152" s="25" t="s">
        <v>798</v>
      </c>
      <c r="C152" s="25" t="str">
        <f>IFERROR(VLOOKUP(決議3回目修正作業[[#This Row],[国名]],ISOコード表,2,FALSE),"〓〓")</f>
        <v>SAU</v>
      </c>
    </row>
    <row r="153" spans="1:3">
      <c r="A153" s="25" t="s">
        <v>598</v>
      </c>
      <c r="B153" s="25" t="s">
        <v>797</v>
      </c>
      <c r="C153" s="25" t="str">
        <f>IFERROR(VLOOKUP(決議3回目修正作業[[#This Row],[国名]],ISOコード表,2,FALSE),"〓〓")</f>
        <v>SEN</v>
      </c>
    </row>
    <row r="154" spans="1:3">
      <c r="A154" s="25" t="s">
        <v>598</v>
      </c>
      <c r="B154" s="25" t="s">
        <v>796</v>
      </c>
      <c r="C154" s="25" t="str">
        <f>IFERROR(VLOOKUP(決議3回目修正作業[[#This Row],[国名]],ISOコード表,2,FALSE),"〓〓")</f>
        <v>SRB</v>
      </c>
    </row>
    <row r="155" spans="1:3">
      <c r="A155" s="25" t="s">
        <v>598</v>
      </c>
      <c r="B155" s="25" t="s">
        <v>795</v>
      </c>
      <c r="C155" s="25" t="str">
        <f>IFERROR(VLOOKUP(決議3回目修正作業[[#This Row],[国名]],ISOコード表,2,FALSE),"〓〓")</f>
        <v>SYC</v>
      </c>
    </row>
    <row r="156" spans="1:3">
      <c r="A156" s="25" t="s">
        <v>598</v>
      </c>
      <c r="B156" s="25" t="s">
        <v>794</v>
      </c>
      <c r="C156" s="25" t="str">
        <f>IFERROR(VLOOKUP(決議3回目修正作業[[#This Row],[国名]],ISOコード表,2,FALSE),"〓〓")</f>
        <v>SLE</v>
      </c>
    </row>
    <row r="157" spans="1:3">
      <c r="A157" s="25" t="s">
        <v>598</v>
      </c>
      <c r="B157" s="25" t="s">
        <v>793</v>
      </c>
      <c r="C157" s="25" t="str">
        <f>IFERROR(VLOOKUP(決議3回目修正作業[[#This Row],[国名]],ISOコード表,2,FALSE),"〓〓")</f>
        <v>SGP</v>
      </c>
    </row>
    <row r="158" spans="1:3">
      <c r="A158" s="25" t="s">
        <v>598</v>
      </c>
      <c r="B158" s="25" t="s">
        <v>792</v>
      </c>
      <c r="C158" s="25" t="str">
        <f>IFERROR(VLOOKUP(決議3回目修正作業[[#This Row],[国名]],ISOコード表,2,FALSE),"〓〓")</f>
        <v>SVK</v>
      </c>
    </row>
    <row r="159" spans="1:3">
      <c r="A159" s="25" t="s">
        <v>598</v>
      </c>
      <c r="B159" s="25" t="s">
        <v>791</v>
      </c>
      <c r="C159" s="25" t="str">
        <f>IFERROR(VLOOKUP(決議3回目修正作業[[#This Row],[国名]],ISOコード表,2,FALSE),"〓〓")</f>
        <v>SVN</v>
      </c>
    </row>
    <row r="160" spans="1:3">
      <c r="A160" s="25" t="s">
        <v>598</v>
      </c>
      <c r="B160" s="25" t="s">
        <v>790</v>
      </c>
      <c r="C160" s="25" t="str">
        <f>IFERROR(VLOOKUP(決議3回目修正作業[[#This Row],[国名]],ISOコード表,2,FALSE),"〓〓")</f>
        <v>SLB</v>
      </c>
    </row>
    <row r="161" spans="1:3">
      <c r="A161" s="25" t="s">
        <v>598</v>
      </c>
      <c r="B161" s="25" t="s">
        <v>789</v>
      </c>
      <c r="C161" s="25" t="str">
        <f>IFERROR(VLOOKUP(決議3回目修正作業[[#This Row],[国名]],ISOコード表,2,FALSE),"〓〓")</f>
        <v>SOM</v>
      </c>
    </row>
    <row r="162" spans="1:3">
      <c r="A162" s="25" t="s">
        <v>596</v>
      </c>
      <c r="B162" s="25" t="s">
        <v>788</v>
      </c>
      <c r="C162" s="25" t="str">
        <f>IFERROR(VLOOKUP(決議3回目修正作業[[#This Row],[国名]],ISOコード表,2,FALSE),"〓〓")</f>
        <v>ZAF</v>
      </c>
    </row>
    <row r="163" spans="1:3">
      <c r="A163" s="25" t="s">
        <v>596</v>
      </c>
      <c r="B163" s="25" t="s">
        <v>787</v>
      </c>
      <c r="C163" s="25" t="str">
        <f>IFERROR(VLOOKUP(決議3回目修正作業[[#This Row],[国名]],ISOコード表,2,FALSE),"〓〓")</f>
        <v>SSD</v>
      </c>
    </row>
    <row r="164" spans="1:3">
      <c r="A164" s="25" t="s">
        <v>598</v>
      </c>
      <c r="B164" s="25" t="s">
        <v>786</v>
      </c>
      <c r="C164" s="25" t="str">
        <f>IFERROR(VLOOKUP(決議3回目修正作業[[#This Row],[国名]],ISOコード表,2,FALSE),"〓〓")</f>
        <v>ESP</v>
      </c>
    </row>
    <row r="165" spans="1:3">
      <c r="A165" s="25" t="s">
        <v>596</v>
      </c>
      <c r="B165" s="25" t="s">
        <v>785</v>
      </c>
      <c r="C165" s="25" t="str">
        <f>IFERROR(VLOOKUP(決議3回目修正作業[[#This Row],[国名]],ISOコード表,2,FALSE),"〓〓")</f>
        <v>LKA</v>
      </c>
    </row>
    <row r="166" spans="1:3">
      <c r="A166" s="25" t="s">
        <v>596</v>
      </c>
      <c r="B166" s="25" t="s">
        <v>784</v>
      </c>
      <c r="C166" s="25" t="str">
        <f>IFERROR(VLOOKUP(決議3回目修正作業[[#This Row],[国名]],ISOコード表,2,FALSE),"〓〓")</f>
        <v>SDN</v>
      </c>
    </row>
    <row r="167" spans="1:3">
      <c r="A167" s="25" t="s">
        <v>598</v>
      </c>
      <c r="B167" s="25" t="s">
        <v>783</v>
      </c>
      <c r="C167" s="25" t="str">
        <f>IFERROR(VLOOKUP(決議3回目修正作業[[#This Row],[国名]],ISOコード表,2,FALSE),"〓〓")</f>
        <v>SUR</v>
      </c>
    </row>
    <row r="168" spans="1:3">
      <c r="A168" s="25" t="s">
        <v>598</v>
      </c>
      <c r="B168" s="25" t="s">
        <v>782</v>
      </c>
      <c r="C168" s="25" t="str">
        <f>IFERROR(VLOOKUP(決議3回目修正作業[[#This Row],[国名]],ISOコード表,2,FALSE),"〓〓")</f>
        <v>SWE</v>
      </c>
    </row>
    <row r="169" spans="1:3">
      <c r="A169" s="25" t="s">
        <v>598</v>
      </c>
      <c r="B169" s="25" t="s">
        <v>781</v>
      </c>
      <c r="C169" s="25" t="str">
        <f>IFERROR(VLOOKUP(決議3回目修正作業[[#This Row],[国名]],ISOコード表,2,FALSE),"〓〓")</f>
        <v>CHE</v>
      </c>
    </row>
    <row r="170" spans="1:3">
      <c r="A170" s="25" t="s">
        <v>597</v>
      </c>
      <c r="B170" s="25" t="s">
        <v>780</v>
      </c>
      <c r="C170" s="25" t="str">
        <f>IFERROR(VLOOKUP(決議3回目修正作業[[#This Row],[国名]],ISOコード表,2,FALSE),"〓〓")</f>
        <v>SYR</v>
      </c>
    </row>
    <row r="171" spans="1:3">
      <c r="A171" s="25" t="s">
        <v>596</v>
      </c>
      <c r="B171" s="25" t="s">
        <v>779</v>
      </c>
      <c r="C171" s="25" t="str">
        <f>IFERROR(VLOOKUP(決議3回目修正作業[[#This Row],[国名]],ISOコード表,2,FALSE),"〓〓")</f>
        <v>TJK</v>
      </c>
    </row>
    <row r="172" spans="1:3">
      <c r="A172" s="25" t="s">
        <v>596</v>
      </c>
      <c r="B172" s="25" t="s">
        <v>778</v>
      </c>
      <c r="C172" s="25" t="str">
        <f>IFERROR(VLOOKUP(決議3回目修正作業[[#This Row],[国名]],ISOコード表,2,FALSE),"〓〓")</f>
        <v>THA</v>
      </c>
    </row>
    <row r="173" spans="1:3">
      <c r="A173" s="25" t="s">
        <v>598</v>
      </c>
      <c r="B173" s="25" t="s">
        <v>777</v>
      </c>
      <c r="C173" s="25" t="str">
        <f>IFERROR(VLOOKUP(決議3回目修正作業[[#This Row],[国名]],ISOコード表,2,FALSE),"〓〓")</f>
        <v>TLS</v>
      </c>
    </row>
    <row r="174" spans="1:3">
      <c r="A174" s="25" t="s">
        <v>596</v>
      </c>
      <c r="B174" s="25" t="s">
        <v>776</v>
      </c>
      <c r="C174" s="25" t="str">
        <f>IFERROR(VLOOKUP(決議3回目修正作業[[#This Row],[国名]],ISOコード表,2,FALSE),"〓〓")</f>
        <v>TGO</v>
      </c>
    </row>
    <row r="175" spans="1:3">
      <c r="A175" s="25" t="s">
        <v>598</v>
      </c>
      <c r="B175" s="25" t="s">
        <v>775</v>
      </c>
      <c r="C175" s="25" t="str">
        <f>IFERROR(VLOOKUP(決議3回目修正作業[[#This Row],[国名]],ISOコード表,2,FALSE),"〓〓")</f>
        <v>TON</v>
      </c>
    </row>
    <row r="176" spans="1:3">
      <c r="A176" s="25" t="s">
        <v>598</v>
      </c>
      <c r="B176" s="25" t="s">
        <v>774</v>
      </c>
      <c r="C176" s="25" t="str">
        <f>IFERROR(VLOOKUP(決議3回目修正作業[[#This Row],[国名]],ISOコード表,2,FALSE),"〓〓")</f>
        <v>TTO</v>
      </c>
    </row>
    <row r="177" spans="1:3">
      <c r="A177" s="25" t="s">
        <v>598</v>
      </c>
      <c r="B177" s="25" t="s">
        <v>773</v>
      </c>
      <c r="C177" s="25" t="str">
        <f>IFERROR(VLOOKUP(決議3回目修正作業[[#This Row],[国名]],ISOコード表,2,FALSE),"〓〓")</f>
        <v>TUN</v>
      </c>
    </row>
    <row r="178" spans="1:3">
      <c r="A178" s="25" t="s">
        <v>599</v>
      </c>
      <c r="B178" s="25" t="s">
        <v>772</v>
      </c>
      <c r="C178" s="25" t="str">
        <f>IFERROR(VLOOKUP(決議3回目修正作業[[#This Row],[国名]],ISOコード表,2,FALSE),"〓〓")</f>
        <v>TKM</v>
      </c>
    </row>
    <row r="179" spans="1:3">
      <c r="A179" s="25" t="s">
        <v>598</v>
      </c>
      <c r="B179" s="25" t="s">
        <v>771</v>
      </c>
      <c r="C179" s="25" t="str">
        <f>IFERROR(VLOOKUP(決議3回目修正作業[[#This Row],[国名]],ISOコード表,2,FALSE),"〓〓")</f>
        <v>TUV</v>
      </c>
    </row>
    <row r="180" spans="1:3">
      <c r="A180" s="25" t="s">
        <v>598</v>
      </c>
      <c r="B180" s="25" t="s">
        <v>770</v>
      </c>
      <c r="C180" s="25" t="str">
        <f>IFERROR(VLOOKUP(決議3回目修正作業[[#This Row],[国名]],ISOコード表,2,FALSE),"〓〓")</f>
        <v>TUR</v>
      </c>
    </row>
    <row r="181" spans="1:3">
      <c r="A181" s="25" t="s">
        <v>596</v>
      </c>
      <c r="B181" s="25" t="s">
        <v>769</v>
      </c>
      <c r="C181" s="25" t="str">
        <f>IFERROR(VLOOKUP(決議3回目修正作業[[#This Row],[国名]],ISOコード表,2,FALSE),"〓〓")</f>
        <v>UGA</v>
      </c>
    </row>
    <row r="182" spans="1:3">
      <c r="A182" s="25" t="s">
        <v>598</v>
      </c>
      <c r="B182" s="25" t="s">
        <v>768</v>
      </c>
      <c r="C182" s="25" t="str">
        <f>IFERROR(VLOOKUP(決議3回目修正作業[[#This Row],[国名]],ISOコード表,2,FALSE),"〓〓")</f>
        <v>UKR</v>
      </c>
    </row>
    <row r="183" spans="1:3">
      <c r="A183" s="25" t="s">
        <v>598</v>
      </c>
      <c r="B183" s="25" t="s">
        <v>767</v>
      </c>
      <c r="C183" s="25" t="str">
        <f>IFERROR(VLOOKUP(決議3回目修正作業[[#This Row],[国名]],ISOコード表,2,FALSE),"〓〓")</f>
        <v>ARE</v>
      </c>
    </row>
    <row r="184" spans="1:3">
      <c r="A184" s="25" t="s">
        <v>598</v>
      </c>
      <c r="B184" s="25" t="s">
        <v>766</v>
      </c>
      <c r="C184" s="25" t="s">
        <v>949</v>
      </c>
    </row>
    <row r="185" spans="1:3">
      <c r="A185" s="25" t="s">
        <v>596</v>
      </c>
      <c r="B185" s="25" t="s">
        <v>765</v>
      </c>
      <c r="C185" s="25" t="s">
        <v>962</v>
      </c>
    </row>
    <row r="186" spans="1:3">
      <c r="A186" s="25" t="s">
        <v>598</v>
      </c>
      <c r="B186" s="25" t="s">
        <v>764</v>
      </c>
      <c r="C186" s="25" t="s">
        <v>948</v>
      </c>
    </row>
    <row r="187" spans="1:3">
      <c r="A187" s="25" t="s">
        <v>598</v>
      </c>
      <c r="B187" s="25" t="s">
        <v>763</v>
      </c>
      <c r="C187" s="25" t="str">
        <f>IFERROR(VLOOKUP(決議3回目修正作業[[#This Row],[国名]],ISOコード表,2,FALSE),"〓〓")</f>
        <v>URY</v>
      </c>
    </row>
    <row r="188" spans="1:3">
      <c r="A188" s="25" t="s">
        <v>596</v>
      </c>
      <c r="B188" s="25" t="s">
        <v>762</v>
      </c>
      <c r="C188" s="25" t="str">
        <f>IFERROR(VLOOKUP(決議3回目修正作業[[#This Row],[国名]],ISOコード表,2,FALSE),"〓〓")</f>
        <v>UZB</v>
      </c>
    </row>
    <row r="189" spans="1:3">
      <c r="A189" s="25" t="s">
        <v>598</v>
      </c>
      <c r="B189" s="25" t="s">
        <v>761</v>
      </c>
      <c r="C189" s="25" t="str">
        <f>IFERROR(VLOOKUP(決議3回目修正作業[[#This Row],[国名]],ISOコード表,2,FALSE),"〓〓")</f>
        <v>VUT</v>
      </c>
    </row>
    <row r="190" spans="1:3">
      <c r="A190" s="25" t="s">
        <v>599</v>
      </c>
      <c r="B190" s="25" t="s">
        <v>760</v>
      </c>
      <c r="C190" s="25" t="s">
        <v>947</v>
      </c>
    </row>
    <row r="191" spans="1:3">
      <c r="A191" s="25" t="s">
        <v>596</v>
      </c>
      <c r="B191" s="25" t="s">
        <v>759</v>
      </c>
      <c r="C191" s="25" t="str">
        <f>IFERROR(VLOOKUP(決議3回目修正作業[[#This Row],[国名]],ISOコード表,2,FALSE),"〓〓")</f>
        <v>VNM</v>
      </c>
    </row>
    <row r="192" spans="1:3">
      <c r="A192" s="25" t="s">
        <v>598</v>
      </c>
      <c r="B192" s="25" t="s">
        <v>758</v>
      </c>
      <c r="C192" s="25" t="str">
        <f>IFERROR(VLOOKUP(決議3回目修正作業[[#This Row],[国名]],ISOコード表,2,FALSE),"〓〓")</f>
        <v>YEM</v>
      </c>
    </row>
    <row r="193" spans="1:3">
      <c r="A193" s="25" t="s">
        <v>598</v>
      </c>
      <c r="B193" s="25" t="s">
        <v>757</v>
      </c>
      <c r="C193" s="25" t="str">
        <f>IFERROR(VLOOKUP(決議3回目修正作業[[#This Row],[国名]],ISOコード表,2,FALSE),"〓〓")</f>
        <v>ZMB</v>
      </c>
    </row>
    <row r="194" spans="1:3">
      <c r="A194" s="25" t="s">
        <v>596</v>
      </c>
      <c r="B194" s="25" t="s">
        <v>756</v>
      </c>
      <c r="C194" s="25" t="str">
        <f>IFERROR(VLOOKUP(決議3回目修正作業[[#This Row],[国名]],ISOコード表,2,FALSE),"〓〓")</f>
        <v>ZWE</v>
      </c>
    </row>
  </sheetData>
  <phoneticPr fontId="2"/>
  <conditionalFormatting sqref="C1:C1048576">
    <cfRule type="containsText" dxfId="32" priority="1" operator="containsText" text="〓">
      <formula>NOT(ISERROR(SEARCH("〓",C1)))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D0BDE-CDF6-4B2F-914F-9EA38FAB44D2}">
  <sheetPr>
    <tabColor theme="9" tint="-0.499984740745262"/>
  </sheetPr>
  <dimension ref="A1:H194"/>
  <sheetViews>
    <sheetView workbookViewId="0">
      <selection activeCell="G1" sqref="G1"/>
    </sheetView>
  </sheetViews>
  <sheetFormatPr defaultRowHeight="13.2"/>
  <cols>
    <col min="1" max="1" width="5.3984375" style="25" customWidth="1"/>
    <col min="2" max="2" width="40.59765625" style="25" bestFit="1" customWidth="1"/>
    <col min="3" max="3" width="14.5" style="25" bestFit="1" customWidth="1"/>
    <col min="4" max="4" width="21.09765625" style="25" bestFit="1" customWidth="1"/>
    <col min="5" max="5" width="17.5" style="25" bestFit="1" customWidth="1"/>
    <col min="6" max="6" width="24.796875" style="25" bestFit="1" customWidth="1"/>
    <col min="7" max="16384" width="8.796875" style="25"/>
  </cols>
  <sheetData>
    <row r="1" spans="1:8">
      <c r="A1" s="25" t="s">
        <v>964</v>
      </c>
      <c r="B1" s="25" t="s">
        <v>965</v>
      </c>
      <c r="C1" s="25" t="s">
        <v>966</v>
      </c>
      <c r="D1" s="25" t="s">
        <v>963</v>
      </c>
      <c r="E1" s="26" t="s">
        <v>967</v>
      </c>
      <c r="F1" s="26" t="s">
        <v>968</v>
      </c>
    </row>
    <row r="2" spans="1:8">
      <c r="A2" s="25" t="s">
        <v>598</v>
      </c>
      <c r="B2" s="25" t="s">
        <v>946</v>
      </c>
      <c r="C2" s="25" t="str">
        <f>VLOOKUP(決議3回目[[#This Row],[国名]],ISOコード表,2,FALSE)</f>
        <v>AFG</v>
      </c>
      <c r="D2" s="25" t="str">
        <f>IFERROR(VLOOKUP(決議3回目[[#This Row],[国名]],ISOコード表,2,FALSE),"〓〓")</f>
        <v>AFG</v>
      </c>
      <c r="E2" s="27" t="str">
        <f>_xlfn.XLOOKUP(決議3回目[[#This Row],[国名]],ISOコード!$C$2:$C$250,ISOコード!$D$2:$D$250,"〓〓")</f>
        <v>AFG</v>
      </c>
      <c r="F2" s="26" t="str">
        <f>_xlfn.XLOOKUP(決議3回目[[#This Row],[国名]],ISOテーブル[大文字にした], ISOテーブル[ISO 3166-1 alpha-3],"〓〓")</f>
        <v>AFG</v>
      </c>
      <c r="H2" s="25" t="s">
        <v>969</v>
      </c>
    </row>
    <row r="3" spans="1:8">
      <c r="A3" s="25" t="s">
        <v>598</v>
      </c>
      <c r="B3" s="25" t="s">
        <v>945</v>
      </c>
      <c r="C3" s="25" t="str">
        <f>VLOOKUP(決議3回目[[#This Row],[国名]],ISOコード表,2,FALSE)</f>
        <v>ALB</v>
      </c>
      <c r="D3" s="25" t="str">
        <f>IFERROR(VLOOKUP(決議3回目[[#This Row],[国名]],ISOコード表,2,FALSE),"〓〓")</f>
        <v>ALB</v>
      </c>
      <c r="E3" s="26" t="str">
        <f>_xlfn.XLOOKUP(決議3回目[[#This Row],[国名]],ISOコード!$C$2:$C$250,ISOコード!$D$2:$D$250,"〓〓")</f>
        <v>ALB</v>
      </c>
      <c r="F3" s="26" t="str">
        <f>_xlfn.XLOOKUP(決議3回目[[#This Row],[国名]],ISOテーブル[大文字にした], ISOテーブル[ISO 3166-1 alpha-3],"〓〓")</f>
        <v>ALB</v>
      </c>
      <c r="H3" s="25" t="s">
        <v>970</v>
      </c>
    </row>
    <row r="4" spans="1:8">
      <c r="A4" s="25" t="s">
        <v>596</v>
      </c>
      <c r="B4" s="25" t="s">
        <v>944</v>
      </c>
      <c r="C4" s="25" t="str">
        <f>VLOOKUP(決議3回目[[#This Row],[国名]],ISOコード表,2,FALSE)</f>
        <v>DZA</v>
      </c>
      <c r="D4" s="25" t="str">
        <f>IFERROR(VLOOKUP(決議3回目[[#This Row],[国名]],ISOコード表,2,FALSE),"〓〓")</f>
        <v>DZA</v>
      </c>
      <c r="E4" s="26" t="str">
        <f>_xlfn.XLOOKUP(決議3回目[[#This Row],[国名]],ISOコード!$C$2:$C$250,ISOコード!$D$2:$D$250,"〓〓")</f>
        <v>DZA</v>
      </c>
      <c r="F4" s="26" t="str">
        <f>_xlfn.XLOOKUP(決議3回目[[#This Row],[国名]],ISOテーブル[大文字にした], ISOテーブル[ISO 3166-1 alpha-3],"〓〓")</f>
        <v>DZA</v>
      </c>
    </row>
    <row r="5" spans="1:8">
      <c r="A5" s="25" t="s">
        <v>598</v>
      </c>
      <c r="B5" s="25" t="s">
        <v>943</v>
      </c>
      <c r="C5" s="25" t="str">
        <f>VLOOKUP(決議3回目[[#This Row],[国名]],ISOコード表,2,FALSE)</f>
        <v>AND</v>
      </c>
      <c r="D5" s="25" t="str">
        <f>IFERROR(VLOOKUP(決議3回目[[#This Row],[国名]],ISOコード表,2,FALSE),"〓〓")</f>
        <v>AND</v>
      </c>
      <c r="E5" s="26" t="str">
        <f>_xlfn.XLOOKUP(決議3回目[[#This Row],[国名]],ISOコード!$C$2:$C$250,ISOコード!$D$2:$D$250,"〓〓")</f>
        <v>AND</v>
      </c>
      <c r="F5" s="26" t="str">
        <f>_xlfn.XLOOKUP(決議3回目[[#This Row],[国名]],ISOテーブル[大文字にした], ISOテーブル[ISO 3166-1 alpha-3],"〓〓")</f>
        <v>AND</v>
      </c>
    </row>
    <row r="6" spans="1:8">
      <c r="A6" s="25" t="s">
        <v>598</v>
      </c>
      <c r="B6" s="25" t="s">
        <v>942</v>
      </c>
      <c r="C6" s="25" t="str">
        <f>VLOOKUP(決議3回目[[#This Row],[国名]],ISOコード表,2,FALSE)</f>
        <v>AGO</v>
      </c>
      <c r="D6" s="25" t="str">
        <f>IFERROR(VLOOKUP(決議3回目[[#This Row],[国名]],ISOコード表,2,FALSE),"〓〓")</f>
        <v>AGO</v>
      </c>
      <c r="E6" s="26" t="str">
        <f>_xlfn.XLOOKUP(決議3回目[[#This Row],[国名]],ISOコード!$C$2:$C$250,ISOコード!$D$2:$D$250,"〓〓")</f>
        <v>AGO</v>
      </c>
      <c r="F6" s="26" t="str">
        <f>_xlfn.XLOOKUP(決議3回目[[#This Row],[国名]],ISOテーブル[大文字にした], ISOテーブル[ISO 3166-1 alpha-3],"〓〓")</f>
        <v>AGO</v>
      </c>
    </row>
    <row r="7" spans="1:8">
      <c r="A7" s="25" t="s">
        <v>598</v>
      </c>
      <c r="B7" s="25" t="s">
        <v>941</v>
      </c>
      <c r="C7" s="25" t="str">
        <f>VLOOKUP(決議3回目[[#This Row],[国名]],ISOコード表,2,FALSE)</f>
        <v>ATG</v>
      </c>
      <c r="D7" s="25" t="str">
        <f>IFERROR(VLOOKUP(決議3回目[[#This Row],[国名]],ISOコード表,2,FALSE),"〓〓")</f>
        <v>ATG</v>
      </c>
      <c r="E7" s="26" t="str">
        <f>_xlfn.XLOOKUP(決議3回目[[#This Row],[国名]],ISOコード!$C$2:$C$250,ISOコード!$D$2:$D$250,"〓〓")</f>
        <v>ATG</v>
      </c>
      <c r="F7" s="26" t="str">
        <f>_xlfn.XLOOKUP(決議3回目[[#This Row],[国名]],ISOテーブル[大文字にした], ISOテーブル[ISO 3166-1 alpha-3],"〓〓")</f>
        <v>ATG</v>
      </c>
    </row>
    <row r="8" spans="1:8">
      <c r="A8" s="25" t="s">
        <v>598</v>
      </c>
      <c r="B8" s="25" t="s">
        <v>940</v>
      </c>
      <c r="C8" s="25" t="str">
        <f>VLOOKUP(決議3回目[[#This Row],[国名]],ISOコード表,2,FALSE)</f>
        <v>ARG</v>
      </c>
      <c r="D8" s="25" t="str">
        <f>IFERROR(VLOOKUP(決議3回目[[#This Row],[国名]],ISOコード表,2,FALSE),"〓〓")</f>
        <v>ARG</v>
      </c>
      <c r="E8" s="26" t="str">
        <f>_xlfn.XLOOKUP(決議3回目[[#This Row],[国名]],ISOコード!$C$2:$C$250,ISOコード!$D$2:$D$250,"〓〓")</f>
        <v>ARG</v>
      </c>
      <c r="F8" s="26" t="str">
        <f>_xlfn.XLOOKUP(決議3回目[[#This Row],[国名]],ISOテーブル[大文字にした], ISOテーブル[ISO 3166-1 alpha-3],"〓〓")</f>
        <v>ARG</v>
      </c>
    </row>
    <row r="9" spans="1:8">
      <c r="A9" s="25" t="s">
        <v>596</v>
      </c>
      <c r="B9" s="25" t="s">
        <v>939</v>
      </c>
      <c r="C9" s="25" t="str">
        <f>VLOOKUP(決議3回目[[#This Row],[国名]],ISOコード表,2,FALSE)</f>
        <v>ARM</v>
      </c>
      <c r="D9" s="25" t="str">
        <f>IFERROR(VLOOKUP(決議3回目[[#This Row],[国名]],ISOコード表,2,FALSE),"〓〓")</f>
        <v>ARM</v>
      </c>
      <c r="E9" s="26" t="str">
        <f>_xlfn.XLOOKUP(決議3回目[[#This Row],[国名]],ISOコード!$C$2:$C$250,ISOコード!$D$2:$D$250,"〓〓")</f>
        <v>ARM</v>
      </c>
      <c r="F9" s="26" t="str">
        <f>_xlfn.XLOOKUP(決議3回目[[#This Row],[国名]],ISOテーブル[大文字にした], ISOテーブル[ISO 3166-1 alpha-3],"〓〓")</f>
        <v>ARM</v>
      </c>
    </row>
    <row r="10" spans="1:8">
      <c r="A10" s="25" t="s">
        <v>598</v>
      </c>
      <c r="B10" s="25" t="s">
        <v>938</v>
      </c>
      <c r="C10" s="25" t="str">
        <f>VLOOKUP(決議3回目[[#This Row],[国名]],ISOコード表,2,FALSE)</f>
        <v>AUS</v>
      </c>
      <c r="D10" s="25" t="str">
        <f>IFERROR(VLOOKUP(決議3回目[[#This Row],[国名]],ISOコード表,2,FALSE),"〓〓")</f>
        <v>AUS</v>
      </c>
      <c r="E10" s="26" t="str">
        <f>_xlfn.XLOOKUP(決議3回目[[#This Row],[国名]],ISOコード!$C$2:$C$250,ISOコード!$D$2:$D$250,"〓〓")</f>
        <v>AUS</v>
      </c>
      <c r="F10" s="26" t="str">
        <f>_xlfn.XLOOKUP(決議3回目[[#This Row],[国名]],ISOテーブル[大文字にした], ISOテーブル[ISO 3166-1 alpha-3],"〓〓")</f>
        <v>AUS</v>
      </c>
    </row>
    <row r="11" spans="1:8">
      <c r="A11" s="25" t="s">
        <v>598</v>
      </c>
      <c r="B11" s="25" t="s">
        <v>937</v>
      </c>
      <c r="C11" s="25" t="str">
        <f>VLOOKUP(決議3回目[[#This Row],[国名]],ISOコード表,2,FALSE)</f>
        <v>AUT</v>
      </c>
      <c r="D11" s="25" t="str">
        <f>IFERROR(VLOOKUP(決議3回目[[#This Row],[国名]],ISOコード表,2,FALSE),"〓〓")</f>
        <v>AUT</v>
      </c>
      <c r="E11" s="26" t="str">
        <f>_xlfn.XLOOKUP(決議3回目[[#This Row],[国名]],ISOコード!$C$2:$C$250,ISOコード!$D$2:$D$250,"〓〓")</f>
        <v>AUT</v>
      </c>
      <c r="F11" s="26" t="str">
        <f>_xlfn.XLOOKUP(決議3回目[[#This Row],[国名]],ISOテーブル[大文字にした], ISOテーブル[ISO 3166-1 alpha-3],"〓〓")</f>
        <v>AUT</v>
      </c>
    </row>
    <row r="12" spans="1:8">
      <c r="B12" s="25" t="s">
        <v>936</v>
      </c>
      <c r="C12" s="25" t="str">
        <f>VLOOKUP(決議3回目[[#This Row],[国名]],ISOコード表,2,FALSE)</f>
        <v>AZE</v>
      </c>
      <c r="D12" s="25" t="str">
        <f>IFERROR(VLOOKUP(決議3回目[[#This Row],[国名]],ISOコード表,2,FALSE),"〓〓")</f>
        <v>AZE</v>
      </c>
      <c r="E12" s="26" t="str">
        <f>_xlfn.XLOOKUP(決議3回目[[#This Row],[国名]],ISOコード!$C$2:$C$250,ISOコード!$D$2:$D$250,"〓〓")</f>
        <v>AZE</v>
      </c>
      <c r="F12" s="26" t="str">
        <f>_xlfn.XLOOKUP(決議3回目[[#This Row],[国名]],ISOテーブル[大文字にした], ISOテーブル[ISO 3166-1 alpha-3],"〓〓")</f>
        <v>AZE</v>
      </c>
    </row>
    <row r="13" spans="1:8">
      <c r="A13" s="25" t="s">
        <v>598</v>
      </c>
      <c r="B13" s="25" t="s">
        <v>935</v>
      </c>
      <c r="C13" s="25" t="str">
        <f>VLOOKUP(決議3回目[[#This Row],[国名]],ISOコード表,2,FALSE)</f>
        <v>BHS</v>
      </c>
      <c r="D13" s="25" t="str">
        <f>IFERROR(VLOOKUP(決議3回目[[#This Row],[国名]],ISOコード表,2,FALSE),"〓〓")</f>
        <v>BHS</v>
      </c>
      <c r="E13" s="26" t="str">
        <f>_xlfn.XLOOKUP(決議3回目[[#This Row],[国名]],ISOコード!$C$2:$C$250,ISOコード!$D$2:$D$250,"〓〓")</f>
        <v>BHS</v>
      </c>
      <c r="F13" s="26" t="str">
        <f>_xlfn.XLOOKUP(決議3回目[[#This Row],[国名]],ISOテーブル[大文字にした], ISOテーブル[ISO 3166-1 alpha-3],"〓〓")</f>
        <v>BHS</v>
      </c>
    </row>
    <row r="14" spans="1:8">
      <c r="A14" s="25" t="s">
        <v>598</v>
      </c>
      <c r="B14" s="25" t="s">
        <v>934</v>
      </c>
      <c r="C14" s="25" t="str">
        <f>VLOOKUP(決議3回目[[#This Row],[国名]],ISOコード表,2,FALSE)</f>
        <v>BHR</v>
      </c>
      <c r="D14" s="25" t="str">
        <f>IFERROR(VLOOKUP(決議3回目[[#This Row],[国名]],ISOコード表,2,FALSE),"〓〓")</f>
        <v>BHR</v>
      </c>
      <c r="E14" s="26" t="str">
        <f>_xlfn.XLOOKUP(決議3回目[[#This Row],[国名]],ISOコード!$C$2:$C$250,ISOコード!$D$2:$D$250,"〓〓")</f>
        <v>BHR</v>
      </c>
      <c r="F14" s="26" t="str">
        <f>_xlfn.XLOOKUP(決議3回目[[#This Row],[国名]],ISOテーブル[大文字にした], ISOテーブル[ISO 3166-1 alpha-3],"〓〓")</f>
        <v>BHR</v>
      </c>
    </row>
    <row r="15" spans="1:8">
      <c r="A15" s="25" t="s">
        <v>598</v>
      </c>
      <c r="B15" s="25" t="s">
        <v>933</v>
      </c>
      <c r="C15" s="25" t="str">
        <f>VLOOKUP(決議3回目[[#This Row],[国名]],ISOコード表,2,FALSE)</f>
        <v>BGD</v>
      </c>
      <c r="D15" s="25" t="str">
        <f>IFERROR(VLOOKUP(決議3回目[[#This Row],[国名]],ISOコード表,2,FALSE),"〓〓")</f>
        <v>BGD</v>
      </c>
      <c r="E15" s="26" t="str">
        <f>_xlfn.XLOOKUP(決議3回目[[#This Row],[国名]],ISOコード!$C$2:$C$250,ISOコード!$D$2:$D$250,"〓〓")</f>
        <v>BGD</v>
      </c>
      <c r="F15" s="26" t="str">
        <f>_xlfn.XLOOKUP(決議3回目[[#This Row],[国名]],ISOテーブル[大文字にした], ISOテーブル[ISO 3166-1 alpha-3],"〓〓")</f>
        <v>BGD</v>
      </c>
    </row>
    <row r="16" spans="1:8">
      <c r="A16" s="25" t="s">
        <v>598</v>
      </c>
      <c r="B16" s="25" t="s">
        <v>932</v>
      </c>
      <c r="C16" s="25" t="str">
        <f>VLOOKUP(決議3回目[[#This Row],[国名]],ISOコード表,2,FALSE)</f>
        <v>BRB</v>
      </c>
      <c r="D16" s="25" t="str">
        <f>IFERROR(VLOOKUP(決議3回目[[#This Row],[国名]],ISOコード表,2,FALSE),"〓〓")</f>
        <v>BRB</v>
      </c>
      <c r="E16" s="26" t="str">
        <f>_xlfn.XLOOKUP(決議3回目[[#This Row],[国名]],ISOコード!$C$2:$C$250,ISOコード!$D$2:$D$250,"〓〓")</f>
        <v>BRB</v>
      </c>
      <c r="F16" s="26" t="str">
        <f>_xlfn.XLOOKUP(決議3回目[[#This Row],[国名]],ISOテーブル[大文字にした], ISOテーブル[ISO 3166-1 alpha-3],"〓〓")</f>
        <v>BRB</v>
      </c>
    </row>
    <row r="17" spans="1:7">
      <c r="A17" s="25" t="s">
        <v>597</v>
      </c>
      <c r="B17" s="25" t="s">
        <v>931</v>
      </c>
      <c r="C17" s="25" t="str">
        <f>VLOOKUP(決議3回目[[#This Row],[国名]],ISOコード表,2,FALSE)</f>
        <v>BLR</v>
      </c>
      <c r="D17" s="25" t="str">
        <f>IFERROR(VLOOKUP(決議3回目[[#This Row],[国名]],ISOコード表,2,FALSE),"〓〓")</f>
        <v>BLR</v>
      </c>
      <c r="E17" s="26" t="str">
        <f>_xlfn.XLOOKUP(決議3回目[[#This Row],[国名]],ISOコード!$C$2:$C$250,ISOコード!$D$2:$D$250,"〓〓")</f>
        <v>BLR</v>
      </c>
      <c r="F17" s="26" t="str">
        <f>_xlfn.XLOOKUP(決議3回目[[#This Row],[国名]],ISOテーブル[大文字にした], ISOテーブル[ISO 3166-1 alpha-3],"〓〓")</f>
        <v>BLR</v>
      </c>
    </row>
    <row r="18" spans="1:7">
      <c r="A18" s="25" t="s">
        <v>598</v>
      </c>
      <c r="B18" s="25" t="s">
        <v>930</v>
      </c>
      <c r="C18" s="25" t="str">
        <f>VLOOKUP(決議3回目[[#This Row],[国名]],ISOコード表,2,FALSE)</f>
        <v>BEL</v>
      </c>
      <c r="D18" s="25" t="str">
        <f>IFERROR(VLOOKUP(決議3回目[[#This Row],[国名]],ISOコード表,2,FALSE),"〓〓")</f>
        <v>BEL</v>
      </c>
      <c r="E18" s="26" t="str">
        <f>_xlfn.XLOOKUP(決議3回目[[#This Row],[国名]],ISOコード!$C$2:$C$250,ISOコード!$D$2:$D$250,"〓〓")</f>
        <v>BEL</v>
      </c>
      <c r="F18" s="26" t="str">
        <f>_xlfn.XLOOKUP(決議3回目[[#This Row],[国名]],ISOテーブル[大文字にした], ISOテーブル[ISO 3166-1 alpha-3],"〓〓")</f>
        <v>BEL</v>
      </c>
    </row>
    <row r="19" spans="1:7">
      <c r="A19" s="25" t="s">
        <v>598</v>
      </c>
      <c r="B19" s="25" t="s">
        <v>929</v>
      </c>
      <c r="C19" s="25" t="str">
        <f>VLOOKUP(決議3回目[[#This Row],[国名]],ISOコード表,2,FALSE)</f>
        <v>BLZ</v>
      </c>
      <c r="D19" s="25" t="str">
        <f>IFERROR(VLOOKUP(決議3回目[[#This Row],[国名]],ISOコード表,2,FALSE),"〓〓")</f>
        <v>BLZ</v>
      </c>
      <c r="E19" s="26" t="str">
        <f>_xlfn.XLOOKUP(決議3回目[[#This Row],[国名]],ISOコード!$C$2:$C$250,ISOコード!$D$2:$D$250,"〓〓")</f>
        <v>BLZ</v>
      </c>
      <c r="F19" s="26" t="str">
        <f>_xlfn.XLOOKUP(決議3回目[[#This Row],[国名]],ISOテーブル[大文字にした], ISOテーブル[ISO 3166-1 alpha-3],"〓〓")</f>
        <v>BLZ</v>
      </c>
    </row>
    <row r="20" spans="1:7">
      <c r="A20" s="25" t="s">
        <v>598</v>
      </c>
      <c r="B20" s="25" t="s">
        <v>928</v>
      </c>
      <c r="C20" s="25" t="str">
        <f>VLOOKUP(決議3回目[[#This Row],[国名]],ISOコード表,2,FALSE)</f>
        <v>BEN</v>
      </c>
      <c r="D20" s="25" t="str">
        <f>IFERROR(VLOOKUP(決議3回目[[#This Row],[国名]],ISOコード表,2,FALSE),"〓〓")</f>
        <v>BEN</v>
      </c>
      <c r="E20" s="26" t="str">
        <f>_xlfn.XLOOKUP(決議3回目[[#This Row],[国名]],ISOコード!$C$2:$C$250,ISOコード!$D$2:$D$250,"〓〓")</f>
        <v>BEN</v>
      </c>
      <c r="F20" s="26" t="str">
        <f>_xlfn.XLOOKUP(決議3回目[[#This Row],[国名]],ISOテーブル[大文字にした], ISOテーブル[ISO 3166-1 alpha-3],"〓〓")</f>
        <v>BEN</v>
      </c>
    </row>
    <row r="21" spans="1:7">
      <c r="A21" s="25" t="s">
        <v>598</v>
      </c>
      <c r="B21" s="25" t="s">
        <v>927</v>
      </c>
      <c r="C21" s="25" t="str">
        <f>VLOOKUP(決議3回目[[#This Row],[国名]],ISOコード表,2,FALSE)</f>
        <v>BTN</v>
      </c>
      <c r="D21" s="25" t="str">
        <f>IFERROR(VLOOKUP(決議3回目[[#This Row],[国名]],ISOコード表,2,FALSE),"〓〓")</f>
        <v>BTN</v>
      </c>
      <c r="E21" s="26" t="str">
        <f>_xlfn.XLOOKUP(決議3回目[[#This Row],[国名]],ISOコード!$C$2:$C$250,ISOコード!$D$2:$D$250,"〓〓")</f>
        <v>BTN</v>
      </c>
      <c r="F21" s="26" t="str">
        <f>_xlfn.XLOOKUP(決議3回目[[#This Row],[国名]],ISOテーブル[大文字にした], ISOテーブル[ISO 3166-1 alpha-3],"〓〓")</f>
        <v>BTN</v>
      </c>
    </row>
    <row r="22" spans="1:7">
      <c r="A22" s="25" t="s">
        <v>596</v>
      </c>
      <c r="B22" s="25" t="s">
        <v>926</v>
      </c>
      <c r="C22" s="25" t="e">
        <f>VLOOKUP(決議3回目[[#This Row],[国名]],ISOコード表,2,FALSE)</f>
        <v>#N/A</v>
      </c>
      <c r="D22" s="25" t="str">
        <f>IFERROR(VLOOKUP(決議3回目[[#This Row],[国名]],ISOコード表,2,FALSE),"〓〓")</f>
        <v>〓〓</v>
      </c>
      <c r="E22" s="26" t="str">
        <f>_xlfn.XLOOKUP(決議3回目[[#This Row],[国名]],ISOコード!$C$2:$C$250,ISOコード!$D$2:$D$250,"〓〓")</f>
        <v>〓〓</v>
      </c>
      <c r="F22" s="26" t="str">
        <f>_xlfn.XLOOKUP(決議3回目[[#This Row],[国名]],ISOテーブル[大文字にした], ISOテーブル[ISO 3166-1 alpha-3],"〓〓")</f>
        <v>〓〓</v>
      </c>
      <c r="G22" s="25" t="s">
        <v>971</v>
      </c>
    </row>
    <row r="23" spans="1:7">
      <c r="A23" s="25" t="s">
        <v>598</v>
      </c>
      <c r="B23" s="25" t="s">
        <v>925</v>
      </c>
      <c r="C23" s="25" t="str">
        <f>VLOOKUP(決議3回目[[#This Row],[国名]],ISOコード表,2,FALSE)</f>
        <v>BIH</v>
      </c>
      <c r="D23" s="25" t="str">
        <f>IFERROR(VLOOKUP(決議3回目[[#This Row],[国名]],ISOコード表,2,FALSE),"〓〓")</f>
        <v>BIH</v>
      </c>
      <c r="E23" s="26" t="str">
        <f>_xlfn.XLOOKUP(決議3回目[[#This Row],[国名]],ISOコード!$C$2:$C$250,ISOコード!$D$2:$D$250,"〓〓")</f>
        <v>BIH</v>
      </c>
      <c r="F23" s="26" t="str">
        <f>_xlfn.XLOOKUP(決議3回目[[#This Row],[国名]],ISOテーブル[大文字にした], ISOテーブル[ISO 3166-1 alpha-3],"〓〓")</f>
        <v>BIH</v>
      </c>
    </row>
    <row r="24" spans="1:7">
      <c r="A24" s="25" t="s">
        <v>598</v>
      </c>
      <c r="B24" s="25" t="s">
        <v>924</v>
      </c>
      <c r="C24" s="25" t="str">
        <f>VLOOKUP(決議3回目[[#This Row],[国名]],ISOコード表,2,FALSE)</f>
        <v>BWA</v>
      </c>
      <c r="D24" s="25" t="str">
        <f>IFERROR(VLOOKUP(決議3回目[[#This Row],[国名]],ISOコード表,2,FALSE),"〓〓")</f>
        <v>BWA</v>
      </c>
      <c r="E24" s="26" t="str">
        <f>_xlfn.XLOOKUP(決議3回目[[#This Row],[国名]],ISOコード!$C$2:$C$250,ISOコード!$D$2:$D$250,"〓〓")</f>
        <v>BWA</v>
      </c>
      <c r="F24" s="26" t="str">
        <f>_xlfn.XLOOKUP(決議3回目[[#This Row],[国名]],ISOテーブル[大文字にした], ISOテーブル[ISO 3166-1 alpha-3],"〓〓")</f>
        <v>BWA</v>
      </c>
    </row>
    <row r="25" spans="1:7">
      <c r="A25" s="25" t="s">
        <v>598</v>
      </c>
      <c r="B25" s="25" t="s">
        <v>923</v>
      </c>
      <c r="C25" s="25" t="str">
        <f>VLOOKUP(決議3回目[[#This Row],[国名]],ISOコード表,2,FALSE)</f>
        <v>BRA</v>
      </c>
      <c r="D25" s="25" t="str">
        <f>IFERROR(VLOOKUP(決議3回目[[#This Row],[国名]],ISOコード表,2,FALSE),"〓〓")</f>
        <v>BRA</v>
      </c>
      <c r="E25" s="26" t="str">
        <f>_xlfn.XLOOKUP(決議3回目[[#This Row],[国名]],ISOコード!$C$2:$C$250,ISOコード!$D$2:$D$250,"〓〓")</f>
        <v>BRA</v>
      </c>
      <c r="F25" s="26" t="str">
        <f>_xlfn.XLOOKUP(決議3回目[[#This Row],[国名]],ISOテーブル[大文字にした], ISOテーブル[ISO 3166-1 alpha-3],"〓〓")</f>
        <v>BRA</v>
      </c>
    </row>
    <row r="26" spans="1:7">
      <c r="A26" s="25" t="s">
        <v>598</v>
      </c>
      <c r="B26" s="25" t="s">
        <v>922</v>
      </c>
      <c r="C26" s="25" t="str">
        <f>VLOOKUP(決議3回目[[#This Row],[国名]],ISOコード表,2,FALSE)</f>
        <v>BRN</v>
      </c>
      <c r="D26" s="25" t="str">
        <f>IFERROR(VLOOKUP(決議3回目[[#This Row],[国名]],ISOコード表,2,FALSE),"〓〓")</f>
        <v>BRN</v>
      </c>
      <c r="E26" s="26" t="str">
        <f>_xlfn.XLOOKUP(決議3回目[[#This Row],[国名]],ISOコード!$C$2:$C$250,ISOコード!$D$2:$D$250,"〓〓")</f>
        <v>BRN</v>
      </c>
      <c r="F26" s="26" t="str">
        <f>_xlfn.XLOOKUP(決議3回目[[#This Row],[国名]],ISOテーブル[大文字にした], ISOテーブル[ISO 3166-1 alpha-3],"〓〓")</f>
        <v>BRN</v>
      </c>
    </row>
    <row r="27" spans="1:7">
      <c r="A27" s="25" t="s">
        <v>598</v>
      </c>
      <c r="B27" s="25" t="s">
        <v>921</v>
      </c>
      <c r="C27" s="25" t="str">
        <f>VLOOKUP(決議3回目[[#This Row],[国名]],ISOコード表,2,FALSE)</f>
        <v>BGR</v>
      </c>
      <c r="D27" s="25" t="str">
        <f>IFERROR(VLOOKUP(決議3回目[[#This Row],[国名]],ISOコード表,2,FALSE),"〓〓")</f>
        <v>BGR</v>
      </c>
      <c r="E27" s="26" t="str">
        <f>_xlfn.XLOOKUP(決議3回目[[#This Row],[国名]],ISOコード!$C$2:$C$250,ISOコード!$D$2:$D$250,"〓〓")</f>
        <v>BGR</v>
      </c>
      <c r="F27" s="26" t="str">
        <f>_xlfn.XLOOKUP(決議3回目[[#This Row],[国名]],ISOテーブル[大文字にした], ISOテーブル[ISO 3166-1 alpha-3],"〓〓")</f>
        <v>BGR</v>
      </c>
    </row>
    <row r="28" spans="1:7">
      <c r="B28" s="25" t="s">
        <v>920</v>
      </c>
      <c r="C28" s="25" t="str">
        <f>VLOOKUP(決議3回目[[#This Row],[国名]],ISOコード表,2,FALSE)</f>
        <v>BFA</v>
      </c>
      <c r="D28" s="25" t="str">
        <f>IFERROR(VLOOKUP(決議3回目[[#This Row],[国名]],ISOコード表,2,FALSE),"〓〓")</f>
        <v>BFA</v>
      </c>
      <c r="E28" s="26" t="str">
        <f>_xlfn.XLOOKUP(決議3回目[[#This Row],[国名]],ISOコード!$C$2:$C$250,ISOコード!$D$2:$D$250,"〓〓")</f>
        <v>BFA</v>
      </c>
      <c r="F28" s="26" t="str">
        <f>_xlfn.XLOOKUP(決議3回目[[#This Row],[国名]],ISOテーブル[大文字にした], ISOテーブル[ISO 3166-1 alpha-3],"〓〓")</f>
        <v>BFA</v>
      </c>
    </row>
    <row r="29" spans="1:7">
      <c r="A29" s="25" t="s">
        <v>596</v>
      </c>
      <c r="B29" s="25" t="s">
        <v>919</v>
      </c>
      <c r="C29" s="25" t="str">
        <f>VLOOKUP(決議3回目[[#This Row],[国名]],ISOコード表,2,FALSE)</f>
        <v>BDI</v>
      </c>
      <c r="D29" s="25" t="str">
        <f>IFERROR(VLOOKUP(決議3回目[[#This Row],[国名]],ISOコード表,2,FALSE),"〓〓")</f>
        <v>BDI</v>
      </c>
      <c r="E29" s="26" t="str">
        <f>_xlfn.XLOOKUP(決議3回目[[#This Row],[国名]],ISOコード!$C$2:$C$250,ISOコード!$D$2:$D$250,"〓〓")</f>
        <v>BDI</v>
      </c>
      <c r="F29" s="26" t="str">
        <f>_xlfn.XLOOKUP(決議3回目[[#This Row],[国名]],ISOテーブル[大文字にした], ISOテーブル[ISO 3166-1 alpha-3],"〓〓")</f>
        <v>BDI</v>
      </c>
    </row>
    <row r="30" spans="1:7">
      <c r="A30" s="25" t="s">
        <v>598</v>
      </c>
      <c r="B30" s="25" t="s">
        <v>918</v>
      </c>
      <c r="C30" s="25" t="str">
        <f>VLOOKUP(決議3回目[[#This Row],[国名]],ISOコード表,2,FALSE)</f>
        <v>CPV</v>
      </c>
      <c r="D30" s="25" t="str">
        <f>IFERROR(VLOOKUP(決議3回目[[#This Row],[国名]],ISOコード表,2,FALSE),"〓〓")</f>
        <v>CPV</v>
      </c>
      <c r="E30" s="26" t="str">
        <f>_xlfn.XLOOKUP(決議3回目[[#This Row],[国名]],ISOコード!$C$2:$C$250,ISOコード!$D$2:$D$250,"〓〓")</f>
        <v>CPV</v>
      </c>
      <c r="F30" s="26" t="str">
        <f>_xlfn.XLOOKUP(決議3回目[[#This Row],[国名]],ISOテーブル[大文字にした], ISOテーブル[ISO 3166-1 alpha-3],"〓〓")</f>
        <v>CPV</v>
      </c>
    </row>
    <row r="31" spans="1:7">
      <c r="A31" s="25" t="s">
        <v>598</v>
      </c>
      <c r="B31" s="25" t="s">
        <v>917</v>
      </c>
      <c r="C31" s="25" t="str">
        <f>VLOOKUP(決議3回目[[#This Row],[国名]],ISOコード表,2,FALSE)</f>
        <v>KHM</v>
      </c>
      <c r="D31" s="25" t="str">
        <f>IFERROR(VLOOKUP(決議3回目[[#This Row],[国名]],ISOコード表,2,FALSE),"〓〓")</f>
        <v>KHM</v>
      </c>
      <c r="E31" s="26" t="str">
        <f>_xlfn.XLOOKUP(決議3回目[[#This Row],[国名]],ISOコード!$C$2:$C$250,ISOコード!$D$2:$D$250,"〓〓")</f>
        <v>KHM</v>
      </c>
      <c r="F31" s="26" t="str">
        <f>_xlfn.XLOOKUP(決議3回目[[#This Row],[国名]],ISOテーブル[大文字にした], ISOテーブル[ISO 3166-1 alpha-3],"〓〓")</f>
        <v>KHM</v>
      </c>
    </row>
    <row r="32" spans="1:7">
      <c r="B32" s="25" t="s">
        <v>916</v>
      </c>
      <c r="C32" s="25" t="str">
        <f>VLOOKUP(決議3回目[[#This Row],[国名]],ISOコード表,2,FALSE)</f>
        <v>CMR</v>
      </c>
      <c r="D32" s="25" t="str">
        <f>IFERROR(VLOOKUP(決議3回目[[#This Row],[国名]],ISOコード表,2,FALSE),"〓〓")</f>
        <v>CMR</v>
      </c>
      <c r="E32" s="26" t="str">
        <f>_xlfn.XLOOKUP(決議3回目[[#This Row],[国名]],ISOコード!$C$2:$C$250,ISOコード!$D$2:$D$250,"〓〓")</f>
        <v>CMR</v>
      </c>
      <c r="F32" s="26" t="str">
        <f>_xlfn.XLOOKUP(決議3回目[[#This Row],[国名]],ISOテーブル[大文字にした], ISOテーブル[ISO 3166-1 alpha-3],"〓〓")</f>
        <v>CMR</v>
      </c>
    </row>
    <row r="33" spans="1:7">
      <c r="A33" s="25" t="s">
        <v>598</v>
      </c>
      <c r="B33" s="25" t="s">
        <v>915</v>
      </c>
      <c r="C33" s="25" t="str">
        <f>VLOOKUP(決議3回目[[#This Row],[国名]],ISOコード表,2,FALSE)</f>
        <v>CAN</v>
      </c>
      <c r="D33" s="25" t="str">
        <f>IFERROR(VLOOKUP(決議3回目[[#This Row],[国名]],ISOコード表,2,FALSE),"〓〓")</f>
        <v>CAN</v>
      </c>
      <c r="E33" s="26" t="str">
        <f>_xlfn.XLOOKUP(決議3回目[[#This Row],[国名]],ISOコード!$C$2:$C$250,ISOコード!$D$2:$D$250,"〓〓")</f>
        <v>CAN</v>
      </c>
      <c r="F33" s="26" t="str">
        <f>_xlfn.XLOOKUP(決議3回目[[#This Row],[国名]],ISOテーブル[大文字にした], ISOテーブル[ISO 3166-1 alpha-3],"〓〓")</f>
        <v>CAN</v>
      </c>
    </row>
    <row r="34" spans="1:7">
      <c r="A34" s="25" t="s">
        <v>596</v>
      </c>
      <c r="B34" s="25" t="s">
        <v>914</v>
      </c>
      <c r="C34" s="25" t="str">
        <f>VLOOKUP(決議3回目[[#This Row],[国名]],ISOコード表,2,FALSE)</f>
        <v>CAF</v>
      </c>
      <c r="D34" s="25" t="str">
        <f>IFERROR(VLOOKUP(決議3回目[[#This Row],[国名]],ISOコード表,2,FALSE),"〓〓")</f>
        <v>CAF</v>
      </c>
      <c r="E34" s="26" t="str">
        <f>_xlfn.XLOOKUP(決議3回目[[#This Row],[国名]],ISOコード!$C$2:$C$250,ISOコード!$D$2:$D$250,"〓〓")</f>
        <v>CAF</v>
      </c>
      <c r="F34" s="26" t="str">
        <f>_xlfn.XLOOKUP(決議3回目[[#This Row],[国名]],ISOテーブル[大文字にした], ISOテーブル[ISO 3166-1 alpha-3],"〓〓")</f>
        <v>CAF</v>
      </c>
    </row>
    <row r="35" spans="1:7">
      <c r="A35" s="25" t="s">
        <v>598</v>
      </c>
      <c r="B35" s="25" t="s">
        <v>913</v>
      </c>
      <c r="C35" s="25" t="str">
        <f>VLOOKUP(決議3回目[[#This Row],[国名]],ISOコード表,2,FALSE)</f>
        <v>TCD</v>
      </c>
      <c r="D35" s="25" t="str">
        <f>IFERROR(VLOOKUP(決議3回目[[#This Row],[国名]],ISOコード表,2,FALSE),"〓〓")</f>
        <v>TCD</v>
      </c>
      <c r="E35" s="26" t="str">
        <f>_xlfn.XLOOKUP(決議3回目[[#This Row],[国名]],ISOコード!$C$2:$C$250,ISOコード!$D$2:$D$250,"〓〓")</f>
        <v>TCD</v>
      </c>
      <c r="F35" s="26" t="str">
        <f>_xlfn.XLOOKUP(決議3回目[[#This Row],[国名]],ISOテーブル[大文字にした], ISOテーブル[ISO 3166-1 alpha-3],"〓〓")</f>
        <v>TCD</v>
      </c>
    </row>
    <row r="36" spans="1:7">
      <c r="A36" s="25" t="s">
        <v>598</v>
      </c>
      <c r="B36" s="25" t="s">
        <v>912</v>
      </c>
      <c r="C36" s="25" t="str">
        <f>VLOOKUP(決議3回目[[#This Row],[国名]],ISOコード表,2,FALSE)</f>
        <v>CHL</v>
      </c>
      <c r="D36" s="25" t="str">
        <f>IFERROR(VLOOKUP(決議3回目[[#This Row],[国名]],ISOコード表,2,FALSE),"〓〓")</f>
        <v>CHL</v>
      </c>
      <c r="E36" s="26" t="str">
        <f>_xlfn.XLOOKUP(決議3回目[[#This Row],[国名]],ISOコード!$C$2:$C$250,ISOコード!$D$2:$D$250,"〓〓")</f>
        <v>CHL</v>
      </c>
      <c r="F36" s="26" t="str">
        <f>_xlfn.XLOOKUP(決議3回目[[#This Row],[国名]],ISOテーブル[大文字にした], ISOテーブル[ISO 3166-1 alpha-3],"〓〓")</f>
        <v>CHL</v>
      </c>
    </row>
    <row r="37" spans="1:7">
      <c r="A37" s="25" t="s">
        <v>596</v>
      </c>
      <c r="B37" s="25" t="s">
        <v>911</v>
      </c>
      <c r="C37" s="25" t="str">
        <f>VLOOKUP(決議3回目[[#This Row],[国名]],ISOコード表,2,FALSE)</f>
        <v>CHN</v>
      </c>
      <c r="D37" s="25" t="str">
        <f>IFERROR(VLOOKUP(決議3回目[[#This Row],[国名]],ISOコード表,2,FALSE),"〓〓")</f>
        <v>CHN</v>
      </c>
      <c r="E37" s="26" t="str">
        <f>_xlfn.XLOOKUP(決議3回目[[#This Row],[国名]],ISOコード!$C$2:$C$250,ISOコード!$D$2:$D$250,"〓〓")</f>
        <v>CHN</v>
      </c>
      <c r="F37" s="26" t="str">
        <f>_xlfn.XLOOKUP(決議3回目[[#This Row],[国名]],ISOテーブル[大文字にした], ISOテーブル[ISO 3166-1 alpha-3],"〓〓")</f>
        <v>CHN</v>
      </c>
    </row>
    <row r="38" spans="1:7">
      <c r="A38" s="25" t="s">
        <v>598</v>
      </c>
      <c r="B38" s="25" t="s">
        <v>910</v>
      </c>
      <c r="C38" s="25" t="str">
        <f>VLOOKUP(決議3回目[[#This Row],[国名]],ISOコード表,2,FALSE)</f>
        <v>COL</v>
      </c>
      <c r="D38" s="25" t="str">
        <f>IFERROR(VLOOKUP(決議3回目[[#This Row],[国名]],ISOコード表,2,FALSE),"〓〓")</f>
        <v>COL</v>
      </c>
      <c r="E38" s="26" t="str">
        <f>_xlfn.XLOOKUP(決議3回目[[#This Row],[国名]],ISOコード!$C$2:$C$250,ISOコード!$D$2:$D$250,"〓〓")</f>
        <v>COL</v>
      </c>
      <c r="F38" s="26" t="str">
        <f>_xlfn.XLOOKUP(決議3回目[[#This Row],[国名]],ISOテーブル[大文字にした], ISOテーブル[ISO 3166-1 alpha-3],"〓〓")</f>
        <v>COL</v>
      </c>
    </row>
    <row r="39" spans="1:7">
      <c r="A39" s="25" t="s">
        <v>598</v>
      </c>
      <c r="B39" s="25" t="s">
        <v>909</v>
      </c>
      <c r="C39" s="25" t="str">
        <f>VLOOKUP(決議3回目[[#This Row],[国名]],ISOコード表,2,FALSE)</f>
        <v>COM</v>
      </c>
      <c r="D39" s="25" t="str">
        <f>IFERROR(VLOOKUP(決議3回目[[#This Row],[国名]],ISOコード表,2,FALSE),"〓〓")</f>
        <v>COM</v>
      </c>
      <c r="E39" s="26" t="str">
        <f>_xlfn.XLOOKUP(決議3回目[[#This Row],[国名]],ISOコード!$C$2:$C$250,ISOコード!$D$2:$D$250,"〓〓")</f>
        <v>COM</v>
      </c>
      <c r="F39" s="26" t="str">
        <f>_xlfn.XLOOKUP(決議3回目[[#This Row],[国名]],ISOテーブル[大文字にした], ISOテーブル[ISO 3166-1 alpha-3],"〓〓")</f>
        <v>COM</v>
      </c>
    </row>
    <row r="40" spans="1:7">
      <c r="A40" s="25" t="s">
        <v>596</v>
      </c>
      <c r="B40" s="25" t="s">
        <v>908</v>
      </c>
      <c r="C40" s="25" t="str">
        <f>VLOOKUP(決議3回目[[#This Row],[国名]],ISOコード表,2,FALSE)</f>
        <v>COG</v>
      </c>
      <c r="D40" s="25" t="str">
        <f>IFERROR(VLOOKUP(決議3回目[[#This Row],[国名]],ISOコード表,2,FALSE),"〓〓")</f>
        <v>COG</v>
      </c>
      <c r="E40" s="26" t="str">
        <f>_xlfn.XLOOKUP(決議3回目[[#This Row],[国名]],ISOコード!$C$2:$C$250,ISOコード!$D$2:$D$250,"〓〓")</f>
        <v>COG</v>
      </c>
      <c r="F40" s="26" t="str">
        <f>_xlfn.XLOOKUP(決議3回目[[#This Row],[国名]],ISOテーブル[大文字にした], ISOテーブル[ISO 3166-1 alpha-3],"〓〓")</f>
        <v>COG</v>
      </c>
    </row>
    <row r="41" spans="1:7">
      <c r="A41" s="25" t="s">
        <v>598</v>
      </c>
      <c r="B41" s="25" t="s">
        <v>907</v>
      </c>
      <c r="C41" s="25" t="str">
        <f>VLOOKUP(決議3回目[[#This Row],[国名]],ISOコード表,2,FALSE)</f>
        <v>CRI</v>
      </c>
      <c r="D41" s="25" t="str">
        <f>IFERROR(VLOOKUP(決議3回目[[#This Row],[国名]],ISOコード表,2,FALSE),"〓〓")</f>
        <v>CRI</v>
      </c>
      <c r="E41" s="26" t="str">
        <f>_xlfn.XLOOKUP(決議3回目[[#This Row],[国名]],ISOコード!$C$2:$C$250,ISOコード!$D$2:$D$250,"〓〓")</f>
        <v>CRI</v>
      </c>
      <c r="F41" s="26" t="str">
        <f>_xlfn.XLOOKUP(決議3回目[[#This Row],[国名]],ISOテーブル[大文字にした], ISOテーブル[ISO 3166-1 alpha-3],"〓〓")</f>
        <v>CRI</v>
      </c>
    </row>
    <row r="42" spans="1:7">
      <c r="A42" s="25" t="s">
        <v>598</v>
      </c>
      <c r="B42" s="25" t="s">
        <v>906</v>
      </c>
      <c r="C42" s="25" t="e">
        <f>VLOOKUP(決議3回目[[#This Row],[国名]],ISOコード表,2,FALSE)</f>
        <v>#N/A</v>
      </c>
      <c r="D42" s="25" t="str">
        <f>IFERROR(VLOOKUP(決議3回目[[#This Row],[国名]],ISOコード表,2,FALSE),"〓〓")</f>
        <v>〓〓</v>
      </c>
      <c r="E42" s="26" t="str">
        <f>_xlfn.XLOOKUP(決議3回目[[#This Row],[国名]],ISOコード!$C$2:$C$250,ISOコード!$D$2:$D$250,"〓〓")</f>
        <v>〓〓</v>
      </c>
      <c r="F42" s="26" t="str">
        <f>_xlfn.XLOOKUP(決議3回目[[#This Row],[国名]],ISOテーブル[大文字にした], ISOテーブル[ISO 3166-1 alpha-3],"〓〓")</f>
        <v>〓〓</v>
      </c>
      <c r="G42" s="25" t="s">
        <v>972</v>
      </c>
    </row>
    <row r="43" spans="1:7">
      <c r="A43" s="25" t="s">
        <v>598</v>
      </c>
      <c r="B43" s="25" t="s">
        <v>905</v>
      </c>
      <c r="C43" s="25" t="str">
        <f>VLOOKUP(決議3回目[[#This Row],[国名]],ISOコード表,2,FALSE)</f>
        <v>HRV</v>
      </c>
      <c r="D43" s="25" t="str">
        <f>IFERROR(VLOOKUP(決議3回目[[#This Row],[国名]],ISOコード表,2,FALSE),"〓〓")</f>
        <v>HRV</v>
      </c>
      <c r="E43" s="26" t="str">
        <f>_xlfn.XLOOKUP(決議3回目[[#This Row],[国名]],ISOコード!$C$2:$C$250,ISOコード!$D$2:$D$250,"〓〓")</f>
        <v>HRV</v>
      </c>
      <c r="F43" s="26" t="str">
        <f>_xlfn.XLOOKUP(決議3回目[[#This Row],[国名]],ISOテーブル[大文字にした], ISOテーブル[ISO 3166-1 alpha-3],"〓〓")</f>
        <v>HRV</v>
      </c>
    </row>
    <row r="44" spans="1:7">
      <c r="A44" s="25" t="s">
        <v>596</v>
      </c>
      <c r="B44" s="25" t="s">
        <v>904</v>
      </c>
      <c r="C44" s="25" t="str">
        <f>VLOOKUP(決議3回目[[#This Row],[国名]],ISOコード表,2,FALSE)</f>
        <v>CUB</v>
      </c>
      <c r="D44" s="25" t="str">
        <f>IFERROR(VLOOKUP(決議3回目[[#This Row],[国名]],ISOコード表,2,FALSE),"〓〓")</f>
        <v>CUB</v>
      </c>
      <c r="E44" s="26" t="str">
        <f>_xlfn.XLOOKUP(決議3回目[[#This Row],[国名]],ISOコード!$C$2:$C$250,ISOコード!$D$2:$D$250,"〓〓")</f>
        <v>CUB</v>
      </c>
      <c r="F44" s="26" t="str">
        <f>_xlfn.XLOOKUP(決議3回目[[#This Row],[国名]],ISOテーブル[大文字にした], ISOテーブル[ISO 3166-1 alpha-3],"〓〓")</f>
        <v>CUB</v>
      </c>
    </row>
    <row r="45" spans="1:7">
      <c r="A45" s="25" t="s">
        <v>598</v>
      </c>
      <c r="B45" s="25" t="s">
        <v>903</v>
      </c>
      <c r="C45" s="25" t="str">
        <f>VLOOKUP(決議3回目[[#This Row],[国名]],ISOコード表,2,FALSE)</f>
        <v>CYP</v>
      </c>
      <c r="D45" s="25" t="str">
        <f>IFERROR(VLOOKUP(決議3回目[[#This Row],[国名]],ISOコード表,2,FALSE),"〓〓")</f>
        <v>CYP</v>
      </c>
      <c r="E45" s="26" t="str">
        <f>_xlfn.XLOOKUP(決議3回目[[#This Row],[国名]],ISOコード!$C$2:$C$250,ISOコード!$D$2:$D$250,"〓〓")</f>
        <v>CYP</v>
      </c>
      <c r="F45" s="26" t="str">
        <f>_xlfn.XLOOKUP(決議3回目[[#This Row],[国名]],ISOテーブル[大文字にした], ISOテーブル[ISO 3166-1 alpha-3],"〓〓")</f>
        <v>CYP</v>
      </c>
    </row>
    <row r="46" spans="1:7">
      <c r="A46" s="25" t="s">
        <v>598</v>
      </c>
      <c r="B46" s="25" t="s">
        <v>902</v>
      </c>
      <c r="C46" s="25" t="str">
        <f>VLOOKUP(決議3回目[[#This Row],[国名]],ISOコード表,2,FALSE)</f>
        <v>CZE</v>
      </c>
      <c r="D46" s="25" t="str">
        <f>IFERROR(VLOOKUP(決議3回目[[#This Row],[国名]],ISOコード表,2,FALSE),"〓〓")</f>
        <v>CZE</v>
      </c>
      <c r="E46" s="26" t="str">
        <f>_xlfn.XLOOKUP(決議3回目[[#This Row],[国名]],ISOコード!$C$2:$C$250,ISOコード!$D$2:$D$250,"〓〓")</f>
        <v>CZE</v>
      </c>
      <c r="F46" s="26" t="str">
        <f>_xlfn.XLOOKUP(決議3回目[[#This Row],[国名]],ISOテーブル[大文字にした], ISOテーブル[ISO 3166-1 alpha-3],"〓〓")</f>
        <v>CZE</v>
      </c>
    </row>
    <row r="47" spans="1:7">
      <c r="A47" s="25" t="s">
        <v>597</v>
      </c>
      <c r="B47" s="25" t="s">
        <v>958</v>
      </c>
      <c r="C47" s="25" t="e">
        <f>VLOOKUP(決議3回目[[#This Row],[国名]],ISOコード表,2,FALSE)</f>
        <v>#N/A</v>
      </c>
      <c r="D47" s="25" t="str">
        <f>IFERROR(VLOOKUP(決議3回目[[#This Row],[国名]],ISOコード表,2,FALSE),"〓〓")</f>
        <v>〓〓</v>
      </c>
      <c r="E47" s="26" t="str">
        <f>_xlfn.XLOOKUP(決議3回目[[#This Row],[国名]],ISOコード!$C$2:$C$250,ISOコード!$D$2:$D$250,"〓〓")</f>
        <v>〓〓</v>
      </c>
      <c r="F47" s="26" t="str">
        <f>_xlfn.XLOOKUP(決議3回目[[#This Row],[国名]],ISOテーブル[大文字にした], ISOテーブル[ISO 3166-1 alpha-3],"〓〓")</f>
        <v>〓〓</v>
      </c>
      <c r="G47" s="25" t="s">
        <v>973</v>
      </c>
    </row>
    <row r="48" spans="1:7">
      <c r="A48" s="25" t="s">
        <v>598</v>
      </c>
      <c r="B48" s="25" t="s">
        <v>953</v>
      </c>
      <c r="C48" s="25" t="e">
        <f>VLOOKUP(決議3回目[[#This Row],[国名]],ISOコード表,2,FALSE)</f>
        <v>#N/A</v>
      </c>
      <c r="D48" s="25" t="str">
        <f>IFERROR(VLOOKUP(決議3回目[[#This Row],[国名]],ISOコード表,2,FALSE),"〓〓")</f>
        <v>〓〓</v>
      </c>
      <c r="E48" s="26" t="str">
        <f>_xlfn.XLOOKUP(決議3回目[[#This Row],[国名]],ISOコード!$C$2:$C$250,ISOコード!$D$2:$D$250,"〓〓")</f>
        <v>〓〓</v>
      </c>
      <c r="F48" s="26" t="str">
        <f>_xlfn.XLOOKUP(決議3回目[[#This Row],[国名]],ISOテーブル[大文字にした], ISOテーブル[ISO 3166-1 alpha-3],"〓〓")</f>
        <v>〓〓</v>
      </c>
      <c r="G48" s="25" t="s">
        <v>973</v>
      </c>
    </row>
    <row r="49" spans="1:6">
      <c r="A49" s="25" t="s">
        <v>598</v>
      </c>
      <c r="B49" s="25" t="s">
        <v>901</v>
      </c>
      <c r="C49" s="25" t="str">
        <f>VLOOKUP(決議3回目[[#This Row],[国名]],ISOコード表,2,FALSE)</f>
        <v>DNK</v>
      </c>
      <c r="D49" s="25" t="str">
        <f>IFERROR(VLOOKUP(決議3回目[[#This Row],[国名]],ISOコード表,2,FALSE),"〓〓")</f>
        <v>DNK</v>
      </c>
      <c r="E49" s="26" t="str">
        <f>_xlfn.XLOOKUP(決議3回目[[#This Row],[国名]],ISOコード!$C$2:$C$250,ISOコード!$D$2:$D$250,"〓〓")</f>
        <v>DNK</v>
      </c>
      <c r="F49" s="26" t="str">
        <f>_xlfn.XLOOKUP(決議3回目[[#This Row],[国名]],ISOテーブル[大文字にした], ISOテーブル[ISO 3166-1 alpha-3],"〓〓")</f>
        <v>DNK</v>
      </c>
    </row>
    <row r="50" spans="1:6">
      <c r="B50" s="25" t="s">
        <v>900</v>
      </c>
      <c r="C50" s="25" t="str">
        <f>VLOOKUP(決議3回目[[#This Row],[国名]],ISOコード表,2,FALSE)</f>
        <v>DJI</v>
      </c>
      <c r="D50" s="25" t="str">
        <f>IFERROR(VLOOKUP(決議3回目[[#This Row],[国名]],ISOコード表,2,FALSE),"〓〓")</f>
        <v>DJI</v>
      </c>
      <c r="E50" s="26" t="str">
        <f>_xlfn.XLOOKUP(決議3回目[[#This Row],[国名]],ISOコード!$C$2:$C$250,ISOコード!$D$2:$D$250,"〓〓")</f>
        <v>DJI</v>
      </c>
      <c r="F50" s="26" t="str">
        <f>_xlfn.XLOOKUP(決議3回目[[#This Row],[国名]],ISOテーブル[大文字にした], ISOテーブル[ISO 3166-1 alpha-3],"〓〓")</f>
        <v>DJI</v>
      </c>
    </row>
    <row r="51" spans="1:6">
      <c r="A51" s="25" t="s">
        <v>598</v>
      </c>
      <c r="B51" s="25" t="s">
        <v>899</v>
      </c>
      <c r="C51" s="25" t="str">
        <f>VLOOKUP(決議3回目[[#This Row],[国名]],ISOコード表,2,FALSE)</f>
        <v>DMA</v>
      </c>
      <c r="D51" s="25" t="str">
        <f>IFERROR(VLOOKUP(決議3回目[[#This Row],[国名]],ISOコード表,2,FALSE),"〓〓")</f>
        <v>DMA</v>
      </c>
      <c r="E51" s="26" t="str">
        <f>_xlfn.XLOOKUP(決議3回目[[#This Row],[国名]],ISOコード!$C$2:$C$250,ISOコード!$D$2:$D$250,"〓〓")</f>
        <v>DMA</v>
      </c>
      <c r="F51" s="26" t="str">
        <f>_xlfn.XLOOKUP(決議3回目[[#This Row],[国名]],ISOテーブル[大文字にした], ISOテーブル[ISO 3166-1 alpha-3],"〓〓")</f>
        <v>DMA</v>
      </c>
    </row>
    <row r="52" spans="1:6">
      <c r="A52" s="25" t="s">
        <v>598</v>
      </c>
      <c r="B52" s="25" t="s">
        <v>898</v>
      </c>
      <c r="C52" s="25" t="str">
        <f>VLOOKUP(決議3回目[[#This Row],[国名]],ISOコード表,2,FALSE)</f>
        <v>DOM</v>
      </c>
      <c r="D52" s="25" t="str">
        <f>IFERROR(VLOOKUP(決議3回目[[#This Row],[国名]],ISOコード表,2,FALSE),"〓〓")</f>
        <v>DOM</v>
      </c>
      <c r="E52" s="26" t="str">
        <f>_xlfn.XLOOKUP(決議3回目[[#This Row],[国名]],ISOコード!$C$2:$C$250,ISOコード!$D$2:$D$250,"〓〓")</f>
        <v>DOM</v>
      </c>
      <c r="F52" s="26" t="str">
        <f>_xlfn.XLOOKUP(決議3回目[[#This Row],[国名]],ISOテーブル[大文字にした], ISOテーブル[ISO 3166-1 alpha-3],"〓〓")</f>
        <v>DOM</v>
      </c>
    </row>
    <row r="53" spans="1:6">
      <c r="A53" s="25" t="s">
        <v>598</v>
      </c>
      <c r="B53" s="25" t="s">
        <v>897</v>
      </c>
      <c r="C53" s="25" t="str">
        <f>VLOOKUP(決議3回目[[#This Row],[国名]],ISOコード表,2,FALSE)</f>
        <v>ECU</v>
      </c>
      <c r="D53" s="25" t="str">
        <f>IFERROR(VLOOKUP(決議3回目[[#This Row],[国名]],ISOコード表,2,FALSE),"〓〓")</f>
        <v>ECU</v>
      </c>
      <c r="E53" s="26" t="str">
        <f>_xlfn.XLOOKUP(決議3回目[[#This Row],[国名]],ISOコード!$C$2:$C$250,ISOコード!$D$2:$D$250,"〓〓")</f>
        <v>ECU</v>
      </c>
      <c r="F53" s="26" t="str">
        <f>_xlfn.XLOOKUP(決議3回目[[#This Row],[国名]],ISOテーブル[大文字にした], ISOテーブル[ISO 3166-1 alpha-3],"〓〓")</f>
        <v>ECU</v>
      </c>
    </row>
    <row r="54" spans="1:6">
      <c r="A54" s="25" t="s">
        <v>598</v>
      </c>
      <c r="B54" s="25" t="s">
        <v>896</v>
      </c>
      <c r="C54" s="25" t="str">
        <f>VLOOKUP(決議3回目[[#This Row],[国名]],ISOコード表,2,FALSE)</f>
        <v>EGY</v>
      </c>
      <c r="D54" s="25" t="str">
        <f>IFERROR(VLOOKUP(決議3回目[[#This Row],[国名]],ISOコード表,2,FALSE),"〓〓")</f>
        <v>EGY</v>
      </c>
      <c r="E54" s="26" t="str">
        <f>_xlfn.XLOOKUP(決議3回目[[#This Row],[国名]],ISOコード!$C$2:$C$250,ISOコード!$D$2:$D$250,"〓〓")</f>
        <v>EGY</v>
      </c>
      <c r="F54" s="26" t="str">
        <f>_xlfn.XLOOKUP(決議3回目[[#This Row],[国名]],ISOテーブル[大文字にした], ISOテーブル[ISO 3166-1 alpha-3],"〓〓")</f>
        <v>EGY</v>
      </c>
    </row>
    <row r="55" spans="1:6">
      <c r="B55" s="25" t="s">
        <v>895</v>
      </c>
      <c r="C55" s="25" t="str">
        <f>VLOOKUP(決議3回目[[#This Row],[国名]],ISOコード表,2,FALSE)</f>
        <v>SLV</v>
      </c>
      <c r="D55" s="25" t="str">
        <f>IFERROR(VLOOKUP(決議3回目[[#This Row],[国名]],ISOコード表,2,FALSE),"〓〓")</f>
        <v>SLV</v>
      </c>
      <c r="E55" s="26" t="str">
        <f>_xlfn.XLOOKUP(決議3回目[[#This Row],[国名]],ISOコード!$C$2:$C$250,ISOコード!$D$2:$D$250,"〓〓")</f>
        <v>SLV</v>
      </c>
      <c r="F55" s="26" t="str">
        <f>_xlfn.XLOOKUP(決議3回目[[#This Row],[国名]],ISOテーブル[大文字にした], ISOテーブル[ISO 3166-1 alpha-3],"〓〓")</f>
        <v>SLV</v>
      </c>
    </row>
    <row r="56" spans="1:6">
      <c r="B56" s="25" t="s">
        <v>894</v>
      </c>
      <c r="C56" s="25" t="str">
        <f>VLOOKUP(決議3回目[[#This Row],[国名]],ISOコード表,2,FALSE)</f>
        <v>GNQ</v>
      </c>
      <c r="D56" s="25" t="str">
        <f>IFERROR(VLOOKUP(決議3回目[[#This Row],[国名]],ISOコード表,2,FALSE),"〓〓")</f>
        <v>GNQ</v>
      </c>
      <c r="E56" s="26" t="str">
        <f>_xlfn.XLOOKUP(決議3回目[[#This Row],[国名]],ISOコード!$C$2:$C$250,ISOコード!$D$2:$D$250,"〓〓")</f>
        <v>GNQ</v>
      </c>
      <c r="F56" s="26" t="str">
        <f>_xlfn.XLOOKUP(決議3回目[[#This Row],[国名]],ISOテーブル[大文字にした], ISOテーブル[ISO 3166-1 alpha-3],"〓〓")</f>
        <v>GNQ</v>
      </c>
    </row>
    <row r="57" spans="1:6">
      <c r="A57" s="25" t="s">
        <v>596</v>
      </c>
      <c r="B57" s="25" t="s">
        <v>893</v>
      </c>
      <c r="C57" s="25" t="str">
        <f>VLOOKUP(決議3回目[[#This Row],[国名]],ISOコード表,2,FALSE)</f>
        <v>ERI</v>
      </c>
      <c r="D57" s="25" t="str">
        <f>IFERROR(VLOOKUP(決議3回目[[#This Row],[国名]],ISOコード表,2,FALSE),"〓〓")</f>
        <v>ERI</v>
      </c>
      <c r="E57" s="26" t="str">
        <f>_xlfn.XLOOKUP(決議3回目[[#This Row],[国名]],ISOコード!$C$2:$C$250,ISOコード!$D$2:$D$250,"〓〓")</f>
        <v>ERI</v>
      </c>
      <c r="F57" s="26" t="str">
        <f>_xlfn.XLOOKUP(決議3回目[[#This Row],[国名]],ISOテーブル[大文字にした], ISOテーブル[ISO 3166-1 alpha-3],"〓〓")</f>
        <v>ERI</v>
      </c>
    </row>
    <row r="58" spans="1:6">
      <c r="A58" s="25" t="s">
        <v>598</v>
      </c>
      <c r="B58" s="25" t="s">
        <v>892</v>
      </c>
      <c r="C58" s="25" t="str">
        <f>VLOOKUP(決議3回目[[#This Row],[国名]],ISOコード表,2,FALSE)</f>
        <v>EST</v>
      </c>
      <c r="D58" s="25" t="str">
        <f>IFERROR(VLOOKUP(決議3回目[[#This Row],[国名]],ISOコード表,2,FALSE),"〓〓")</f>
        <v>EST</v>
      </c>
      <c r="E58" s="26" t="str">
        <f>_xlfn.XLOOKUP(決議3回目[[#This Row],[国名]],ISOコード!$C$2:$C$250,ISOコード!$D$2:$D$250,"〓〓")</f>
        <v>EST</v>
      </c>
      <c r="F58" s="26" t="str">
        <f>_xlfn.XLOOKUP(決議3回目[[#This Row],[国名]],ISOテーブル[大文字にした], ISOテーブル[ISO 3166-1 alpha-3],"〓〓")</f>
        <v>EST</v>
      </c>
    </row>
    <row r="59" spans="1:6">
      <c r="A59" s="25" t="s">
        <v>596</v>
      </c>
      <c r="B59" s="25" t="s">
        <v>891</v>
      </c>
      <c r="C59" s="25" t="str">
        <f>VLOOKUP(決議3回目[[#This Row],[国名]],ISOコード表,2,FALSE)</f>
        <v>SWZ</v>
      </c>
      <c r="D59" s="25" t="str">
        <f>IFERROR(VLOOKUP(決議3回目[[#This Row],[国名]],ISOコード表,2,FALSE),"〓〓")</f>
        <v>SWZ</v>
      </c>
      <c r="E59" s="26" t="str">
        <f>_xlfn.XLOOKUP(決議3回目[[#This Row],[国名]],ISOコード!$C$2:$C$250,ISOコード!$D$2:$D$250,"〓〓")</f>
        <v>SWZ</v>
      </c>
      <c r="F59" s="26" t="str">
        <f>_xlfn.XLOOKUP(決議3回目[[#This Row],[国名]],ISOテーブル[大文字にした], ISOテーブル[ISO 3166-1 alpha-3],"〓〓")</f>
        <v>SWZ</v>
      </c>
    </row>
    <row r="60" spans="1:6">
      <c r="A60" s="25" t="s">
        <v>596</v>
      </c>
      <c r="B60" s="25" t="s">
        <v>890</v>
      </c>
      <c r="C60" s="25" t="str">
        <f>VLOOKUP(決議3回目[[#This Row],[国名]],ISOコード表,2,FALSE)</f>
        <v>ETH</v>
      </c>
      <c r="D60" s="25" t="str">
        <f>IFERROR(VLOOKUP(決議3回目[[#This Row],[国名]],ISOコード表,2,FALSE),"〓〓")</f>
        <v>ETH</v>
      </c>
      <c r="E60" s="26" t="str">
        <f>_xlfn.XLOOKUP(決議3回目[[#This Row],[国名]],ISOコード!$C$2:$C$250,ISOコード!$D$2:$D$250,"〓〓")</f>
        <v>ETH</v>
      </c>
      <c r="F60" s="26" t="str">
        <f>_xlfn.XLOOKUP(決議3回目[[#This Row],[国名]],ISOテーブル[大文字にした], ISOテーブル[ISO 3166-1 alpha-3],"〓〓")</f>
        <v>ETH</v>
      </c>
    </row>
    <row r="61" spans="1:6">
      <c r="A61" s="25" t="s">
        <v>598</v>
      </c>
      <c r="B61" s="25" t="s">
        <v>889</v>
      </c>
      <c r="C61" s="25" t="str">
        <f>VLOOKUP(決議3回目[[#This Row],[国名]],ISOコード表,2,FALSE)</f>
        <v>FJI</v>
      </c>
      <c r="D61" s="25" t="str">
        <f>IFERROR(VLOOKUP(決議3回目[[#This Row],[国名]],ISOコード表,2,FALSE),"〓〓")</f>
        <v>FJI</v>
      </c>
      <c r="E61" s="26" t="str">
        <f>_xlfn.XLOOKUP(決議3回目[[#This Row],[国名]],ISOコード!$C$2:$C$250,ISOコード!$D$2:$D$250,"〓〓")</f>
        <v>FJI</v>
      </c>
      <c r="F61" s="26" t="str">
        <f>_xlfn.XLOOKUP(決議3回目[[#This Row],[国名]],ISOテーブル[大文字にした], ISOテーブル[ISO 3166-1 alpha-3],"〓〓")</f>
        <v>FJI</v>
      </c>
    </row>
    <row r="62" spans="1:6">
      <c r="A62" s="25" t="s">
        <v>598</v>
      </c>
      <c r="B62" s="25" t="s">
        <v>888</v>
      </c>
      <c r="C62" s="25" t="str">
        <f>VLOOKUP(決議3回目[[#This Row],[国名]],ISOコード表,2,FALSE)</f>
        <v>FIN</v>
      </c>
      <c r="D62" s="25" t="str">
        <f>IFERROR(VLOOKUP(決議3回目[[#This Row],[国名]],ISOコード表,2,FALSE),"〓〓")</f>
        <v>FIN</v>
      </c>
      <c r="E62" s="26" t="str">
        <f>_xlfn.XLOOKUP(決議3回目[[#This Row],[国名]],ISOコード!$C$2:$C$250,ISOコード!$D$2:$D$250,"〓〓")</f>
        <v>FIN</v>
      </c>
      <c r="F62" s="26" t="str">
        <f>_xlfn.XLOOKUP(決議3回目[[#This Row],[国名]],ISOテーブル[大文字にした], ISOテーブル[ISO 3166-1 alpha-3],"〓〓")</f>
        <v>FIN</v>
      </c>
    </row>
    <row r="63" spans="1:6">
      <c r="A63" s="25" t="s">
        <v>598</v>
      </c>
      <c r="B63" s="25" t="s">
        <v>887</v>
      </c>
      <c r="C63" s="25" t="str">
        <f>VLOOKUP(決議3回目[[#This Row],[国名]],ISOコード表,2,FALSE)</f>
        <v>FRA</v>
      </c>
      <c r="D63" s="25" t="str">
        <f>IFERROR(VLOOKUP(決議3回目[[#This Row],[国名]],ISOコード表,2,FALSE),"〓〓")</f>
        <v>FRA</v>
      </c>
      <c r="E63" s="26" t="str">
        <f>_xlfn.XLOOKUP(決議3回目[[#This Row],[国名]],ISOコード!$C$2:$C$250,ISOコード!$D$2:$D$250,"〓〓")</f>
        <v>FRA</v>
      </c>
      <c r="F63" s="26" t="str">
        <f>_xlfn.XLOOKUP(決議3回目[[#This Row],[国名]],ISOテーブル[大文字にした], ISOテーブル[ISO 3166-1 alpha-3],"〓〓")</f>
        <v>FRA</v>
      </c>
    </row>
    <row r="64" spans="1:6">
      <c r="A64" s="25" t="s">
        <v>598</v>
      </c>
      <c r="B64" s="25" t="s">
        <v>886</v>
      </c>
      <c r="C64" s="25" t="str">
        <f>VLOOKUP(決議3回目[[#This Row],[国名]],ISOコード表,2,FALSE)</f>
        <v>GAB</v>
      </c>
      <c r="D64" s="25" t="str">
        <f>IFERROR(VLOOKUP(決議3回目[[#This Row],[国名]],ISOコード表,2,FALSE),"〓〓")</f>
        <v>GAB</v>
      </c>
      <c r="E64" s="26" t="str">
        <f>_xlfn.XLOOKUP(決議3回目[[#This Row],[国名]],ISOコード!$C$2:$C$250,ISOコード!$D$2:$D$250,"〓〓")</f>
        <v>GAB</v>
      </c>
      <c r="F64" s="26" t="str">
        <f>_xlfn.XLOOKUP(決議3回目[[#This Row],[国名]],ISOテーブル[大文字にした], ISOテーブル[ISO 3166-1 alpha-3],"〓〓")</f>
        <v>GAB</v>
      </c>
    </row>
    <row r="65" spans="1:6">
      <c r="A65" s="25" t="s">
        <v>598</v>
      </c>
      <c r="B65" s="25" t="s">
        <v>885</v>
      </c>
      <c r="C65" s="25" t="str">
        <f>VLOOKUP(決議3回目[[#This Row],[国名]],ISOコード表,2,FALSE)</f>
        <v>GMB</v>
      </c>
      <c r="D65" s="25" t="str">
        <f>IFERROR(VLOOKUP(決議3回目[[#This Row],[国名]],ISOコード表,2,FALSE),"〓〓")</f>
        <v>GMB</v>
      </c>
      <c r="E65" s="26" t="str">
        <f>_xlfn.XLOOKUP(決議3回目[[#This Row],[国名]],ISOコード!$C$2:$C$250,ISOコード!$D$2:$D$250,"〓〓")</f>
        <v>GMB</v>
      </c>
      <c r="F65" s="26" t="str">
        <f>_xlfn.XLOOKUP(決議3回目[[#This Row],[国名]],ISOテーブル[大文字にした], ISOテーブル[ISO 3166-1 alpha-3],"〓〓")</f>
        <v>GMB</v>
      </c>
    </row>
    <row r="66" spans="1:6">
      <c r="A66" s="25" t="s">
        <v>598</v>
      </c>
      <c r="B66" s="25" t="s">
        <v>884</v>
      </c>
      <c r="C66" s="25" t="str">
        <f>VLOOKUP(決議3回目[[#This Row],[国名]],ISOコード表,2,FALSE)</f>
        <v>GEO</v>
      </c>
      <c r="D66" s="25" t="str">
        <f>IFERROR(VLOOKUP(決議3回目[[#This Row],[国名]],ISOコード表,2,FALSE),"〓〓")</f>
        <v>GEO</v>
      </c>
      <c r="E66" s="26" t="str">
        <f>_xlfn.XLOOKUP(決議3回目[[#This Row],[国名]],ISOコード!$C$2:$C$250,ISOコード!$D$2:$D$250,"〓〓")</f>
        <v>GEO</v>
      </c>
      <c r="F66" s="26" t="str">
        <f>_xlfn.XLOOKUP(決議3回目[[#This Row],[国名]],ISOテーブル[大文字にした], ISOテーブル[ISO 3166-1 alpha-3],"〓〓")</f>
        <v>GEO</v>
      </c>
    </row>
    <row r="67" spans="1:6">
      <c r="A67" s="25" t="s">
        <v>598</v>
      </c>
      <c r="B67" s="25" t="s">
        <v>883</v>
      </c>
      <c r="C67" s="25" t="str">
        <f>VLOOKUP(決議3回目[[#This Row],[国名]],ISOコード表,2,FALSE)</f>
        <v>DEU</v>
      </c>
      <c r="D67" s="25" t="str">
        <f>IFERROR(VLOOKUP(決議3回目[[#This Row],[国名]],ISOコード表,2,FALSE),"〓〓")</f>
        <v>DEU</v>
      </c>
      <c r="E67" s="26" t="str">
        <f>_xlfn.XLOOKUP(決議3回目[[#This Row],[国名]],ISOコード!$C$2:$C$250,ISOコード!$D$2:$D$250,"〓〓")</f>
        <v>DEU</v>
      </c>
      <c r="F67" s="26" t="str">
        <f>_xlfn.XLOOKUP(決議3回目[[#This Row],[国名]],ISOテーブル[大文字にした], ISOテーブル[ISO 3166-1 alpha-3],"〓〓")</f>
        <v>DEU</v>
      </c>
    </row>
    <row r="68" spans="1:6">
      <c r="A68" s="25" t="s">
        <v>598</v>
      </c>
      <c r="B68" s="25" t="s">
        <v>882</v>
      </c>
      <c r="C68" s="25" t="str">
        <f>VLOOKUP(決議3回目[[#This Row],[国名]],ISOコード表,2,FALSE)</f>
        <v>GHA</v>
      </c>
      <c r="D68" s="25" t="str">
        <f>IFERROR(VLOOKUP(決議3回目[[#This Row],[国名]],ISOコード表,2,FALSE),"〓〓")</f>
        <v>GHA</v>
      </c>
      <c r="E68" s="26" t="str">
        <f>_xlfn.XLOOKUP(決議3回目[[#This Row],[国名]],ISOコード!$C$2:$C$250,ISOコード!$D$2:$D$250,"〓〓")</f>
        <v>GHA</v>
      </c>
      <c r="F68" s="26" t="str">
        <f>_xlfn.XLOOKUP(決議3回目[[#This Row],[国名]],ISOテーブル[大文字にした], ISOテーブル[ISO 3166-1 alpha-3],"〓〓")</f>
        <v>GHA</v>
      </c>
    </row>
    <row r="69" spans="1:6">
      <c r="A69" s="25" t="s">
        <v>598</v>
      </c>
      <c r="B69" s="25" t="s">
        <v>881</v>
      </c>
      <c r="C69" s="25" t="str">
        <f>VLOOKUP(決議3回目[[#This Row],[国名]],ISOコード表,2,FALSE)</f>
        <v>GRC</v>
      </c>
      <c r="D69" s="25" t="str">
        <f>IFERROR(VLOOKUP(決議3回目[[#This Row],[国名]],ISOコード表,2,FALSE),"〓〓")</f>
        <v>GRC</v>
      </c>
      <c r="E69" s="26" t="str">
        <f>_xlfn.XLOOKUP(決議3回目[[#This Row],[国名]],ISOコード!$C$2:$C$250,ISOコード!$D$2:$D$250,"〓〓")</f>
        <v>GRC</v>
      </c>
      <c r="F69" s="26" t="str">
        <f>_xlfn.XLOOKUP(決議3回目[[#This Row],[国名]],ISOテーブル[大文字にした], ISOテーブル[ISO 3166-1 alpha-3],"〓〓")</f>
        <v>GRC</v>
      </c>
    </row>
    <row r="70" spans="1:6">
      <c r="A70" s="25" t="s">
        <v>598</v>
      </c>
      <c r="B70" s="25" t="s">
        <v>880</v>
      </c>
      <c r="C70" s="25" t="str">
        <f>VLOOKUP(決議3回目[[#This Row],[国名]],ISOコード表,2,FALSE)</f>
        <v>GRD</v>
      </c>
      <c r="D70" s="25" t="str">
        <f>IFERROR(VLOOKUP(決議3回目[[#This Row],[国名]],ISOコード表,2,FALSE),"〓〓")</f>
        <v>GRD</v>
      </c>
      <c r="E70" s="26" t="str">
        <f>_xlfn.XLOOKUP(決議3回目[[#This Row],[国名]],ISOコード!$C$2:$C$250,ISOコード!$D$2:$D$250,"〓〓")</f>
        <v>GRD</v>
      </c>
      <c r="F70" s="26" t="str">
        <f>_xlfn.XLOOKUP(決議3回目[[#This Row],[国名]],ISOテーブル[大文字にした], ISOテーブル[ISO 3166-1 alpha-3],"〓〓")</f>
        <v>GRD</v>
      </c>
    </row>
    <row r="71" spans="1:6">
      <c r="A71" s="25" t="s">
        <v>598</v>
      </c>
      <c r="B71" s="25" t="s">
        <v>879</v>
      </c>
      <c r="C71" s="25" t="str">
        <f>VLOOKUP(決議3回目[[#This Row],[国名]],ISOコード表,2,FALSE)</f>
        <v>GTM</v>
      </c>
      <c r="D71" s="25" t="str">
        <f>IFERROR(VLOOKUP(決議3回目[[#This Row],[国名]],ISOコード表,2,FALSE),"〓〓")</f>
        <v>GTM</v>
      </c>
      <c r="E71" s="26" t="str">
        <f>_xlfn.XLOOKUP(決議3回目[[#This Row],[国名]],ISOコード!$C$2:$C$250,ISOコード!$D$2:$D$250,"〓〓")</f>
        <v>GTM</v>
      </c>
      <c r="F71" s="26" t="str">
        <f>_xlfn.XLOOKUP(決議3回目[[#This Row],[国名]],ISOテーブル[大文字にした], ISOテーブル[ISO 3166-1 alpha-3],"〓〓")</f>
        <v>GTM</v>
      </c>
    </row>
    <row r="72" spans="1:6">
      <c r="A72" s="25" t="s">
        <v>596</v>
      </c>
      <c r="B72" s="25" t="s">
        <v>878</v>
      </c>
      <c r="C72" s="25" t="str">
        <f>VLOOKUP(決議3回目[[#This Row],[国名]],ISOコード表,2,FALSE)</f>
        <v>GIN</v>
      </c>
      <c r="D72" s="25" t="str">
        <f>IFERROR(VLOOKUP(決議3回目[[#This Row],[国名]],ISOコード表,2,FALSE),"〓〓")</f>
        <v>GIN</v>
      </c>
      <c r="E72" s="26" t="str">
        <f>_xlfn.XLOOKUP(決議3回目[[#This Row],[国名]],ISOコード!$C$2:$C$250,ISOコード!$D$2:$D$250,"〓〓")</f>
        <v>GIN</v>
      </c>
      <c r="F72" s="26" t="str">
        <f>_xlfn.XLOOKUP(決議3回目[[#This Row],[国名]],ISOテーブル[大文字にした], ISOテーブル[ISO 3166-1 alpha-3],"〓〓")</f>
        <v>GIN</v>
      </c>
    </row>
    <row r="73" spans="1:6">
      <c r="A73" s="25" t="s">
        <v>598</v>
      </c>
      <c r="B73" s="25" t="s">
        <v>877</v>
      </c>
      <c r="C73" s="25" t="str">
        <f>VLOOKUP(決議3回目[[#This Row],[国名]],ISOコード表,2,FALSE)</f>
        <v>GNB</v>
      </c>
      <c r="D73" s="25" t="str">
        <f>IFERROR(VLOOKUP(決議3回目[[#This Row],[国名]],ISOコード表,2,FALSE),"〓〓")</f>
        <v>GNB</v>
      </c>
      <c r="E73" s="26" t="str">
        <f>_xlfn.XLOOKUP(決議3回目[[#This Row],[国名]],ISOコード!$C$2:$C$250,ISOコード!$D$2:$D$250,"〓〓")</f>
        <v>GNB</v>
      </c>
      <c r="F73" s="26" t="str">
        <f>_xlfn.XLOOKUP(決議3回目[[#This Row],[国名]],ISOテーブル[大文字にした], ISOテーブル[ISO 3166-1 alpha-3],"〓〓")</f>
        <v>GNB</v>
      </c>
    </row>
    <row r="74" spans="1:6">
      <c r="A74" s="25" t="s">
        <v>598</v>
      </c>
      <c r="B74" s="25" t="s">
        <v>876</v>
      </c>
      <c r="C74" s="25" t="str">
        <f>VLOOKUP(決議3回目[[#This Row],[国名]],ISOコード表,2,FALSE)</f>
        <v>GUY</v>
      </c>
      <c r="D74" s="25" t="str">
        <f>IFERROR(VLOOKUP(決議3回目[[#This Row],[国名]],ISOコード表,2,FALSE),"〓〓")</f>
        <v>GUY</v>
      </c>
      <c r="E74" s="26" t="str">
        <f>_xlfn.XLOOKUP(決議3回目[[#This Row],[国名]],ISOコード!$C$2:$C$250,ISOコード!$D$2:$D$250,"〓〓")</f>
        <v>GUY</v>
      </c>
      <c r="F74" s="26" t="str">
        <f>_xlfn.XLOOKUP(決議3回目[[#This Row],[国名]],ISOテーブル[大文字にした], ISOテーブル[ISO 3166-1 alpha-3],"〓〓")</f>
        <v>GUY</v>
      </c>
    </row>
    <row r="75" spans="1:6">
      <c r="A75" s="25" t="s">
        <v>598</v>
      </c>
      <c r="B75" s="25" t="s">
        <v>875</v>
      </c>
      <c r="C75" s="25" t="str">
        <f>VLOOKUP(決議3回目[[#This Row],[国名]],ISOコード表,2,FALSE)</f>
        <v>HTI</v>
      </c>
      <c r="D75" s="25" t="str">
        <f>IFERROR(VLOOKUP(決議3回目[[#This Row],[国名]],ISOコード表,2,FALSE),"〓〓")</f>
        <v>HTI</v>
      </c>
      <c r="E75" s="26" t="str">
        <f>_xlfn.XLOOKUP(決議3回目[[#This Row],[国名]],ISOコード!$C$2:$C$250,ISOコード!$D$2:$D$250,"〓〓")</f>
        <v>HTI</v>
      </c>
      <c r="F75" s="26" t="str">
        <f>_xlfn.XLOOKUP(決議3回目[[#This Row],[国名]],ISOテーブル[大文字にした], ISOテーブル[ISO 3166-1 alpha-3],"〓〓")</f>
        <v>HTI</v>
      </c>
    </row>
    <row r="76" spans="1:6">
      <c r="A76" s="25" t="s">
        <v>596</v>
      </c>
      <c r="B76" s="25" t="s">
        <v>874</v>
      </c>
      <c r="C76" s="25" t="str">
        <f>VLOOKUP(決議3回目[[#This Row],[国名]],ISOコード表,2,FALSE)</f>
        <v>HND</v>
      </c>
      <c r="D76" s="25" t="str">
        <f>IFERROR(VLOOKUP(決議3回目[[#This Row],[国名]],ISOコード表,2,FALSE),"〓〓")</f>
        <v>HND</v>
      </c>
      <c r="E76" s="26" t="str">
        <f>_xlfn.XLOOKUP(決議3回目[[#This Row],[国名]],ISOコード!$C$2:$C$250,ISOコード!$D$2:$D$250,"〓〓")</f>
        <v>HND</v>
      </c>
      <c r="F76" s="26" t="str">
        <f>_xlfn.XLOOKUP(決議3回目[[#This Row],[国名]],ISOテーブル[大文字にした], ISOテーブル[ISO 3166-1 alpha-3],"〓〓")</f>
        <v>HND</v>
      </c>
    </row>
    <row r="77" spans="1:6">
      <c r="A77" s="25" t="s">
        <v>598</v>
      </c>
      <c r="B77" s="25" t="s">
        <v>873</v>
      </c>
      <c r="C77" s="25" t="str">
        <f>VLOOKUP(決議3回目[[#This Row],[国名]],ISOコード表,2,FALSE)</f>
        <v>HUN</v>
      </c>
      <c r="D77" s="25" t="str">
        <f>IFERROR(VLOOKUP(決議3回目[[#This Row],[国名]],ISOコード表,2,FALSE),"〓〓")</f>
        <v>HUN</v>
      </c>
      <c r="E77" s="26" t="str">
        <f>_xlfn.XLOOKUP(決議3回目[[#This Row],[国名]],ISOコード!$C$2:$C$250,ISOコード!$D$2:$D$250,"〓〓")</f>
        <v>HUN</v>
      </c>
      <c r="F77" s="26" t="str">
        <f>_xlfn.XLOOKUP(決議3回目[[#This Row],[国名]],ISOテーブル[大文字にした], ISOテーブル[ISO 3166-1 alpha-3],"〓〓")</f>
        <v>HUN</v>
      </c>
    </row>
    <row r="78" spans="1:6">
      <c r="A78" s="25" t="s">
        <v>598</v>
      </c>
      <c r="B78" s="25" t="s">
        <v>872</v>
      </c>
      <c r="C78" s="25" t="str">
        <f>VLOOKUP(決議3回目[[#This Row],[国名]],ISOコード表,2,FALSE)</f>
        <v>ISL</v>
      </c>
      <c r="D78" s="25" t="str">
        <f>IFERROR(VLOOKUP(決議3回目[[#This Row],[国名]],ISOコード表,2,FALSE),"〓〓")</f>
        <v>ISL</v>
      </c>
      <c r="E78" s="26" t="str">
        <f>_xlfn.XLOOKUP(決議3回目[[#This Row],[国名]],ISOコード!$C$2:$C$250,ISOコード!$D$2:$D$250,"〓〓")</f>
        <v>ISL</v>
      </c>
      <c r="F78" s="26" t="str">
        <f>_xlfn.XLOOKUP(決議3回目[[#This Row],[国名]],ISOテーブル[大文字にした], ISOテーブル[ISO 3166-1 alpha-3],"〓〓")</f>
        <v>ISL</v>
      </c>
    </row>
    <row r="79" spans="1:6">
      <c r="A79" s="25" t="s">
        <v>596</v>
      </c>
      <c r="B79" s="25" t="s">
        <v>871</v>
      </c>
      <c r="C79" s="25" t="str">
        <f>VLOOKUP(決議3回目[[#This Row],[国名]],ISOコード表,2,FALSE)</f>
        <v>IND</v>
      </c>
      <c r="D79" s="25" t="str">
        <f>IFERROR(VLOOKUP(決議3回目[[#This Row],[国名]],ISOコード表,2,FALSE),"〓〓")</f>
        <v>IND</v>
      </c>
      <c r="E79" s="26" t="str">
        <f>_xlfn.XLOOKUP(決議3回目[[#This Row],[国名]],ISOコード!$C$2:$C$250,ISOコード!$D$2:$D$250,"〓〓")</f>
        <v>IND</v>
      </c>
      <c r="F79" s="26" t="str">
        <f>_xlfn.XLOOKUP(決議3回目[[#This Row],[国名]],ISOテーブル[大文字にした], ISOテーブル[ISO 3166-1 alpha-3],"〓〓")</f>
        <v>IND</v>
      </c>
    </row>
    <row r="80" spans="1:6">
      <c r="A80" s="25" t="s">
        <v>598</v>
      </c>
      <c r="B80" s="25" t="s">
        <v>870</v>
      </c>
      <c r="C80" s="25" t="str">
        <f>VLOOKUP(決議3回目[[#This Row],[国名]],ISOコード表,2,FALSE)</f>
        <v>IDN</v>
      </c>
      <c r="D80" s="25" t="str">
        <f>IFERROR(VLOOKUP(決議3回目[[#This Row],[国名]],ISOコード表,2,FALSE),"〓〓")</f>
        <v>IDN</v>
      </c>
      <c r="E80" s="26" t="str">
        <f>_xlfn.XLOOKUP(決議3回目[[#This Row],[国名]],ISOコード!$C$2:$C$250,ISOコード!$D$2:$D$250,"〓〓")</f>
        <v>IDN</v>
      </c>
      <c r="F80" s="26" t="str">
        <f>_xlfn.XLOOKUP(決議3回目[[#This Row],[国名]],ISOテーブル[大文字にした], ISOテーブル[ISO 3166-1 alpha-3],"〓〓")</f>
        <v>IDN</v>
      </c>
    </row>
    <row r="81" spans="1:7">
      <c r="B81" s="25" t="s">
        <v>869</v>
      </c>
      <c r="C81" s="25" t="str">
        <f>VLOOKUP(決議3回目[[#This Row],[国名]],ISOコード表,2,FALSE)</f>
        <v>IRN</v>
      </c>
      <c r="D81" s="25" t="str">
        <f>IFERROR(VLOOKUP(決議3回目[[#This Row],[国名]],ISOコード表,2,FALSE),"〓〓")</f>
        <v>IRN</v>
      </c>
      <c r="E81" s="26" t="str">
        <f>_xlfn.XLOOKUP(決議3回目[[#This Row],[国名]],ISOコード!$C$2:$C$250,ISOコード!$D$2:$D$250,"〓〓")</f>
        <v>IRN</v>
      </c>
      <c r="F81" s="26" t="str">
        <f>_xlfn.XLOOKUP(決議3回目[[#This Row],[国名]],ISOテーブル[大文字にした], ISOテーブル[ISO 3166-1 alpha-3],"〓〓")</f>
        <v>IRN</v>
      </c>
    </row>
    <row r="82" spans="1:7">
      <c r="A82" s="25" t="s">
        <v>598</v>
      </c>
      <c r="B82" s="25" t="s">
        <v>868</v>
      </c>
      <c r="C82" s="25" t="str">
        <f>VLOOKUP(決議3回目[[#This Row],[国名]],ISOコード表,2,FALSE)</f>
        <v>IRQ</v>
      </c>
      <c r="D82" s="25" t="str">
        <f>IFERROR(VLOOKUP(決議3回目[[#This Row],[国名]],ISOコード表,2,FALSE),"〓〓")</f>
        <v>IRQ</v>
      </c>
      <c r="E82" s="26" t="str">
        <f>_xlfn.XLOOKUP(決議3回目[[#This Row],[国名]],ISOコード!$C$2:$C$250,ISOコード!$D$2:$D$250,"〓〓")</f>
        <v>IRQ</v>
      </c>
      <c r="F82" s="26" t="str">
        <f>_xlfn.XLOOKUP(決議3回目[[#This Row],[国名]],ISOテーブル[大文字にした], ISOテーブル[ISO 3166-1 alpha-3],"〓〓")</f>
        <v>IRQ</v>
      </c>
    </row>
    <row r="83" spans="1:7">
      <c r="A83" s="25" t="s">
        <v>598</v>
      </c>
      <c r="B83" s="25" t="s">
        <v>867</v>
      </c>
      <c r="C83" s="25" t="str">
        <f>VLOOKUP(決議3回目[[#This Row],[国名]],ISOコード表,2,FALSE)</f>
        <v>IRL</v>
      </c>
      <c r="D83" s="25" t="str">
        <f>IFERROR(VLOOKUP(決議3回目[[#This Row],[国名]],ISOコード表,2,FALSE),"〓〓")</f>
        <v>IRL</v>
      </c>
      <c r="E83" s="26" t="str">
        <f>_xlfn.XLOOKUP(決議3回目[[#This Row],[国名]],ISOコード!$C$2:$C$250,ISOコード!$D$2:$D$250,"〓〓")</f>
        <v>IRL</v>
      </c>
      <c r="F83" s="26" t="str">
        <f>_xlfn.XLOOKUP(決議3回目[[#This Row],[国名]],ISOテーブル[大文字にした], ISOテーブル[ISO 3166-1 alpha-3],"〓〓")</f>
        <v>IRL</v>
      </c>
    </row>
    <row r="84" spans="1:7">
      <c r="A84" s="25" t="s">
        <v>598</v>
      </c>
      <c r="B84" s="25" t="s">
        <v>866</v>
      </c>
      <c r="C84" s="25" t="str">
        <f>VLOOKUP(決議3回目[[#This Row],[国名]],ISOコード表,2,FALSE)</f>
        <v>ISR</v>
      </c>
      <c r="D84" s="25" t="str">
        <f>IFERROR(VLOOKUP(決議3回目[[#This Row],[国名]],ISOコード表,2,FALSE),"〓〓")</f>
        <v>ISR</v>
      </c>
      <c r="E84" s="26" t="str">
        <f>_xlfn.XLOOKUP(決議3回目[[#This Row],[国名]],ISOコード!$C$2:$C$250,ISOコード!$D$2:$D$250,"〓〓")</f>
        <v>ISR</v>
      </c>
      <c r="F84" s="26" t="str">
        <f>_xlfn.XLOOKUP(決議3回目[[#This Row],[国名]],ISOテーブル[大文字にした], ISOテーブル[ISO 3166-1 alpha-3],"〓〓")</f>
        <v>ISR</v>
      </c>
    </row>
    <row r="85" spans="1:7">
      <c r="A85" s="25" t="s">
        <v>598</v>
      </c>
      <c r="B85" s="25" t="s">
        <v>865</v>
      </c>
      <c r="C85" s="25" t="str">
        <f>VLOOKUP(決議3回目[[#This Row],[国名]],ISOコード表,2,FALSE)</f>
        <v>ITA</v>
      </c>
      <c r="D85" s="25" t="str">
        <f>IFERROR(VLOOKUP(決議3回目[[#This Row],[国名]],ISOコード表,2,FALSE),"〓〓")</f>
        <v>ITA</v>
      </c>
      <c r="E85" s="26" t="str">
        <f>_xlfn.XLOOKUP(決議3回目[[#This Row],[国名]],ISOコード!$C$2:$C$250,ISOコード!$D$2:$D$250,"〓〓")</f>
        <v>ITA</v>
      </c>
      <c r="F85" s="26" t="str">
        <f>_xlfn.XLOOKUP(決議3回目[[#This Row],[国名]],ISOテーブル[大文字にした], ISOテーブル[ISO 3166-1 alpha-3],"〓〓")</f>
        <v>ITA</v>
      </c>
    </row>
    <row r="86" spans="1:7">
      <c r="A86" s="25" t="s">
        <v>598</v>
      </c>
      <c r="B86" s="25" t="s">
        <v>864</v>
      </c>
      <c r="C86" s="25" t="str">
        <f>VLOOKUP(決議3回目[[#This Row],[国名]],ISOコード表,2,FALSE)</f>
        <v>JAM</v>
      </c>
      <c r="D86" s="25" t="str">
        <f>IFERROR(VLOOKUP(決議3回目[[#This Row],[国名]],ISOコード表,2,FALSE),"〓〓")</f>
        <v>JAM</v>
      </c>
      <c r="E86" s="26" t="str">
        <f>_xlfn.XLOOKUP(決議3回目[[#This Row],[国名]],ISOコード!$C$2:$C$250,ISOコード!$D$2:$D$250,"〓〓")</f>
        <v>JAM</v>
      </c>
      <c r="F86" s="26" t="str">
        <f>_xlfn.XLOOKUP(決議3回目[[#This Row],[国名]],ISOテーブル[大文字にした], ISOテーブル[ISO 3166-1 alpha-3],"〓〓")</f>
        <v>JAM</v>
      </c>
    </row>
    <row r="87" spans="1:7">
      <c r="A87" s="25" t="s">
        <v>598</v>
      </c>
      <c r="B87" s="25" t="s">
        <v>863</v>
      </c>
      <c r="C87" s="25" t="str">
        <f>VLOOKUP(決議3回目[[#This Row],[国名]],ISOコード表,2,FALSE)</f>
        <v>JPN</v>
      </c>
      <c r="D87" s="25" t="str">
        <f>IFERROR(VLOOKUP(決議3回目[[#This Row],[国名]],ISOコード表,2,FALSE),"〓〓")</f>
        <v>JPN</v>
      </c>
      <c r="E87" s="26" t="str">
        <f>_xlfn.XLOOKUP(決議3回目[[#This Row],[国名]],ISOコード!$C$2:$C$250,ISOコード!$D$2:$D$250,"〓〓")</f>
        <v>JPN</v>
      </c>
      <c r="F87" s="26" t="str">
        <f>_xlfn.XLOOKUP(決議3回目[[#This Row],[国名]],ISOテーブル[大文字にした], ISOテーブル[ISO 3166-1 alpha-3],"〓〓")</f>
        <v>JPN</v>
      </c>
    </row>
    <row r="88" spans="1:7">
      <c r="A88" s="25" t="s">
        <v>598</v>
      </c>
      <c r="B88" s="25" t="s">
        <v>862</v>
      </c>
      <c r="C88" s="25" t="str">
        <f>VLOOKUP(決議3回目[[#This Row],[国名]],ISOコード表,2,FALSE)</f>
        <v>JOR</v>
      </c>
      <c r="D88" s="25" t="str">
        <f>IFERROR(VLOOKUP(決議3回目[[#This Row],[国名]],ISOコード表,2,FALSE),"〓〓")</f>
        <v>JOR</v>
      </c>
      <c r="E88" s="26" t="str">
        <f>_xlfn.XLOOKUP(決議3回目[[#This Row],[国名]],ISOコード!$C$2:$C$250,ISOコード!$D$2:$D$250,"〓〓")</f>
        <v>JOR</v>
      </c>
      <c r="F88" s="26" t="str">
        <f>_xlfn.XLOOKUP(決議3回目[[#This Row],[国名]],ISOテーブル[大文字にした], ISOテーブル[ISO 3166-1 alpha-3],"〓〓")</f>
        <v>JOR</v>
      </c>
    </row>
    <row r="89" spans="1:7">
      <c r="A89" s="25" t="s">
        <v>596</v>
      </c>
      <c r="B89" s="25" t="s">
        <v>861</v>
      </c>
      <c r="C89" s="25" t="str">
        <f>VLOOKUP(決議3回目[[#This Row],[国名]],ISOコード表,2,FALSE)</f>
        <v>KAZ</v>
      </c>
      <c r="D89" s="25" t="str">
        <f>IFERROR(VLOOKUP(決議3回目[[#This Row],[国名]],ISOコード表,2,FALSE),"〓〓")</f>
        <v>KAZ</v>
      </c>
      <c r="E89" s="26" t="str">
        <f>_xlfn.XLOOKUP(決議3回目[[#This Row],[国名]],ISOコード!$C$2:$C$250,ISOコード!$D$2:$D$250,"〓〓")</f>
        <v>KAZ</v>
      </c>
      <c r="F89" s="26" t="str">
        <f>_xlfn.XLOOKUP(決議3回目[[#This Row],[国名]],ISOテーブル[大文字にした], ISOテーブル[ISO 3166-1 alpha-3],"〓〓")</f>
        <v>KAZ</v>
      </c>
    </row>
    <row r="90" spans="1:7">
      <c r="A90" s="25" t="s">
        <v>598</v>
      </c>
      <c r="B90" s="25" t="s">
        <v>860</v>
      </c>
      <c r="C90" s="25" t="str">
        <f>VLOOKUP(決議3回目[[#This Row],[国名]],ISOコード表,2,FALSE)</f>
        <v>KEN</v>
      </c>
      <c r="D90" s="25" t="str">
        <f>IFERROR(VLOOKUP(決議3回目[[#This Row],[国名]],ISOコード表,2,FALSE),"〓〓")</f>
        <v>KEN</v>
      </c>
      <c r="E90" s="26" t="str">
        <f>_xlfn.XLOOKUP(決議3回目[[#This Row],[国名]],ISOコード!$C$2:$C$250,ISOコード!$D$2:$D$250,"〓〓")</f>
        <v>KEN</v>
      </c>
      <c r="F90" s="26" t="str">
        <f>_xlfn.XLOOKUP(決議3回目[[#This Row],[国名]],ISOテーブル[大文字にした], ISOテーブル[ISO 3166-1 alpha-3],"〓〓")</f>
        <v>KEN</v>
      </c>
    </row>
    <row r="91" spans="1:7">
      <c r="A91" s="25" t="s">
        <v>598</v>
      </c>
      <c r="B91" s="25" t="s">
        <v>859</v>
      </c>
      <c r="C91" s="25" t="str">
        <f>VLOOKUP(決議3回目[[#This Row],[国名]],ISOコード表,2,FALSE)</f>
        <v>KIR</v>
      </c>
      <c r="D91" s="25" t="str">
        <f>IFERROR(VLOOKUP(決議3回目[[#This Row],[国名]],ISOコード表,2,FALSE),"〓〓")</f>
        <v>KIR</v>
      </c>
      <c r="E91" s="26" t="str">
        <f>_xlfn.XLOOKUP(決議3回目[[#This Row],[国名]],ISOコード!$C$2:$C$250,ISOコード!$D$2:$D$250,"〓〓")</f>
        <v>KIR</v>
      </c>
      <c r="F91" s="26" t="str">
        <f>_xlfn.XLOOKUP(決議3回目[[#This Row],[国名]],ISOテーブル[大文字にした], ISOテーブル[ISO 3166-1 alpha-3],"〓〓")</f>
        <v>KIR</v>
      </c>
    </row>
    <row r="92" spans="1:7">
      <c r="A92" s="25" t="s">
        <v>598</v>
      </c>
      <c r="B92" s="25" t="s">
        <v>858</v>
      </c>
      <c r="C92" s="25" t="str">
        <f>VLOOKUP(決議3回目[[#This Row],[国名]],ISOコード表,2,FALSE)</f>
        <v>KWT</v>
      </c>
      <c r="D92" s="25" t="str">
        <f>IFERROR(VLOOKUP(決議3回目[[#This Row],[国名]],ISOコード表,2,FALSE),"〓〓")</f>
        <v>KWT</v>
      </c>
      <c r="E92" s="26" t="str">
        <f>_xlfn.XLOOKUP(決議3回目[[#This Row],[国名]],ISOコード!$C$2:$C$250,ISOコード!$D$2:$D$250,"〓〓")</f>
        <v>KWT</v>
      </c>
      <c r="F92" s="26" t="str">
        <f>_xlfn.XLOOKUP(決議3回目[[#This Row],[国名]],ISOテーブル[大文字にした], ISOテーブル[ISO 3166-1 alpha-3],"〓〓")</f>
        <v>KWT</v>
      </c>
    </row>
    <row r="93" spans="1:7">
      <c r="A93" s="25" t="s">
        <v>596</v>
      </c>
      <c r="B93" s="25" t="s">
        <v>857</v>
      </c>
      <c r="C93" s="25" t="str">
        <f>VLOOKUP(決議3回目[[#This Row],[国名]],ISOコード表,2,FALSE)</f>
        <v>KGZ</v>
      </c>
      <c r="D93" s="25" t="str">
        <f>IFERROR(VLOOKUP(決議3回目[[#This Row],[国名]],ISOコード表,2,FALSE),"〓〓")</f>
        <v>KGZ</v>
      </c>
      <c r="E93" s="26" t="str">
        <f>_xlfn.XLOOKUP(決議3回目[[#This Row],[国名]],ISOコード!$C$2:$C$250,ISOコード!$D$2:$D$250,"〓〓")</f>
        <v>KGZ</v>
      </c>
      <c r="F93" s="26" t="str">
        <f>_xlfn.XLOOKUP(決議3回目[[#This Row],[国名]],ISOテーブル[大文字にした], ISOテーブル[ISO 3166-1 alpha-3],"〓〓")</f>
        <v>KGZ</v>
      </c>
    </row>
    <row r="94" spans="1:7">
      <c r="A94" s="25" t="s">
        <v>596</v>
      </c>
      <c r="B94" s="25" t="s">
        <v>856</v>
      </c>
      <c r="C94" s="25" t="e">
        <f>VLOOKUP(決議3回目[[#This Row],[国名]],ISOコード表,2,FALSE)</f>
        <v>#N/A</v>
      </c>
      <c r="D94" s="25" t="str">
        <f>IFERROR(VLOOKUP(決議3回目[[#This Row],[国名]],ISOコード表,2,FALSE),"〓〓")</f>
        <v>〓〓</v>
      </c>
      <c r="E94" s="26" t="str">
        <f>_xlfn.XLOOKUP(決議3回目[[#This Row],[国名]],ISOコード!$C$2:$C$250,ISOコード!$D$2:$D$250,"〓〓")</f>
        <v>〓〓</v>
      </c>
      <c r="F94" s="26" t="str">
        <f>_xlfn.XLOOKUP(決議3回目[[#This Row],[国名]],ISOテーブル[大文字にした], ISOテーブル[ISO 3166-1 alpha-3],"〓〓")</f>
        <v>〓〓</v>
      </c>
      <c r="G94" s="25" t="s">
        <v>974</v>
      </c>
    </row>
    <row r="95" spans="1:7">
      <c r="A95" s="25" t="s">
        <v>598</v>
      </c>
      <c r="B95" s="25" t="s">
        <v>855</v>
      </c>
      <c r="C95" s="25" t="str">
        <f>VLOOKUP(決議3回目[[#This Row],[国名]],ISOコード表,2,FALSE)</f>
        <v>LVA</v>
      </c>
      <c r="D95" s="25" t="str">
        <f>IFERROR(VLOOKUP(決議3回目[[#This Row],[国名]],ISOコード表,2,FALSE),"〓〓")</f>
        <v>LVA</v>
      </c>
      <c r="E95" s="26" t="str">
        <f>_xlfn.XLOOKUP(決議3回目[[#This Row],[国名]],ISOコード!$C$2:$C$250,ISOコード!$D$2:$D$250,"〓〓")</f>
        <v>LVA</v>
      </c>
      <c r="F95" s="26" t="str">
        <f>_xlfn.XLOOKUP(決議3回目[[#This Row],[国名]],ISOテーブル[大文字にした], ISOテーブル[ISO 3166-1 alpha-3],"〓〓")</f>
        <v>LVA</v>
      </c>
    </row>
    <row r="96" spans="1:7">
      <c r="A96" s="25" t="s">
        <v>598</v>
      </c>
      <c r="B96" s="25" t="s">
        <v>854</v>
      </c>
      <c r="C96" s="25" t="str">
        <f>VLOOKUP(決議3回目[[#This Row],[国名]],ISOコード表,2,FALSE)</f>
        <v>LBN</v>
      </c>
      <c r="D96" s="25" t="str">
        <f>IFERROR(VLOOKUP(決議3回目[[#This Row],[国名]],ISOコード表,2,FALSE),"〓〓")</f>
        <v>LBN</v>
      </c>
      <c r="E96" s="26" t="str">
        <f>_xlfn.XLOOKUP(決議3回目[[#This Row],[国名]],ISOコード!$C$2:$C$250,ISOコード!$D$2:$D$250,"〓〓")</f>
        <v>LBN</v>
      </c>
      <c r="F96" s="26" t="str">
        <f>_xlfn.XLOOKUP(決議3回目[[#This Row],[国名]],ISOテーブル[大文字にした], ISOテーブル[ISO 3166-1 alpha-3],"〓〓")</f>
        <v>LBN</v>
      </c>
    </row>
    <row r="97" spans="1:6">
      <c r="A97" s="25" t="s">
        <v>596</v>
      </c>
      <c r="B97" s="25" t="s">
        <v>853</v>
      </c>
      <c r="C97" s="25" t="str">
        <f>VLOOKUP(決議3回目[[#This Row],[国名]],ISOコード表,2,FALSE)</f>
        <v>LSO</v>
      </c>
      <c r="D97" s="25" t="str">
        <f>IFERROR(VLOOKUP(決議3回目[[#This Row],[国名]],ISOコード表,2,FALSE),"〓〓")</f>
        <v>LSO</v>
      </c>
      <c r="E97" s="26" t="str">
        <f>_xlfn.XLOOKUP(決議3回目[[#This Row],[国名]],ISOコード!$C$2:$C$250,ISOコード!$D$2:$D$250,"〓〓")</f>
        <v>LSO</v>
      </c>
      <c r="F97" s="26" t="str">
        <f>_xlfn.XLOOKUP(決議3回目[[#This Row],[国名]],ISOテーブル[大文字にした], ISOテーブル[ISO 3166-1 alpha-3],"〓〓")</f>
        <v>LSO</v>
      </c>
    </row>
    <row r="98" spans="1:6">
      <c r="A98" s="25" t="s">
        <v>598</v>
      </c>
      <c r="B98" s="25" t="s">
        <v>852</v>
      </c>
      <c r="C98" s="25" t="str">
        <f>VLOOKUP(決議3回目[[#This Row],[国名]],ISOコード表,2,FALSE)</f>
        <v>LBR</v>
      </c>
      <c r="D98" s="25" t="str">
        <f>IFERROR(VLOOKUP(決議3回目[[#This Row],[国名]],ISOコード表,2,FALSE),"〓〓")</f>
        <v>LBR</v>
      </c>
      <c r="E98" s="26" t="str">
        <f>_xlfn.XLOOKUP(決議3回目[[#This Row],[国名]],ISOコード!$C$2:$C$250,ISOコード!$D$2:$D$250,"〓〓")</f>
        <v>LBR</v>
      </c>
      <c r="F98" s="26" t="str">
        <f>_xlfn.XLOOKUP(決議3回目[[#This Row],[国名]],ISOテーブル[大文字にした], ISOテーブル[ISO 3166-1 alpha-3],"〓〓")</f>
        <v>LBR</v>
      </c>
    </row>
    <row r="99" spans="1:6">
      <c r="A99" s="25" t="s">
        <v>598</v>
      </c>
      <c r="B99" s="25" t="s">
        <v>851</v>
      </c>
      <c r="C99" s="25" t="str">
        <f>VLOOKUP(決議3回目[[#This Row],[国名]],ISOコード表,2,FALSE)</f>
        <v>LBY</v>
      </c>
      <c r="D99" s="25" t="str">
        <f>IFERROR(VLOOKUP(決議3回目[[#This Row],[国名]],ISOコード表,2,FALSE),"〓〓")</f>
        <v>LBY</v>
      </c>
      <c r="E99" s="26" t="str">
        <f>_xlfn.XLOOKUP(決議3回目[[#This Row],[国名]],ISOコード!$C$2:$C$250,ISOコード!$D$2:$D$250,"〓〓")</f>
        <v>LBY</v>
      </c>
      <c r="F99" s="26" t="str">
        <f>_xlfn.XLOOKUP(決議3回目[[#This Row],[国名]],ISOテーブル[大文字にした], ISOテーブル[ISO 3166-1 alpha-3],"〓〓")</f>
        <v>LBY</v>
      </c>
    </row>
    <row r="100" spans="1:6">
      <c r="A100" s="25" t="s">
        <v>598</v>
      </c>
      <c r="B100" s="25" t="s">
        <v>850</v>
      </c>
      <c r="C100" s="25" t="str">
        <f>VLOOKUP(決議3回目[[#This Row],[国名]],ISOコード表,2,FALSE)</f>
        <v>LIE</v>
      </c>
      <c r="D100" s="25" t="str">
        <f>IFERROR(VLOOKUP(決議3回目[[#This Row],[国名]],ISOコード表,2,FALSE),"〓〓")</f>
        <v>LIE</v>
      </c>
      <c r="E100" s="26" t="str">
        <f>_xlfn.XLOOKUP(決議3回目[[#This Row],[国名]],ISOコード!$C$2:$C$250,ISOコード!$D$2:$D$250,"〓〓")</f>
        <v>LIE</v>
      </c>
      <c r="F100" s="26" t="str">
        <f>_xlfn.XLOOKUP(決議3回目[[#This Row],[国名]],ISOテーブル[大文字にした], ISOテーブル[ISO 3166-1 alpha-3],"〓〓")</f>
        <v>LIE</v>
      </c>
    </row>
    <row r="101" spans="1:6">
      <c r="A101" s="25" t="s">
        <v>598</v>
      </c>
      <c r="B101" s="25" t="s">
        <v>849</v>
      </c>
      <c r="C101" s="25" t="str">
        <f>VLOOKUP(決議3回目[[#This Row],[国名]],ISOコード表,2,FALSE)</f>
        <v>LTU</v>
      </c>
      <c r="D101" s="25" t="str">
        <f>IFERROR(VLOOKUP(決議3回目[[#This Row],[国名]],ISOコード表,2,FALSE),"〓〓")</f>
        <v>LTU</v>
      </c>
      <c r="E101" s="26" t="str">
        <f>_xlfn.XLOOKUP(決議3回目[[#This Row],[国名]],ISOコード!$C$2:$C$250,ISOコード!$D$2:$D$250,"〓〓")</f>
        <v>LTU</v>
      </c>
      <c r="F101" s="26" t="str">
        <f>_xlfn.XLOOKUP(決議3回目[[#This Row],[国名]],ISOテーブル[大文字にした], ISOテーブル[ISO 3166-1 alpha-3],"〓〓")</f>
        <v>LTU</v>
      </c>
    </row>
    <row r="102" spans="1:6">
      <c r="A102" s="25" t="s">
        <v>598</v>
      </c>
      <c r="B102" s="25" t="s">
        <v>848</v>
      </c>
      <c r="C102" s="25" t="str">
        <f>VLOOKUP(決議3回目[[#This Row],[国名]],ISOコード表,2,FALSE)</f>
        <v>LUX</v>
      </c>
      <c r="D102" s="25" t="str">
        <f>IFERROR(VLOOKUP(決議3回目[[#This Row],[国名]],ISOコード表,2,FALSE),"〓〓")</f>
        <v>LUX</v>
      </c>
      <c r="E102" s="26" t="str">
        <f>_xlfn.XLOOKUP(決議3回目[[#This Row],[国名]],ISOコード!$C$2:$C$250,ISOコード!$D$2:$D$250,"〓〓")</f>
        <v>LUX</v>
      </c>
      <c r="F102" s="26" t="str">
        <f>_xlfn.XLOOKUP(決議3回目[[#This Row],[国名]],ISOテーブル[大文字にした], ISOテーブル[ISO 3166-1 alpha-3],"〓〓")</f>
        <v>LUX</v>
      </c>
    </row>
    <row r="103" spans="1:6">
      <c r="A103" s="25" t="s">
        <v>598</v>
      </c>
      <c r="B103" s="25" t="s">
        <v>847</v>
      </c>
      <c r="C103" s="25" t="str">
        <f>VLOOKUP(決議3回目[[#This Row],[国名]],ISOコード表,2,FALSE)</f>
        <v>MDG</v>
      </c>
      <c r="D103" s="25" t="str">
        <f>IFERROR(VLOOKUP(決議3回目[[#This Row],[国名]],ISOコード表,2,FALSE),"〓〓")</f>
        <v>MDG</v>
      </c>
      <c r="E103" s="26" t="str">
        <f>_xlfn.XLOOKUP(決議3回目[[#This Row],[国名]],ISOコード!$C$2:$C$250,ISOコード!$D$2:$D$250,"〓〓")</f>
        <v>MDG</v>
      </c>
      <c r="F103" s="26" t="str">
        <f>_xlfn.XLOOKUP(決議3回目[[#This Row],[国名]],ISOテーブル[大文字にした], ISOテーブル[ISO 3166-1 alpha-3],"〓〓")</f>
        <v>MDG</v>
      </c>
    </row>
    <row r="104" spans="1:6">
      <c r="A104" s="25" t="s">
        <v>598</v>
      </c>
      <c r="B104" s="25" t="s">
        <v>846</v>
      </c>
      <c r="C104" s="25" t="str">
        <f>VLOOKUP(決議3回目[[#This Row],[国名]],ISOコード表,2,FALSE)</f>
        <v>MWI</v>
      </c>
      <c r="D104" s="25" t="str">
        <f>IFERROR(VLOOKUP(決議3回目[[#This Row],[国名]],ISOコード表,2,FALSE),"〓〓")</f>
        <v>MWI</v>
      </c>
      <c r="E104" s="26" t="str">
        <f>_xlfn.XLOOKUP(決議3回目[[#This Row],[国名]],ISOコード!$C$2:$C$250,ISOコード!$D$2:$D$250,"〓〓")</f>
        <v>MWI</v>
      </c>
      <c r="F104" s="26" t="str">
        <f>_xlfn.XLOOKUP(決議3回目[[#This Row],[国名]],ISOテーブル[大文字にした], ISOテーブル[ISO 3166-1 alpha-3],"〓〓")</f>
        <v>MWI</v>
      </c>
    </row>
    <row r="105" spans="1:6">
      <c r="A105" s="25" t="s">
        <v>598</v>
      </c>
      <c r="B105" s="25" t="s">
        <v>845</v>
      </c>
      <c r="C105" s="25" t="str">
        <f>VLOOKUP(決議3回目[[#This Row],[国名]],ISOコード表,2,FALSE)</f>
        <v>MYS</v>
      </c>
      <c r="D105" s="25" t="str">
        <f>IFERROR(VLOOKUP(決議3回目[[#This Row],[国名]],ISOコード表,2,FALSE),"〓〓")</f>
        <v>MYS</v>
      </c>
      <c r="E105" s="26" t="str">
        <f>_xlfn.XLOOKUP(決議3回目[[#This Row],[国名]],ISOコード!$C$2:$C$250,ISOコード!$D$2:$D$250,"〓〓")</f>
        <v>MYS</v>
      </c>
      <c r="F105" s="26" t="str">
        <f>_xlfn.XLOOKUP(決議3回目[[#This Row],[国名]],ISOテーブル[大文字にした], ISOテーブル[ISO 3166-1 alpha-3],"〓〓")</f>
        <v>MYS</v>
      </c>
    </row>
    <row r="106" spans="1:6">
      <c r="A106" s="25" t="s">
        <v>598</v>
      </c>
      <c r="B106" s="25" t="s">
        <v>844</v>
      </c>
      <c r="C106" s="25" t="str">
        <f>VLOOKUP(決議3回目[[#This Row],[国名]],ISOコード表,2,FALSE)</f>
        <v>MDV</v>
      </c>
      <c r="D106" s="25" t="str">
        <f>IFERROR(VLOOKUP(決議3回目[[#This Row],[国名]],ISOコード表,2,FALSE),"〓〓")</f>
        <v>MDV</v>
      </c>
      <c r="E106" s="26" t="str">
        <f>_xlfn.XLOOKUP(決議3回目[[#This Row],[国名]],ISOコード!$C$2:$C$250,ISOコード!$D$2:$D$250,"〓〓")</f>
        <v>MDV</v>
      </c>
      <c r="F106" s="26" t="str">
        <f>_xlfn.XLOOKUP(決議3回目[[#This Row],[国名]],ISOテーブル[大文字にした], ISOテーブル[ISO 3166-1 alpha-3],"〓〓")</f>
        <v>MDV</v>
      </c>
    </row>
    <row r="107" spans="1:6">
      <c r="A107" s="25" t="s">
        <v>596</v>
      </c>
      <c r="B107" s="25" t="s">
        <v>843</v>
      </c>
      <c r="C107" s="25" t="str">
        <f>VLOOKUP(決議3回目[[#This Row],[国名]],ISOコード表,2,FALSE)</f>
        <v>MLI</v>
      </c>
      <c r="D107" s="25" t="str">
        <f>IFERROR(VLOOKUP(決議3回目[[#This Row],[国名]],ISOコード表,2,FALSE),"〓〓")</f>
        <v>MLI</v>
      </c>
      <c r="E107" s="26" t="str">
        <f>_xlfn.XLOOKUP(決議3回目[[#This Row],[国名]],ISOコード!$C$2:$C$250,ISOコード!$D$2:$D$250,"〓〓")</f>
        <v>MLI</v>
      </c>
      <c r="F107" s="26" t="str">
        <f>_xlfn.XLOOKUP(決議3回目[[#This Row],[国名]],ISOテーブル[大文字にした], ISOテーブル[ISO 3166-1 alpha-3],"〓〓")</f>
        <v>MLI</v>
      </c>
    </row>
    <row r="108" spans="1:6">
      <c r="A108" s="25" t="s">
        <v>598</v>
      </c>
      <c r="B108" s="25" t="s">
        <v>842</v>
      </c>
      <c r="C108" s="25" t="str">
        <f>VLOOKUP(決議3回目[[#This Row],[国名]],ISOコード表,2,FALSE)</f>
        <v>MLT</v>
      </c>
      <c r="D108" s="25" t="str">
        <f>IFERROR(VLOOKUP(決議3回目[[#This Row],[国名]],ISOコード表,2,FALSE),"〓〓")</f>
        <v>MLT</v>
      </c>
      <c r="E108" s="26" t="str">
        <f>_xlfn.XLOOKUP(決議3回目[[#This Row],[国名]],ISOコード!$C$2:$C$250,ISOコード!$D$2:$D$250,"〓〓")</f>
        <v>MLT</v>
      </c>
      <c r="F108" s="26" t="str">
        <f>_xlfn.XLOOKUP(決議3回目[[#This Row],[国名]],ISOテーブル[大文字にした], ISOテーブル[ISO 3166-1 alpha-3],"〓〓")</f>
        <v>MLT</v>
      </c>
    </row>
    <row r="109" spans="1:6">
      <c r="A109" s="25" t="s">
        <v>598</v>
      </c>
      <c r="B109" s="25" t="s">
        <v>841</v>
      </c>
      <c r="C109" s="25" t="str">
        <f>VLOOKUP(決議3回目[[#This Row],[国名]],ISOコード表,2,FALSE)</f>
        <v>MHL</v>
      </c>
      <c r="D109" s="25" t="str">
        <f>IFERROR(VLOOKUP(決議3回目[[#This Row],[国名]],ISOコード表,2,FALSE),"〓〓")</f>
        <v>MHL</v>
      </c>
      <c r="E109" s="26" t="str">
        <f>_xlfn.XLOOKUP(決議3回目[[#This Row],[国名]],ISOコード!$C$2:$C$250,ISOコード!$D$2:$D$250,"〓〓")</f>
        <v>MHL</v>
      </c>
      <c r="F109" s="26" t="str">
        <f>_xlfn.XLOOKUP(決議3回目[[#This Row],[国名]],ISOテーブル[大文字にした], ISOテーブル[ISO 3166-1 alpha-3],"〓〓")</f>
        <v>MHL</v>
      </c>
    </row>
    <row r="110" spans="1:6">
      <c r="A110" s="25" t="s">
        <v>598</v>
      </c>
      <c r="B110" s="25" t="s">
        <v>840</v>
      </c>
      <c r="C110" s="25" t="str">
        <f>VLOOKUP(決議3回目[[#This Row],[国名]],ISOコード表,2,FALSE)</f>
        <v>MRT</v>
      </c>
      <c r="D110" s="25" t="str">
        <f>IFERROR(VLOOKUP(決議3回目[[#This Row],[国名]],ISOコード表,2,FALSE),"〓〓")</f>
        <v>MRT</v>
      </c>
      <c r="E110" s="26" t="str">
        <f>_xlfn.XLOOKUP(決議3回目[[#This Row],[国名]],ISOコード!$C$2:$C$250,ISOコード!$D$2:$D$250,"〓〓")</f>
        <v>MRT</v>
      </c>
      <c r="F110" s="26" t="str">
        <f>_xlfn.XLOOKUP(決議3回目[[#This Row],[国名]],ISOテーブル[大文字にした], ISOテーブル[ISO 3166-1 alpha-3],"〓〓")</f>
        <v>MRT</v>
      </c>
    </row>
    <row r="111" spans="1:6">
      <c r="A111" s="25" t="s">
        <v>598</v>
      </c>
      <c r="B111" s="25" t="s">
        <v>839</v>
      </c>
      <c r="C111" s="25" t="str">
        <f>VLOOKUP(決議3回目[[#This Row],[国名]],ISOコード表,2,FALSE)</f>
        <v>MUS</v>
      </c>
      <c r="D111" s="25" t="str">
        <f>IFERROR(VLOOKUP(決議3回目[[#This Row],[国名]],ISOコード表,2,FALSE),"〓〓")</f>
        <v>MUS</v>
      </c>
      <c r="E111" s="26" t="str">
        <f>_xlfn.XLOOKUP(決議3回目[[#This Row],[国名]],ISOコード!$C$2:$C$250,ISOコード!$D$2:$D$250,"〓〓")</f>
        <v>MUS</v>
      </c>
      <c r="F111" s="26" t="str">
        <f>_xlfn.XLOOKUP(決議3回目[[#This Row],[国名]],ISOテーブル[大文字にした], ISOテーブル[ISO 3166-1 alpha-3],"〓〓")</f>
        <v>MUS</v>
      </c>
    </row>
    <row r="112" spans="1:6">
      <c r="A112" s="25" t="s">
        <v>598</v>
      </c>
      <c r="B112" s="25" t="s">
        <v>838</v>
      </c>
      <c r="C112" s="25" t="str">
        <f>VLOOKUP(決議3回目[[#This Row],[国名]],ISOコード表,2,FALSE)</f>
        <v>MEX</v>
      </c>
      <c r="D112" s="25" t="str">
        <f>IFERROR(VLOOKUP(決議3回目[[#This Row],[国名]],ISOコード表,2,FALSE),"〓〓")</f>
        <v>MEX</v>
      </c>
      <c r="E112" s="26" t="str">
        <f>_xlfn.XLOOKUP(決議3回目[[#This Row],[国名]],ISOコード!$C$2:$C$250,ISOコード!$D$2:$D$250,"〓〓")</f>
        <v>MEX</v>
      </c>
      <c r="F112" s="26" t="str">
        <f>_xlfn.XLOOKUP(決議3回目[[#This Row],[国名]],ISOテーブル[大文字にした], ISOテーブル[ISO 3166-1 alpha-3],"〓〓")</f>
        <v>MEX</v>
      </c>
    </row>
    <row r="113" spans="1:7">
      <c r="A113" s="25" t="s">
        <v>598</v>
      </c>
      <c r="B113" s="25" t="s">
        <v>837</v>
      </c>
      <c r="C113" s="25" t="e">
        <f>VLOOKUP(決議3回目[[#This Row],[国名]],ISOコード表,2,FALSE)</f>
        <v>#N/A</v>
      </c>
      <c r="D113" s="25" t="str">
        <f>IFERROR(VLOOKUP(決議3回目[[#This Row],[国名]],ISOコード表,2,FALSE),"〓〓")</f>
        <v>〓〓</v>
      </c>
      <c r="E113" s="26" t="str">
        <f>_xlfn.XLOOKUP(決議3回目[[#This Row],[国名]],ISOコード!$C$2:$C$250,ISOコード!$D$2:$D$250,"〓〓")</f>
        <v>〓〓</v>
      </c>
      <c r="F113" s="26" t="str">
        <f>_xlfn.XLOOKUP(決議3回目[[#This Row],[国名]],ISOテーブル[大文字にした], ISOテーブル[ISO 3166-1 alpha-3],"〓〓")</f>
        <v>〓〓</v>
      </c>
      <c r="G113" s="25" t="s">
        <v>975</v>
      </c>
    </row>
    <row r="114" spans="1:7">
      <c r="A114" s="25" t="s">
        <v>598</v>
      </c>
      <c r="B114" s="25" t="s">
        <v>836</v>
      </c>
      <c r="C114" s="25" t="str">
        <f>VLOOKUP(決議3回目[[#This Row],[国名]],ISOコード表,2,FALSE)</f>
        <v>MCO</v>
      </c>
      <c r="D114" s="25" t="str">
        <f>IFERROR(VLOOKUP(決議3回目[[#This Row],[国名]],ISOコード表,2,FALSE),"〓〓")</f>
        <v>MCO</v>
      </c>
      <c r="E114" s="26" t="str">
        <f>_xlfn.XLOOKUP(決議3回目[[#This Row],[国名]],ISOコード!$C$2:$C$250,ISOコード!$D$2:$D$250,"〓〓")</f>
        <v>MCO</v>
      </c>
      <c r="F114" s="26" t="str">
        <f>_xlfn.XLOOKUP(決議3回目[[#This Row],[国名]],ISOテーブル[大文字にした], ISOテーブル[ISO 3166-1 alpha-3],"〓〓")</f>
        <v>MCO</v>
      </c>
    </row>
    <row r="115" spans="1:7">
      <c r="A115" s="25" t="s">
        <v>596</v>
      </c>
      <c r="B115" s="25" t="s">
        <v>835</v>
      </c>
      <c r="C115" s="25" t="str">
        <f>VLOOKUP(決議3回目[[#This Row],[国名]],ISOコード表,2,FALSE)</f>
        <v>MNG</v>
      </c>
      <c r="D115" s="25" t="str">
        <f>IFERROR(VLOOKUP(決議3回目[[#This Row],[国名]],ISOコード表,2,FALSE),"〓〓")</f>
        <v>MNG</v>
      </c>
      <c r="E115" s="26" t="str">
        <f>_xlfn.XLOOKUP(決議3回目[[#This Row],[国名]],ISOコード!$C$2:$C$250,ISOコード!$D$2:$D$250,"〓〓")</f>
        <v>MNG</v>
      </c>
      <c r="F115" s="26" t="str">
        <f>_xlfn.XLOOKUP(決議3回目[[#This Row],[国名]],ISOテーブル[大文字にした], ISOテーブル[ISO 3166-1 alpha-3],"〓〓")</f>
        <v>MNG</v>
      </c>
    </row>
    <row r="116" spans="1:7">
      <c r="A116" s="25" t="s">
        <v>598</v>
      </c>
      <c r="B116" s="25" t="s">
        <v>834</v>
      </c>
      <c r="C116" s="25" t="str">
        <f>VLOOKUP(決議3回目[[#This Row],[国名]],ISOコード表,2,FALSE)</f>
        <v>MNE</v>
      </c>
      <c r="D116" s="25" t="str">
        <f>IFERROR(VLOOKUP(決議3回目[[#This Row],[国名]],ISOコード表,2,FALSE),"〓〓")</f>
        <v>MNE</v>
      </c>
      <c r="E116" s="26" t="str">
        <f>_xlfn.XLOOKUP(決議3回目[[#This Row],[国名]],ISOコード!$C$2:$C$250,ISOコード!$D$2:$D$250,"〓〓")</f>
        <v>MNE</v>
      </c>
      <c r="F116" s="26" t="str">
        <f>_xlfn.XLOOKUP(決議3回目[[#This Row],[国名]],ISOテーブル[大文字にした], ISOテーブル[ISO 3166-1 alpha-3],"〓〓")</f>
        <v>MNE</v>
      </c>
    </row>
    <row r="117" spans="1:7">
      <c r="A117" s="25" t="s">
        <v>598</v>
      </c>
      <c r="B117" s="25" t="s">
        <v>833</v>
      </c>
      <c r="C117" s="25" t="str">
        <f>VLOOKUP(決議3回目[[#This Row],[国名]],ISOコード表,2,FALSE)</f>
        <v>MAR</v>
      </c>
      <c r="D117" s="25" t="str">
        <f>IFERROR(VLOOKUP(決議3回目[[#This Row],[国名]],ISOコード表,2,FALSE),"〓〓")</f>
        <v>MAR</v>
      </c>
      <c r="E117" s="26" t="str">
        <f>_xlfn.XLOOKUP(決議3回目[[#This Row],[国名]],ISOコード!$C$2:$C$250,ISOコード!$D$2:$D$250,"〓〓")</f>
        <v>MAR</v>
      </c>
      <c r="F117" s="26" t="str">
        <f>_xlfn.XLOOKUP(決議3回目[[#This Row],[国名]],ISOテーブル[大文字にした], ISOテーブル[ISO 3166-1 alpha-3],"〓〓")</f>
        <v>MAR</v>
      </c>
    </row>
    <row r="118" spans="1:7">
      <c r="A118" s="25" t="s">
        <v>596</v>
      </c>
      <c r="B118" s="25" t="s">
        <v>832</v>
      </c>
      <c r="C118" s="25" t="str">
        <f>VLOOKUP(決議3回目[[#This Row],[国名]],ISOコード表,2,FALSE)</f>
        <v>MOZ</v>
      </c>
      <c r="D118" s="25" t="str">
        <f>IFERROR(VLOOKUP(決議3回目[[#This Row],[国名]],ISOコード表,2,FALSE),"〓〓")</f>
        <v>MOZ</v>
      </c>
      <c r="E118" s="26" t="str">
        <f>_xlfn.XLOOKUP(決議3回目[[#This Row],[国名]],ISOコード!$C$2:$C$250,ISOコード!$D$2:$D$250,"〓〓")</f>
        <v>MOZ</v>
      </c>
      <c r="F118" s="26" t="str">
        <f>_xlfn.XLOOKUP(決議3回目[[#This Row],[国名]],ISOテーブル[大文字にした], ISOテーブル[ISO 3166-1 alpha-3],"〓〓")</f>
        <v>MOZ</v>
      </c>
    </row>
    <row r="119" spans="1:7">
      <c r="A119" s="25" t="s">
        <v>598</v>
      </c>
      <c r="B119" s="25" t="s">
        <v>831</v>
      </c>
      <c r="C119" s="25" t="str">
        <f>VLOOKUP(決議3回目[[#This Row],[国名]],ISOコード表,2,FALSE)</f>
        <v>MMR</v>
      </c>
      <c r="D119" s="25" t="str">
        <f>IFERROR(VLOOKUP(決議3回目[[#This Row],[国名]],ISOコード表,2,FALSE),"〓〓")</f>
        <v>MMR</v>
      </c>
      <c r="E119" s="26" t="str">
        <f>_xlfn.XLOOKUP(決議3回目[[#This Row],[国名]],ISOコード!$C$2:$C$250,ISOコード!$D$2:$D$250,"〓〓")</f>
        <v>MMR</v>
      </c>
      <c r="F119" s="26" t="str">
        <f>_xlfn.XLOOKUP(決議3回目[[#This Row],[国名]],ISOテーブル[大文字にした], ISOテーブル[ISO 3166-1 alpha-3],"〓〓")</f>
        <v>MMR</v>
      </c>
    </row>
    <row r="120" spans="1:7">
      <c r="A120" s="25" t="s">
        <v>596</v>
      </c>
      <c r="B120" s="25" t="s">
        <v>830</v>
      </c>
      <c r="C120" s="25" t="str">
        <f>VLOOKUP(決議3回目[[#This Row],[国名]],ISOコード表,2,FALSE)</f>
        <v>NAM</v>
      </c>
      <c r="D120" s="25" t="str">
        <f>IFERROR(VLOOKUP(決議3回目[[#This Row],[国名]],ISOコード表,2,FALSE),"〓〓")</f>
        <v>NAM</v>
      </c>
      <c r="E120" s="26" t="str">
        <f>_xlfn.XLOOKUP(決議3回目[[#This Row],[国名]],ISOコード!$C$2:$C$250,ISOコード!$D$2:$D$250,"〓〓")</f>
        <v>NAM</v>
      </c>
      <c r="F120" s="26" t="str">
        <f>_xlfn.XLOOKUP(決議3回目[[#This Row],[国名]],ISOテーブル[大文字にした], ISOテーブル[ISO 3166-1 alpha-3],"〓〓")</f>
        <v>NAM</v>
      </c>
    </row>
    <row r="121" spans="1:7">
      <c r="A121" s="25" t="s">
        <v>598</v>
      </c>
      <c r="B121" s="25" t="s">
        <v>829</v>
      </c>
      <c r="C121" s="25" t="str">
        <f>VLOOKUP(決議3回目[[#This Row],[国名]],ISOコード表,2,FALSE)</f>
        <v>NRU</v>
      </c>
      <c r="D121" s="25" t="str">
        <f>IFERROR(VLOOKUP(決議3回目[[#This Row],[国名]],ISOコード表,2,FALSE),"〓〓")</f>
        <v>NRU</v>
      </c>
      <c r="E121" s="26" t="str">
        <f>_xlfn.XLOOKUP(決議3回目[[#This Row],[国名]],ISOコード!$C$2:$C$250,ISOコード!$D$2:$D$250,"〓〓")</f>
        <v>NRU</v>
      </c>
      <c r="F121" s="26" t="str">
        <f>_xlfn.XLOOKUP(決議3回目[[#This Row],[国名]],ISOテーブル[大文字にした], ISOテーブル[ISO 3166-1 alpha-3],"〓〓")</f>
        <v>NRU</v>
      </c>
    </row>
    <row r="122" spans="1:7">
      <c r="A122" s="25" t="s">
        <v>598</v>
      </c>
      <c r="B122" s="25" t="s">
        <v>828</v>
      </c>
      <c r="C122" s="25" t="str">
        <f>VLOOKUP(決議3回目[[#This Row],[国名]],ISOコード表,2,FALSE)</f>
        <v>NPL</v>
      </c>
      <c r="D122" s="25" t="str">
        <f>IFERROR(VLOOKUP(決議3回目[[#This Row],[国名]],ISOコード表,2,FALSE),"〓〓")</f>
        <v>NPL</v>
      </c>
      <c r="E122" s="26" t="str">
        <f>_xlfn.XLOOKUP(決議3回目[[#This Row],[国名]],ISOコード!$C$2:$C$250,ISOコード!$D$2:$D$250,"〓〓")</f>
        <v>NPL</v>
      </c>
      <c r="F122" s="26" t="str">
        <f>_xlfn.XLOOKUP(決議3回目[[#This Row],[国名]],ISOテーブル[大文字にした], ISOテーブル[ISO 3166-1 alpha-3],"〓〓")</f>
        <v>NPL</v>
      </c>
    </row>
    <row r="123" spans="1:7">
      <c r="A123" s="25" t="s">
        <v>598</v>
      </c>
      <c r="B123" s="25" t="s">
        <v>827</v>
      </c>
      <c r="C123" s="25" t="str">
        <f>VLOOKUP(決議3回目[[#This Row],[国名]],ISOコード表,2,FALSE)</f>
        <v>NLD</v>
      </c>
      <c r="D123" s="25" t="str">
        <f>IFERROR(VLOOKUP(決議3回目[[#This Row],[国名]],ISOコード表,2,FALSE),"〓〓")</f>
        <v>NLD</v>
      </c>
      <c r="E123" s="26" t="str">
        <f>_xlfn.XLOOKUP(決議3回目[[#This Row],[国名]],ISOコード!$C$2:$C$250,ISOコード!$D$2:$D$250,"〓〓")</f>
        <v>NLD</v>
      </c>
      <c r="F123" s="26" t="str">
        <f>_xlfn.XLOOKUP(決議3回目[[#This Row],[国名]],ISOテーブル[大文字にした], ISOテーブル[ISO 3166-1 alpha-3],"〓〓")</f>
        <v>NLD</v>
      </c>
    </row>
    <row r="124" spans="1:7">
      <c r="A124" s="25" t="s">
        <v>598</v>
      </c>
      <c r="B124" s="25" t="s">
        <v>826</v>
      </c>
      <c r="C124" s="25" t="str">
        <f>VLOOKUP(決議3回目[[#This Row],[国名]],ISOコード表,2,FALSE)</f>
        <v>NZL</v>
      </c>
      <c r="D124" s="25" t="str">
        <f>IFERROR(VLOOKUP(決議3回目[[#This Row],[国名]],ISOコード表,2,FALSE),"〓〓")</f>
        <v>NZL</v>
      </c>
      <c r="E124" s="26" t="str">
        <f>_xlfn.XLOOKUP(決議3回目[[#This Row],[国名]],ISOコード!$C$2:$C$250,ISOコード!$D$2:$D$250,"〓〓")</f>
        <v>NZL</v>
      </c>
      <c r="F124" s="26" t="str">
        <f>_xlfn.XLOOKUP(決議3回目[[#This Row],[国名]],ISOテーブル[大文字にした], ISOテーブル[ISO 3166-1 alpha-3],"〓〓")</f>
        <v>NZL</v>
      </c>
    </row>
    <row r="125" spans="1:7">
      <c r="A125" s="25" t="s">
        <v>597</v>
      </c>
      <c r="B125" s="25" t="s">
        <v>825</v>
      </c>
      <c r="C125" s="25" t="str">
        <f>VLOOKUP(決議3回目[[#This Row],[国名]],ISOコード表,2,FALSE)</f>
        <v>NIC</v>
      </c>
      <c r="D125" s="25" t="str">
        <f>IFERROR(VLOOKUP(決議3回目[[#This Row],[国名]],ISOコード表,2,FALSE),"〓〓")</f>
        <v>NIC</v>
      </c>
      <c r="E125" s="26" t="str">
        <f>_xlfn.XLOOKUP(決議3回目[[#This Row],[国名]],ISOコード!$C$2:$C$250,ISOコード!$D$2:$D$250,"〓〓")</f>
        <v>NIC</v>
      </c>
      <c r="F125" s="26" t="str">
        <f>_xlfn.XLOOKUP(決議3回目[[#This Row],[国名]],ISOテーブル[大文字にした], ISOテーブル[ISO 3166-1 alpha-3],"〓〓")</f>
        <v>NIC</v>
      </c>
    </row>
    <row r="126" spans="1:7">
      <c r="A126" s="25" t="s">
        <v>598</v>
      </c>
      <c r="B126" s="25" t="s">
        <v>824</v>
      </c>
      <c r="C126" s="25" t="str">
        <f>VLOOKUP(決議3回目[[#This Row],[国名]],ISOコード表,2,FALSE)</f>
        <v>NER</v>
      </c>
      <c r="D126" s="25" t="str">
        <f>IFERROR(VLOOKUP(決議3回目[[#This Row],[国名]],ISOコード表,2,FALSE),"〓〓")</f>
        <v>NER</v>
      </c>
      <c r="E126" s="26" t="str">
        <f>_xlfn.XLOOKUP(決議3回目[[#This Row],[国名]],ISOコード!$C$2:$C$250,ISOコード!$D$2:$D$250,"〓〓")</f>
        <v>NER</v>
      </c>
      <c r="F126" s="26" t="str">
        <f>_xlfn.XLOOKUP(決議3回目[[#This Row],[国名]],ISOテーブル[大文字にした], ISOテーブル[ISO 3166-1 alpha-3],"〓〓")</f>
        <v>NER</v>
      </c>
    </row>
    <row r="127" spans="1:7">
      <c r="A127" s="25" t="s">
        <v>598</v>
      </c>
      <c r="B127" s="25" t="s">
        <v>823</v>
      </c>
      <c r="C127" s="25" t="str">
        <f>VLOOKUP(決議3回目[[#This Row],[国名]],ISOコード表,2,FALSE)</f>
        <v>NGA</v>
      </c>
      <c r="D127" s="25" t="str">
        <f>IFERROR(VLOOKUP(決議3回目[[#This Row],[国名]],ISOコード表,2,FALSE),"〓〓")</f>
        <v>NGA</v>
      </c>
      <c r="E127" s="26" t="str">
        <f>_xlfn.XLOOKUP(決議3回目[[#This Row],[国名]],ISOコード!$C$2:$C$250,ISOコード!$D$2:$D$250,"〓〓")</f>
        <v>NGA</v>
      </c>
      <c r="F127" s="26" t="str">
        <f>_xlfn.XLOOKUP(決議3回目[[#This Row],[国名]],ISOテーブル[大文字にした], ISOテーブル[ISO 3166-1 alpha-3],"〓〓")</f>
        <v>NGA</v>
      </c>
    </row>
    <row r="128" spans="1:7">
      <c r="A128" s="25" t="s">
        <v>598</v>
      </c>
      <c r="B128" s="25" t="s">
        <v>822</v>
      </c>
      <c r="C128" s="25" t="str">
        <f>VLOOKUP(決議3回目[[#This Row],[国名]],ISOコード表,2,FALSE)</f>
        <v>MKD</v>
      </c>
      <c r="D128" s="25" t="str">
        <f>IFERROR(VLOOKUP(決議3回目[[#This Row],[国名]],ISOコード表,2,FALSE),"〓〓")</f>
        <v>MKD</v>
      </c>
      <c r="E128" s="26" t="str">
        <f>_xlfn.XLOOKUP(決議3回目[[#This Row],[国名]],ISOコード!$C$2:$C$250,ISOコード!$D$2:$D$250,"〓〓")</f>
        <v>MKD</v>
      </c>
      <c r="F128" s="26" t="str">
        <f>_xlfn.XLOOKUP(決議3回目[[#This Row],[国名]],ISOテーブル[大文字にした], ISOテーブル[ISO 3166-1 alpha-3],"〓〓")</f>
        <v>MKD</v>
      </c>
    </row>
    <row r="129" spans="1:7">
      <c r="A129" s="25" t="s">
        <v>598</v>
      </c>
      <c r="B129" s="25" t="s">
        <v>821</v>
      </c>
      <c r="C129" s="25" t="str">
        <f>VLOOKUP(決議3回目[[#This Row],[国名]],ISOコード表,2,FALSE)</f>
        <v>NOR</v>
      </c>
      <c r="D129" s="25" t="str">
        <f>IFERROR(VLOOKUP(決議3回目[[#This Row],[国名]],ISOコード表,2,FALSE),"〓〓")</f>
        <v>NOR</v>
      </c>
      <c r="E129" s="26" t="str">
        <f>_xlfn.XLOOKUP(決議3回目[[#This Row],[国名]],ISOコード!$C$2:$C$250,ISOコード!$D$2:$D$250,"〓〓")</f>
        <v>NOR</v>
      </c>
      <c r="F129" s="26" t="str">
        <f>_xlfn.XLOOKUP(決議3回目[[#This Row],[国名]],ISOテーブル[大文字にした], ISOテーブル[ISO 3166-1 alpha-3],"〓〓")</f>
        <v>NOR</v>
      </c>
    </row>
    <row r="130" spans="1:7">
      <c r="A130" s="25" t="s">
        <v>598</v>
      </c>
      <c r="B130" s="25" t="s">
        <v>820</v>
      </c>
      <c r="C130" s="25" t="str">
        <f>VLOOKUP(決議3回目[[#This Row],[国名]],ISOコード表,2,FALSE)</f>
        <v>OMN</v>
      </c>
      <c r="D130" s="25" t="str">
        <f>IFERROR(VLOOKUP(決議3回目[[#This Row],[国名]],ISOコード表,2,FALSE),"〓〓")</f>
        <v>OMN</v>
      </c>
      <c r="E130" s="26" t="str">
        <f>_xlfn.XLOOKUP(決議3回目[[#This Row],[国名]],ISOコード!$C$2:$C$250,ISOコード!$D$2:$D$250,"〓〓")</f>
        <v>OMN</v>
      </c>
      <c r="F130" s="26" t="str">
        <f>_xlfn.XLOOKUP(決議3回目[[#This Row],[国名]],ISOテーブル[大文字にした], ISOテーブル[ISO 3166-1 alpha-3],"〓〓")</f>
        <v>OMN</v>
      </c>
    </row>
    <row r="131" spans="1:7">
      <c r="A131" s="25" t="s">
        <v>596</v>
      </c>
      <c r="B131" s="25" t="s">
        <v>819</v>
      </c>
      <c r="C131" s="25" t="str">
        <f>VLOOKUP(決議3回目[[#This Row],[国名]],ISOコード表,2,FALSE)</f>
        <v>PAK</v>
      </c>
      <c r="D131" s="25" t="str">
        <f>IFERROR(VLOOKUP(決議3回目[[#This Row],[国名]],ISOコード表,2,FALSE),"〓〓")</f>
        <v>PAK</v>
      </c>
      <c r="E131" s="26" t="str">
        <f>_xlfn.XLOOKUP(決議3回目[[#This Row],[国名]],ISOコード!$C$2:$C$250,ISOコード!$D$2:$D$250,"〓〓")</f>
        <v>PAK</v>
      </c>
      <c r="F131" s="26" t="str">
        <f>_xlfn.XLOOKUP(決議3回目[[#This Row],[国名]],ISOテーブル[大文字にした], ISOテーブル[ISO 3166-1 alpha-3],"〓〓")</f>
        <v>PAK</v>
      </c>
    </row>
    <row r="132" spans="1:7">
      <c r="A132" s="25" t="s">
        <v>598</v>
      </c>
      <c r="B132" s="25" t="s">
        <v>818</v>
      </c>
      <c r="C132" s="25" t="str">
        <f>VLOOKUP(決議3回目[[#This Row],[国名]],ISOコード表,2,FALSE)</f>
        <v>PLW</v>
      </c>
      <c r="D132" s="25" t="str">
        <f>IFERROR(VLOOKUP(決議3回目[[#This Row],[国名]],ISOコード表,2,FALSE),"〓〓")</f>
        <v>PLW</v>
      </c>
      <c r="E132" s="26" t="str">
        <f>_xlfn.XLOOKUP(決議3回目[[#This Row],[国名]],ISOコード!$C$2:$C$250,ISOコード!$D$2:$D$250,"〓〓")</f>
        <v>PLW</v>
      </c>
      <c r="F132" s="26" t="str">
        <f>_xlfn.XLOOKUP(決議3回目[[#This Row],[国名]],ISOテーブル[大文字にした], ISOテーブル[ISO 3166-1 alpha-3],"〓〓")</f>
        <v>PLW</v>
      </c>
    </row>
    <row r="133" spans="1:7">
      <c r="A133" s="25" t="s">
        <v>598</v>
      </c>
      <c r="B133" s="25" t="s">
        <v>817</v>
      </c>
      <c r="C133" s="25" t="str">
        <f>VLOOKUP(決議3回目[[#This Row],[国名]],ISOコード表,2,FALSE)</f>
        <v>PAN</v>
      </c>
      <c r="D133" s="25" t="str">
        <f>IFERROR(VLOOKUP(決議3回目[[#This Row],[国名]],ISOコード表,2,FALSE),"〓〓")</f>
        <v>PAN</v>
      </c>
      <c r="E133" s="26" t="str">
        <f>_xlfn.XLOOKUP(決議3回目[[#This Row],[国名]],ISOコード!$C$2:$C$250,ISOコード!$D$2:$D$250,"〓〓")</f>
        <v>PAN</v>
      </c>
      <c r="F133" s="26" t="str">
        <f>_xlfn.XLOOKUP(決議3回目[[#This Row],[国名]],ISOテーブル[大文字にした], ISOテーブル[ISO 3166-1 alpha-3],"〓〓")</f>
        <v>PAN</v>
      </c>
    </row>
    <row r="134" spans="1:7">
      <c r="A134" s="25" t="s">
        <v>598</v>
      </c>
      <c r="B134" s="25" t="s">
        <v>816</v>
      </c>
      <c r="C134" s="25" t="str">
        <f>VLOOKUP(決議3回目[[#This Row],[国名]],ISOコード表,2,FALSE)</f>
        <v>PNG</v>
      </c>
      <c r="D134" s="25" t="str">
        <f>IFERROR(VLOOKUP(決議3回目[[#This Row],[国名]],ISOコード表,2,FALSE),"〓〓")</f>
        <v>PNG</v>
      </c>
      <c r="E134" s="26" t="str">
        <f>_xlfn.XLOOKUP(決議3回目[[#This Row],[国名]],ISOコード!$C$2:$C$250,ISOコード!$D$2:$D$250,"〓〓")</f>
        <v>PNG</v>
      </c>
      <c r="F134" s="26" t="str">
        <f>_xlfn.XLOOKUP(決議3回目[[#This Row],[国名]],ISOテーブル[大文字にした], ISOテーブル[ISO 3166-1 alpha-3],"〓〓")</f>
        <v>PNG</v>
      </c>
    </row>
    <row r="135" spans="1:7">
      <c r="A135" s="25" t="s">
        <v>598</v>
      </c>
      <c r="B135" s="25" t="s">
        <v>815</v>
      </c>
      <c r="C135" s="25" t="str">
        <f>VLOOKUP(決議3回目[[#This Row],[国名]],ISOコード表,2,FALSE)</f>
        <v>PRY</v>
      </c>
      <c r="D135" s="25" t="str">
        <f>IFERROR(VLOOKUP(決議3回目[[#This Row],[国名]],ISOコード表,2,FALSE),"〓〓")</f>
        <v>PRY</v>
      </c>
      <c r="E135" s="26" t="str">
        <f>_xlfn.XLOOKUP(決議3回目[[#This Row],[国名]],ISOコード!$C$2:$C$250,ISOコード!$D$2:$D$250,"〓〓")</f>
        <v>PRY</v>
      </c>
      <c r="F135" s="26" t="str">
        <f>_xlfn.XLOOKUP(決議3回目[[#This Row],[国名]],ISOテーブル[大文字にした], ISOテーブル[ISO 3166-1 alpha-3],"〓〓")</f>
        <v>PRY</v>
      </c>
    </row>
    <row r="136" spans="1:7">
      <c r="A136" s="25" t="s">
        <v>598</v>
      </c>
      <c r="B136" s="25" t="s">
        <v>814</v>
      </c>
      <c r="C136" s="25" t="str">
        <f>VLOOKUP(決議3回目[[#This Row],[国名]],ISOコード表,2,FALSE)</f>
        <v>PER</v>
      </c>
      <c r="D136" s="25" t="str">
        <f>IFERROR(VLOOKUP(決議3回目[[#This Row],[国名]],ISOコード表,2,FALSE),"〓〓")</f>
        <v>PER</v>
      </c>
      <c r="E136" s="26" t="str">
        <f>_xlfn.XLOOKUP(決議3回目[[#This Row],[国名]],ISOコード!$C$2:$C$250,ISOコード!$D$2:$D$250,"〓〓")</f>
        <v>PER</v>
      </c>
      <c r="F136" s="26" t="str">
        <f>_xlfn.XLOOKUP(決議3回目[[#This Row],[国名]],ISOテーブル[大文字にした], ISOテーブル[ISO 3166-1 alpha-3],"〓〓")</f>
        <v>PER</v>
      </c>
    </row>
    <row r="137" spans="1:7">
      <c r="A137" s="25" t="s">
        <v>598</v>
      </c>
      <c r="B137" s="25" t="s">
        <v>813</v>
      </c>
      <c r="C137" s="25" t="str">
        <f>VLOOKUP(決議3回目[[#This Row],[国名]],ISOコード表,2,FALSE)</f>
        <v>PHL</v>
      </c>
      <c r="D137" s="25" t="str">
        <f>IFERROR(VLOOKUP(決議3回目[[#This Row],[国名]],ISOコード表,2,FALSE),"〓〓")</f>
        <v>PHL</v>
      </c>
      <c r="E137" s="26" t="str">
        <f>_xlfn.XLOOKUP(決議3回目[[#This Row],[国名]],ISOコード!$C$2:$C$250,ISOコード!$D$2:$D$250,"〓〓")</f>
        <v>PHL</v>
      </c>
      <c r="F137" s="26" t="str">
        <f>_xlfn.XLOOKUP(決議3回目[[#This Row],[国名]],ISOテーブル[大文字にした], ISOテーブル[ISO 3166-1 alpha-3],"〓〓")</f>
        <v>PHL</v>
      </c>
    </row>
    <row r="138" spans="1:7">
      <c r="A138" s="25" t="s">
        <v>598</v>
      </c>
      <c r="B138" s="25" t="s">
        <v>812</v>
      </c>
      <c r="C138" s="25" t="str">
        <f>VLOOKUP(決議3回目[[#This Row],[国名]],ISOコード表,2,FALSE)</f>
        <v>POL</v>
      </c>
      <c r="D138" s="25" t="str">
        <f>IFERROR(VLOOKUP(決議3回目[[#This Row],[国名]],ISOコード表,2,FALSE),"〓〓")</f>
        <v>POL</v>
      </c>
      <c r="E138" s="26" t="str">
        <f>_xlfn.XLOOKUP(決議3回目[[#This Row],[国名]],ISOコード!$C$2:$C$250,ISOコード!$D$2:$D$250,"〓〓")</f>
        <v>POL</v>
      </c>
      <c r="F138" s="26" t="str">
        <f>_xlfn.XLOOKUP(決議3回目[[#This Row],[国名]],ISOテーブル[大文字にした], ISOテーブル[ISO 3166-1 alpha-3],"〓〓")</f>
        <v>POL</v>
      </c>
    </row>
    <row r="139" spans="1:7">
      <c r="A139" s="25" t="s">
        <v>598</v>
      </c>
      <c r="B139" s="25" t="s">
        <v>811</v>
      </c>
      <c r="C139" s="25" t="str">
        <f>VLOOKUP(決議3回目[[#This Row],[国名]],ISOコード表,2,FALSE)</f>
        <v>PRT</v>
      </c>
      <c r="D139" s="25" t="str">
        <f>IFERROR(VLOOKUP(決議3回目[[#This Row],[国名]],ISOコード表,2,FALSE),"〓〓")</f>
        <v>PRT</v>
      </c>
      <c r="E139" s="26" t="str">
        <f>_xlfn.XLOOKUP(決議3回目[[#This Row],[国名]],ISOコード!$C$2:$C$250,ISOコード!$D$2:$D$250,"〓〓")</f>
        <v>PRT</v>
      </c>
      <c r="F139" s="26" t="str">
        <f>_xlfn.XLOOKUP(決議3回目[[#This Row],[国名]],ISOテーブル[大文字にした], ISOテーブル[ISO 3166-1 alpha-3],"〓〓")</f>
        <v>PRT</v>
      </c>
    </row>
    <row r="140" spans="1:7">
      <c r="A140" s="25" t="s">
        <v>598</v>
      </c>
      <c r="B140" s="25" t="s">
        <v>810</v>
      </c>
      <c r="C140" s="25" t="str">
        <f>VLOOKUP(決議3回目[[#This Row],[国名]],ISOコード表,2,FALSE)</f>
        <v>QAT</v>
      </c>
      <c r="D140" s="25" t="str">
        <f>IFERROR(VLOOKUP(決議3回目[[#This Row],[国名]],ISOコード表,2,FALSE),"〓〓")</f>
        <v>QAT</v>
      </c>
      <c r="E140" s="26" t="str">
        <f>_xlfn.XLOOKUP(決議3回目[[#This Row],[国名]],ISOコード!$C$2:$C$250,ISOコード!$D$2:$D$250,"〓〓")</f>
        <v>QAT</v>
      </c>
      <c r="F140" s="26" t="str">
        <f>_xlfn.XLOOKUP(決議3回目[[#This Row],[国名]],ISOテーブル[大文字にした], ISOテーブル[ISO 3166-1 alpha-3],"〓〓")</f>
        <v>QAT</v>
      </c>
    </row>
    <row r="141" spans="1:7">
      <c r="A141" s="25" t="s">
        <v>598</v>
      </c>
      <c r="B141" s="25" t="s">
        <v>809</v>
      </c>
      <c r="C141" s="25" t="e">
        <f>VLOOKUP(決議3回目[[#This Row],[国名]],ISOコード表,2,FALSE)</f>
        <v>#N/A</v>
      </c>
      <c r="D141" s="25" t="str">
        <f>IFERROR(VLOOKUP(決議3回目[[#This Row],[国名]],ISOコード表,2,FALSE),"〓〓")</f>
        <v>〓〓</v>
      </c>
      <c r="E141" s="26" t="str">
        <f>_xlfn.XLOOKUP(決議3回目[[#This Row],[国名]],ISOコード!$C$2:$C$250,ISOコード!$D$2:$D$250,"〓〓")</f>
        <v>〓〓</v>
      </c>
      <c r="F141" s="26" t="str">
        <f>_xlfn.XLOOKUP(決議3回目[[#This Row],[国名]],ISOテーブル[大文字にした], ISOテーブル[ISO 3166-1 alpha-3],"〓〓")</f>
        <v>〓〓</v>
      </c>
      <c r="G141" s="25" t="s">
        <v>973</v>
      </c>
    </row>
    <row r="142" spans="1:7">
      <c r="A142" s="25" t="s">
        <v>598</v>
      </c>
      <c r="B142" s="25" t="s">
        <v>808</v>
      </c>
      <c r="C142" s="25" t="e">
        <f>VLOOKUP(決議3回目[[#This Row],[国名]],ISOコード表,2,FALSE)</f>
        <v>#N/A</v>
      </c>
      <c r="D142" s="25" t="str">
        <f>IFERROR(VLOOKUP(決議3回目[[#This Row],[国名]],ISOコード表,2,FALSE),"〓〓")</f>
        <v>〓〓</v>
      </c>
      <c r="E142" s="26" t="str">
        <f>_xlfn.XLOOKUP(決議3回目[[#This Row],[国名]],ISOコード!$C$2:$C$250,ISOコード!$D$2:$D$250,"〓〓")</f>
        <v>〓〓</v>
      </c>
      <c r="F142" s="26" t="str">
        <f>_xlfn.XLOOKUP(決議3回目[[#This Row],[国名]],ISOテーブル[大文字にした], ISOテーブル[ISO 3166-1 alpha-3],"〓〓")</f>
        <v>〓〓</v>
      </c>
      <c r="G142" s="25" t="s">
        <v>973</v>
      </c>
    </row>
    <row r="143" spans="1:7">
      <c r="A143" s="25" t="s">
        <v>598</v>
      </c>
      <c r="B143" s="25" t="s">
        <v>807</v>
      </c>
      <c r="C143" s="25" t="str">
        <f>VLOOKUP(決議3回目[[#This Row],[国名]],ISOコード表,2,FALSE)</f>
        <v>ROU</v>
      </c>
      <c r="D143" s="25" t="str">
        <f>IFERROR(VLOOKUP(決議3回目[[#This Row],[国名]],ISOコード表,2,FALSE),"〓〓")</f>
        <v>ROU</v>
      </c>
      <c r="E143" s="26" t="str">
        <f>_xlfn.XLOOKUP(決議3回目[[#This Row],[国名]],ISOコード!$C$2:$C$250,ISOコード!$D$2:$D$250,"〓〓")</f>
        <v>ROU</v>
      </c>
      <c r="F143" s="26" t="str">
        <f>_xlfn.XLOOKUP(決議3回目[[#This Row],[国名]],ISOテーブル[大文字にした], ISOテーブル[ISO 3166-1 alpha-3],"〓〓")</f>
        <v>ROU</v>
      </c>
    </row>
    <row r="144" spans="1:7">
      <c r="A144" s="25" t="s">
        <v>597</v>
      </c>
      <c r="B144" s="25" t="s">
        <v>806</v>
      </c>
      <c r="C144" s="25" t="str">
        <f>VLOOKUP(決議3回目[[#This Row],[国名]],ISOコード表,2,FALSE)</f>
        <v>RUS</v>
      </c>
      <c r="D144" s="25" t="str">
        <f>IFERROR(VLOOKUP(決議3回目[[#This Row],[国名]],ISOコード表,2,FALSE),"〓〓")</f>
        <v>RUS</v>
      </c>
      <c r="E144" s="26" t="str">
        <f>_xlfn.XLOOKUP(決議3回目[[#This Row],[国名]],ISOコード!$C$2:$C$250,ISOコード!$D$2:$D$250,"〓〓")</f>
        <v>RUS</v>
      </c>
      <c r="F144" s="26" t="str">
        <f>_xlfn.XLOOKUP(決議3回目[[#This Row],[国名]],ISOテーブル[大文字にした], ISOテーブル[ISO 3166-1 alpha-3],"〓〓")</f>
        <v>RUS</v>
      </c>
    </row>
    <row r="145" spans="1:7">
      <c r="A145" s="25" t="s">
        <v>598</v>
      </c>
      <c r="B145" s="25" t="s">
        <v>805</v>
      </c>
      <c r="C145" s="25" t="str">
        <f>VLOOKUP(決議3回目[[#This Row],[国名]],ISOコード表,2,FALSE)</f>
        <v>RWA</v>
      </c>
      <c r="D145" s="25" t="str">
        <f>IFERROR(VLOOKUP(決議3回目[[#This Row],[国名]],ISOコード表,2,FALSE),"〓〓")</f>
        <v>RWA</v>
      </c>
      <c r="E145" s="26" t="str">
        <f>_xlfn.XLOOKUP(決議3回目[[#This Row],[国名]],ISOコード!$C$2:$C$250,ISOコード!$D$2:$D$250,"〓〓")</f>
        <v>RWA</v>
      </c>
      <c r="F145" s="26" t="str">
        <f>_xlfn.XLOOKUP(決議3回目[[#This Row],[国名]],ISOテーブル[大文字にした], ISOテーブル[ISO 3166-1 alpha-3],"〓〓")</f>
        <v>RWA</v>
      </c>
    </row>
    <row r="146" spans="1:7">
      <c r="A146" s="25" t="s">
        <v>598</v>
      </c>
      <c r="B146" s="25" t="s">
        <v>804</v>
      </c>
      <c r="C146" s="25" t="str">
        <f>VLOOKUP(決議3回目[[#This Row],[国名]],ISOコード表,2,FALSE)</f>
        <v>KNA</v>
      </c>
      <c r="D146" s="25" t="str">
        <f>IFERROR(VLOOKUP(決議3回目[[#This Row],[国名]],ISOコード表,2,FALSE),"〓〓")</f>
        <v>KNA</v>
      </c>
      <c r="E146" s="26" t="str">
        <f>_xlfn.XLOOKUP(決議3回目[[#This Row],[国名]],ISOコード!$C$2:$C$250,ISOコード!$D$2:$D$250,"〓〓")</f>
        <v>KNA</v>
      </c>
      <c r="F146" s="26" t="str">
        <f>_xlfn.XLOOKUP(決議3回目[[#This Row],[国名]],ISOテーブル[大文字にした], ISOテーブル[ISO 3166-1 alpha-3],"〓〓")</f>
        <v>KNA</v>
      </c>
    </row>
    <row r="147" spans="1:7">
      <c r="A147" s="25" t="s">
        <v>598</v>
      </c>
      <c r="B147" s="25" t="s">
        <v>803</v>
      </c>
      <c r="C147" s="25" t="str">
        <f>VLOOKUP(決議3回目[[#This Row],[国名]],ISOコード表,2,FALSE)</f>
        <v>LCA</v>
      </c>
      <c r="D147" s="25" t="str">
        <f>IFERROR(VLOOKUP(決議3回目[[#This Row],[国名]],ISOコード表,2,FALSE),"〓〓")</f>
        <v>LCA</v>
      </c>
      <c r="E147" s="26" t="str">
        <f>_xlfn.XLOOKUP(決議3回目[[#This Row],[国名]],ISOコード!$C$2:$C$250,ISOコード!$D$2:$D$250,"〓〓")</f>
        <v>LCA</v>
      </c>
      <c r="F147" s="26" t="str">
        <f>_xlfn.XLOOKUP(決議3回目[[#This Row],[国名]],ISOテーブル[大文字にした], ISOテーブル[ISO 3166-1 alpha-3],"〓〓")</f>
        <v>LCA</v>
      </c>
    </row>
    <row r="148" spans="1:7">
      <c r="A148" s="25" t="s">
        <v>598</v>
      </c>
      <c r="B148" s="25" t="s">
        <v>802</v>
      </c>
      <c r="C148" s="25" t="e">
        <f>VLOOKUP(決議3回目[[#This Row],[国名]],ISOコード表,2,FALSE)</f>
        <v>#N/A</v>
      </c>
      <c r="D148" s="25" t="str">
        <f>IFERROR(VLOOKUP(決議3回目[[#This Row],[国名]],ISOコード表,2,FALSE),"〓〓")</f>
        <v>〓〓</v>
      </c>
      <c r="E148" s="26" t="str">
        <f>_xlfn.XLOOKUP(決議3回目[[#This Row],[国名]],ISOコード!$C$2:$C$250,ISOコード!$D$2:$D$250,"〓〓")</f>
        <v>〓〓</v>
      </c>
      <c r="F148" s="26" t="str">
        <f>_xlfn.XLOOKUP(決議3回目[[#This Row],[国名]],ISOテーブル[大文字にした], ISOテーブル[ISO 3166-1 alpha-3],"〓〓")</f>
        <v>〓〓</v>
      </c>
      <c r="G148" s="25" t="s">
        <v>976</v>
      </c>
    </row>
    <row r="149" spans="1:7">
      <c r="A149" s="25" t="s">
        <v>598</v>
      </c>
      <c r="B149" s="25" t="s">
        <v>801</v>
      </c>
      <c r="C149" s="25" t="str">
        <f>VLOOKUP(決議3回目[[#This Row],[国名]],ISOコード表,2,FALSE)</f>
        <v>WSM</v>
      </c>
      <c r="D149" s="25" t="str">
        <f>IFERROR(VLOOKUP(決議3回目[[#This Row],[国名]],ISOコード表,2,FALSE),"〓〓")</f>
        <v>WSM</v>
      </c>
      <c r="E149" s="26" t="str">
        <f>_xlfn.XLOOKUP(決議3回目[[#This Row],[国名]],ISOコード!$C$2:$C$250,ISOコード!$D$2:$D$250,"〓〓")</f>
        <v>WSM</v>
      </c>
      <c r="F149" s="26" t="str">
        <f>_xlfn.XLOOKUP(決議3回目[[#This Row],[国名]],ISOテーブル[大文字にした], ISOテーブル[ISO 3166-1 alpha-3],"〓〓")</f>
        <v>WSM</v>
      </c>
    </row>
    <row r="150" spans="1:7">
      <c r="A150" s="25" t="s">
        <v>598</v>
      </c>
      <c r="B150" s="25" t="s">
        <v>800</v>
      </c>
      <c r="C150" s="25" t="str">
        <f>VLOOKUP(決議3回目[[#This Row],[国名]],ISOコード表,2,FALSE)</f>
        <v>SMR</v>
      </c>
      <c r="D150" s="25" t="str">
        <f>IFERROR(VLOOKUP(決議3回目[[#This Row],[国名]],ISOコード表,2,FALSE),"〓〓")</f>
        <v>SMR</v>
      </c>
      <c r="E150" s="26" t="str">
        <f>_xlfn.XLOOKUP(決議3回目[[#This Row],[国名]],ISOコード!$C$2:$C$250,ISOコード!$D$2:$D$250,"〓〓")</f>
        <v>SMR</v>
      </c>
      <c r="F150" s="26" t="str">
        <f>_xlfn.XLOOKUP(決議3回目[[#This Row],[国名]],ISOテーブル[大文字にした], ISOテーブル[ISO 3166-1 alpha-3],"〓〓")</f>
        <v>SMR</v>
      </c>
    </row>
    <row r="151" spans="1:7">
      <c r="B151" s="25" t="s">
        <v>799</v>
      </c>
      <c r="C151" s="25" t="str">
        <f>VLOOKUP(決議3回目[[#This Row],[国名]],ISOコード表,2,FALSE)</f>
        <v>STP</v>
      </c>
      <c r="D151" s="25" t="str">
        <f>IFERROR(VLOOKUP(決議3回目[[#This Row],[国名]],ISOコード表,2,FALSE),"〓〓")</f>
        <v>STP</v>
      </c>
      <c r="E151" s="26" t="str">
        <f>_xlfn.XLOOKUP(決議3回目[[#This Row],[国名]],ISOコード!$C$2:$C$250,ISOコード!$D$2:$D$250,"〓〓")</f>
        <v>STP</v>
      </c>
      <c r="F151" s="26" t="str">
        <f>_xlfn.XLOOKUP(決議3回目[[#This Row],[国名]],ISOテーブル[大文字にした], ISOテーブル[ISO 3166-1 alpha-3],"〓〓")</f>
        <v>STP</v>
      </c>
    </row>
    <row r="152" spans="1:7">
      <c r="A152" s="25" t="s">
        <v>598</v>
      </c>
      <c r="B152" s="25" t="s">
        <v>798</v>
      </c>
      <c r="C152" s="25" t="str">
        <f>VLOOKUP(決議3回目[[#This Row],[国名]],ISOコード表,2,FALSE)</f>
        <v>SAU</v>
      </c>
      <c r="D152" s="25" t="str">
        <f>IFERROR(VLOOKUP(決議3回目[[#This Row],[国名]],ISOコード表,2,FALSE),"〓〓")</f>
        <v>SAU</v>
      </c>
      <c r="E152" s="26" t="str">
        <f>_xlfn.XLOOKUP(決議3回目[[#This Row],[国名]],ISOコード!$C$2:$C$250,ISOコード!$D$2:$D$250,"〓〓")</f>
        <v>SAU</v>
      </c>
      <c r="F152" s="26" t="str">
        <f>_xlfn.XLOOKUP(決議3回目[[#This Row],[国名]],ISOテーブル[大文字にした], ISOテーブル[ISO 3166-1 alpha-3],"〓〓")</f>
        <v>SAU</v>
      </c>
    </row>
    <row r="153" spans="1:7">
      <c r="A153" s="25" t="s">
        <v>598</v>
      </c>
      <c r="B153" s="25" t="s">
        <v>797</v>
      </c>
      <c r="C153" s="25" t="str">
        <f>VLOOKUP(決議3回目[[#This Row],[国名]],ISOコード表,2,FALSE)</f>
        <v>SEN</v>
      </c>
      <c r="D153" s="25" t="str">
        <f>IFERROR(VLOOKUP(決議3回目[[#This Row],[国名]],ISOコード表,2,FALSE),"〓〓")</f>
        <v>SEN</v>
      </c>
      <c r="E153" s="26" t="str">
        <f>_xlfn.XLOOKUP(決議3回目[[#This Row],[国名]],ISOコード!$C$2:$C$250,ISOコード!$D$2:$D$250,"〓〓")</f>
        <v>SEN</v>
      </c>
      <c r="F153" s="26" t="str">
        <f>_xlfn.XLOOKUP(決議3回目[[#This Row],[国名]],ISOテーブル[大文字にした], ISOテーブル[ISO 3166-1 alpha-3],"〓〓")</f>
        <v>SEN</v>
      </c>
    </row>
    <row r="154" spans="1:7">
      <c r="A154" s="25" t="s">
        <v>598</v>
      </c>
      <c r="B154" s="25" t="s">
        <v>796</v>
      </c>
      <c r="C154" s="25" t="str">
        <f>VLOOKUP(決議3回目[[#This Row],[国名]],ISOコード表,2,FALSE)</f>
        <v>SRB</v>
      </c>
      <c r="D154" s="25" t="str">
        <f>IFERROR(VLOOKUP(決議3回目[[#This Row],[国名]],ISOコード表,2,FALSE),"〓〓")</f>
        <v>SRB</v>
      </c>
      <c r="E154" s="26" t="str">
        <f>_xlfn.XLOOKUP(決議3回目[[#This Row],[国名]],ISOコード!$C$2:$C$250,ISOコード!$D$2:$D$250,"〓〓")</f>
        <v>SRB</v>
      </c>
      <c r="F154" s="26" t="str">
        <f>_xlfn.XLOOKUP(決議3回目[[#This Row],[国名]],ISOテーブル[大文字にした], ISOテーブル[ISO 3166-1 alpha-3],"〓〓")</f>
        <v>SRB</v>
      </c>
    </row>
    <row r="155" spans="1:7">
      <c r="A155" s="25" t="s">
        <v>598</v>
      </c>
      <c r="B155" s="25" t="s">
        <v>795</v>
      </c>
      <c r="C155" s="25" t="str">
        <f>VLOOKUP(決議3回目[[#This Row],[国名]],ISOコード表,2,FALSE)</f>
        <v>SYC</v>
      </c>
      <c r="D155" s="25" t="str">
        <f>IFERROR(VLOOKUP(決議3回目[[#This Row],[国名]],ISOコード表,2,FALSE),"〓〓")</f>
        <v>SYC</v>
      </c>
      <c r="E155" s="26" t="str">
        <f>_xlfn.XLOOKUP(決議3回目[[#This Row],[国名]],ISOコード!$C$2:$C$250,ISOコード!$D$2:$D$250,"〓〓")</f>
        <v>SYC</v>
      </c>
      <c r="F155" s="26" t="str">
        <f>_xlfn.XLOOKUP(決議3回目[[#This Row],[国名]],ISOテーブル[大文字にした], ISOテーブル[ISO 3166-1 alpha-3],"〓〓")</f>
        <v>SYC</v>
      </c>
    </row>
    <row r="156" spans="1:7">
      <c r="A156" s="25" t="s">
        <v>598</v>
      </c>
      <c r="B156" s="25" t="s">
        <v>794</v>
      </c>
      <c r="C156" s="25" t="str">
        <f>VLOOKUP(決議3回目[[#This Row],[国名]],ISOコード表,2,FALSE)</f>
        <v>SLE</v>
      </c>
      <c r="D156" s="25" t="str">
        <f>IFERROR(VLOOKUP(決議3回目[[#This Row],[国名]],ISOコード表,2,FALSE),"〓〓")</f>
        <v>SLE</v>
      </c>
      <c r="E156" s="26" t="str">
        <f>_xlfn.XLOOKUP(決議3回目[[#This Row],[国名]],ISOコード!$C$2:$C$250,ISOコード!$D$2:$D$250,"〓〓")</f>
        <v>SLE</v>
      </c>
      <c r="F156" s="26" t="str">
        <f>_xlfn.XLOOKUP(決議3回目[[#This Row],[国名]],ISOテーブル[大文字にした], ISOテーブル[ISO 3166-1 alpha-3],"〓〓")</f>
        <v>SLE</v>
      </c>
    </row>
    <row r="157" spans="1:7">
      <c r="A157" s="25" t="s">
        <v>598</v>
      </c>
      <c r="B157" s="25" t="s">
        <v>793</v>
      </c>
      <c r="C157" s="25" t="str">
        <f>VLOOKUP(決議3回目[[#This Row],[国名]],ISOコード表,2,FALSE)</f>
        <v>SGP</v>
      </c>
      <c r="D157" s="25" t="str">
        <f>IFERROR(VLOOKUP(決議3回目[[#This Row],[国名]],ISOコード表,2,FALSE),"〓〓")</f>
        <v>SGP</v>
      </c>
      <c r="E157" s="26" t="str">
        <f>_xlfn.XLOOKUP(決議3回目[[#This Row],[国名]],ISOコード!$C$2:$C$250,ISOコード!$D$2:$D$250,"〓〓")</f>
        <v>SGP</v>
      </c>
      <c r="F157" s="26" t="str">
        <f>_xlfn.XLOOKUP(決議3回目[[#This Row],[国名]],ISOテーブル[大文字にした], ISOテーブル[ISO 3166-1 alpha-3],"〓〓")</f>
        <v>SGP</v>
      </c>
    </row>
    <row r="158" spans="1:7">
      <c r="A158" s="25" t="s">
        <v>598</v>
      </c>
      <c r="B158" s="25" t="s">
        <v>792</v>
      </c>
      <c r="C158" s="25" t="str">
        <f>VLOOKUP(決議3回目[[#This Row],[国名]],ISOコード表,2,FALSE)</f>
        <v>SVK</v>
      </c>
      <c r="D158" s="25" t="str">
        <f>IFERROR(VLOOKUP(決議3回目[[#This Row],[国名]],ISOコード表,2,FALSE),"〓〓")</f>
        <v>SVK</v>
      </c>
      <c r="E158" s="26" t="str">
        <f>_xlfn.XLOOKUP(決議3回目[[#This Row],[国名]],ISOコード!$C$2:$C$250,ISOコード!$D$2:$D$250,"〓〓")</f>
        <v>SVK</v>
      </c>
      <c r="F158" s="26" t="str">
        <f>_xlfn.XLOOKUP(決議3回目[[#This Row],[国名]],ISOテーブル[大文字にした], ISOテーブル[ISO 3166-1 alpha-3],"〓〓")</f>
        <v>SVK</v>
      </c>
    </row>
    <row r="159" spans="1:7">
      <c r="A159" s="25" t="s">
        <v>598</v>
      </c>
      <c r="B159" s="25" t="s">
        <v>791</v>
      </c>
      <c r="C159" s="25" t="str">
        <f>VLOOKUP(決議3回目[[#This Row],[国名]],ISOコード表,2,FALSE)</f>
        <v>SVN</v>
      </c>
      <c r="D159" s="25" t="str">
        <f>IFERROR(VLOOKUP(決議3回目[[#This Row],[国名]],ISOコード表,2,FALSE),"〓〓")</f>
        <v>SVN</v>
      </c>
      <c r="E159" s="26" t="str">
        <f>_xlfn.XLOOKUP(決議3回目[[#This Row],[国名]],ISOコード!$C$2:$C$250,ISOコード!$D$2:$D$250,"〓〓")</f>
        <v>SVN</v>
      </c>
      <c r="F159" s="26" t="str">
        <f>_xlfn.XLOOKUP(決議3回目[[#This Row],[国名]],ISOテーブル[大文字にした], ISOテーブル[ISO 3166-1 alpha-3],"〓〓")</f>
        <v>SVN</v>
      </c>
    </row>
    <row r="160" spans="1:7">
      <c r="A160" s="25" t="s">
        <v>598</v>
      </c>
      <c r="B160" s="25" t="s">
        <v>790</v>
      </c>
      <c r="C160" s="25" t="str">
        <f>VLOOKUP(決議3回目[[#This Row],[国名]],ISOコード表,2,FALSE)</f>
        <v>SLB</v>
      </c>
      <c r="D160" s="25" t="str">
        <f>IFERROR(VLOOKUP(決議3回目[[#This Row],[国名]],ISOコード表,2,FALSE),"〓〓")</f>
        <v>SLB</v>
      </c>
      <c r="E160" s="26" t="str">
        <f>_xlfn.XLOOKUP(決議3回目[[#This Row],[国名]],ISOコード!$C$2:$C$250,ISOコード!$D$2:$D$250,"〓〓")</f>
        <v>SLB</v>
      </c>
      <c r="F160" s="26" t="str">
        <f>_xlfn.XLOOKUP(決議3回目[[#This Row],[国名]],ISOテーブル[大文字にした], ISOテーブル[ISO 3166-1 alpha-3],"〓〓")</f>
        <v>SLB</v>
      </c>
    </row>
    <row r="161" spans="1:6">
      <c r="A161" s="25" t="s">
        <v>598</v>
      </c>
      <c r="B161" s="25" t="s">
        <v>789</v>
      </c>
      <c r="C161" s="25" t="str">
        <f>VLOOKUP(決議3回目[[#This Row],[国名]],ISOコード表,2,FALSE)</f>
        <v>SOM</v>
      </c>
      <c r="D161" s="25" t="str">
        <f>IFERROR(VLOOKUP(決議3回目[[#This Row],[国名]],ISOコード表,2,FALSE),"〓〓")</f>
        <v>SOM</v>
      </c>
      <c r="E161" s="26" t="str">
        <f>_xlfn.XLOOKUP(決議3回目[[#This Row],[国名]],ISOコード!$C$2:$C$250,ISOコード!$D$2:$D$250,"〓〓")</f>
        <v>SOM</v>
      </c>
      <c r="F161" s="26" t="str">
        <f>_xlfn.XLOOKUP(決議3回目[[#This Row],[国名]],ISOテーブル[大文字にした], ISOテーブル[ISO 3166-1 alpha-3],"〓〓")</f>
        <v>SOM</v>
      </c>
    </row>
    <row r="162" spans="1:6">
      <c r="A162" s="25" t="s">
        <v>596</v>
      </c>
      <c r="B162" s="25" t="s">
        <v>788</v>
      </c>
      <c r="C162" s="25" t="str">
        <f>VLOOKUP(決議3回目[[#This Row],[国名]],ISOコード表,2,FALSE)</f>
        <v>ZAF</v>
      </c>
      <c r="D162" s="25" t="str">
        <f>IFERROR(VLOOKUP(決議3回目[[#This Row],[国名]],ISOコード表,2,FALSE),"〓〓")</f>
        <v>ZAF</v>
      </c>
      <c r="E162" s="26" t="str">
        <f>_xlfn.XLOOKUP(決議3回目[[#This Row],[国名]],ISOコード!$C$2:$C$250,ISOコード!$D$2:$D$250,"〓〓")</f>
        <v>ZAF</v>
      </c>
      <c r="F162" s="26" t="str">
        <f>_xlfn.XLOOKUP(決議3回目[[#This Row],[国名]],ISOテーブル[大文字にした], ISOテーブル[ISO 3166-1 alpha-3],"〓〓")</f>
        <v>ZAF</v>
      </c>
    </row>
    <row r="163" spans="1:6">
      <c r="A163" s="25" t="s">
        <v>596</v>
      </c>
      <c r="B163" s="25" t="s">
        <v>787</v>
      </c>
      <c r="C163" s="25" t="str">
        <f>VLOOKUP(決議3回目[[#This Row],[国名]],ISOコード表,2,FALSE)</f>
        <v>SSD</v>
      </c>
      <c r="D163" s="25" t="str">
        <f>IFERROR(VLOOKUP(決議3回目[[#This Row],[国名]],ISOコード表,2,FALSE),"〓〓")</f>
        <v>SSD</v>
      </c>
      <c r="E163" s="26" t="str">
        <f>_xlfn.XLOOKUP(決議3回目[[#This Row],[国名]],ISOコード!$C$2:$C$250,ISOコード!$D$2:$D$250,"〓〓")</f>
        <v>SSD</v>
      </c>
      <c r="F163" s="26" t="str">
        <f>_xlfn.XLOOKUP(決議3回目[[#This Row],[国名]],ISOテーブル[大文字にした], ISOテーブル[ISO 3166-1 alpha-3],"〓〓")</f>
        <v>SSD</v>
      </c>
    </row>
    <row r="164" spans="1:6">
      <c r="A164" s="25" t="s">
        <v>598</v>
      </c>
      <c r="B164" s="25" t="s">
        <v>786</v>
      </c>
      <c r="C164" s="25" t="str">
        <f>VLOOKUP(決議3回目[[#This Row],[国名]],ISOコード表,2,FALSE)</f>
        <v>ESP</v>
      </c>
      <c r="D164" s="25" t="str">
        <f>IFERROR(VLOOKUP(決議3回目[[#This Row],[国名]],ISOコード表,2,FALSE),"〓〓")</f>
        <v>ESP</v>
      </c>
      <c r="E164" s="26" t="str">
        <f>_xlfn.XLOOKUP(決議3回目[[#This Row],[国名]],ISOコード!$C$2:$C$250,ISOコード!$D$2:$D$250,"〓〓")</f>
        <v>ESP</v>
      </c>
      <c r="F164" s="26" t="str">
        <f>_xlfn.XLOOKUP(決議3回目[[#This Row],[国名]],ISOテーブル[大文字にした], ISOテーブル[ISO 3166-1 alpha-3],"〓〓")</f>
        <v>ESP</v>
      </c>
    </row>
    <row r="165" spans="1:6">
      <c r="A165" s="25" t="s">
        <v>596</v>
      </c>
      <c r="B165" s="25" t="s">
        <v>785</v>
      </c>
      <c r="C165" s="25" t="str">
        <f>VLOOKUP(決議3回目[[#This Row],[国名]],ISOコード表,2,FALSE)</f>
        <v>LKA</v>
      </c>
      <c r="D165" s="25" t="str">
        <f>IFERROR(VLOOKUP(決議3回目[[#This Row],[国名]],ISOコード表,2,FALSE),"〓〓")</f>
        <v>LKA</v>
      </c>
      <c r="E165" s="26" t="str">
        <f>_xlfn.XLOOKUP(決議3回目[[#This Row],[国名]],ISOコード!$C$2:$C$250,ISOコード!$D$2:$D$250,"〓〓")</f>
        <v>LKA</v>
      </c>
      <c r="F165" s="26" t="str">
        <f>_xlfn.XLOOKUP(決議3回目[[#This Row],[国名]],ISOテーブル[大文字にした], ISOテーブル[ISO 3166-1 alpha-3],"〓〓")</f>
        <v>LKA</v>
      </c>
    </row>
    <row r="166" spans="1:6">
      <c r="A166" s="25" t="s">
        <v>596</v>
      </c>
      <c r="B166" s="25" t="s">
        <v>784</v>
      </c>
      <c r="C166" s="25" t="str">
        <f>VLOOKUP(決議3回目[[#This Row],[国名]],ISOコード表,2,FALSE)</f>
        <v>SDN</v>
      </c>
      <c r="D166" s="25" t="str">
        <f>IFERROR(VLOOKUP(決議3回目[[#This Row],[国名]],ISOコード表,2,FALSE),"〓〓")</f>
        <v>SDN</v>
      </c>
      <c r="E166" s="26" t="str">
        <f>_xlfn.XLOOKUP(決議3回目[[#This Row],[国名]],ISOコード!$C$2:$C$250,ISOコード!$D$2:$D$250,"〓〓")</f>
        <v>SDN</v>
      </c>
      <c r="F166" s="26" t="str">
        <f>_xlfn.XLOOKUP(決議3回目[[#This Row],[国名]],ISOテーブル[大文字にした], ISOテーブル[ISO 3166-1 alpha-3],"〓〓")</f>
        <v>SDN</v>
      </c>
    </row>
    <row r="167" spans="1:6">
      <c r="A167" s="25" t="s">
        <v>598</v>
      </c>
      <c r="B167" s="25" t="s">
        <v>783</v>
      </c>
      <c r="C167" s="25" t="str">
        <f>VLOOKUP(決議3回目[[#This Row],[国名]],ISOコード表,2,FALSE)</f>
        <v>SUR</v>
      </c>
      <c r="D167" s="25" t="str">
        <f>IFERROR(VLOOKUP(決議3回目[[#This Row],[国名]],ISOコード表,2,FALSE),"〓〓")</f>
        <v>SUR</v>
      </c>
      <c r="E167" s="26" t="str">
        <f>_xlfn.XLOOKUP(決議3回目[[#This Row],[国名]],ISOコード!$C$2:$C$250,ISOコード!$D$2:$D$250,"〓〓")</f>
        <v>SUR</v>
      </c>
      <c r="F167" s="26" t="str">
        <f>_xlfn.XLOOKUP(決議3回目[[#This Row],[国名]],ISOテーブル[大文字にした], ISOテーブル[ISO 3166-1 alpha-3],"〓〓")</f>
        <v>SUR</v>
      </c>
    </row>
    <row r="168" spans="1:6">
      <c r="A168" s="25" t="s">
        <v>598</v>
      </c>
      <c r="B168" s="25" t="s">
        <v>782</v>
      </c>
      <c r="C168" s="25" t="str">
        <f>VLOOKUP(決議3回目[[#This Row],[国名]],ISOコード表,2,FALSE)</f>
        <v>SWE</v>
      </c>
      <c r="D168" s="25" t="str">
        <f>IFERROR(VLOOKUP(決議3回目[[#This Row],[国名]],ISOコード表,2,FALSE),"〓〓")</f>
        <v>SWE</v>
      </c>
      <c r="E168" s="26" t="str">
        <f>_xlfn.XLOOKUP(決議3回目[[#This Row],[国名]],ISOコード!$C$2:$C$250,ISOコード!$D$2:$D$250,"〓〓")</f>
        <v>SWE</v>
      </c>
      <c r="F168" s="26" t="str">
        <f>_xlfn.XLOOKUP(決議3回目[[#This Row],[国名]],ISOテーブル[大文字にした], ISOテーブル[ISO 3166-1 alpha-3],"〓〓")</f>
        <v>SWE</v>
      </c>
    </row>
    <row r="169" spans="1:6">
      <c r="A169" s="25" t="s">
        <v>598</v>
      </c>
      <c r="B169" s="25" t="s">
        <v>781</v>
      </c>
      <c r="C169" s="25" t="str">
        <f>VLOOKUP(決議3回目[[#This Row],[国名]],ISOコード表,2,FALSE)</f>
        <v>CHE</v>
      </c>
      <c r="D169" s="25" t="str">
        <f>IFERROR(VLOOKUP(決議3回目[[#This Row],[国名]],ISOコード表,2,FALSE),"〓〓")</f>
        <v>CHE</v>
      </c>
      <c r="E169" s="26" t="str">
        <f>_xlfn.XLOOKUP(決議3回目[[#This Row],[国名]],ISOコード!$C$2:$C$250,ISOコード!$D$2:$D$250,"〓〓")</f>
        <v>CHE</v>
      </c>
      <c r="F169" s="26" t="str">
        <f>_xlfn.XLOOKUP(決議3回目[[#This Row],[国名]],ISOテーブル[大文字にした], ISOテーブル[ISO 3166-1 alpha-3],"〓〓")</f>
        <v>CHE</v>
      </c>
    </row>
    <row r="170" spans="1:6">
      <c r="A170" s="25" t="s">
        <v>597</v>
      </c>
      <c r="B170" s="25" t="s">
        <v>780</v>
      </c>
      <c r="C170" s="25" t="str">
        <f>VLOOKUP(決議3回目[[#This Row],[国名]],ISOコード表,2,FALSE)</f>
        <v>SYR</v>
      </c>
      <c r="D170" s="25" t="str">
        <f>IFERROR(VLOOKUP(決議3回目[[#This Row],[国名]],ISOコード表,2,FALSE),"〓〓")</f>
        <v>SYR</v>
      </c>
      <c r="E170" s="26" t="str">
        <f>_xlfn.XLOOKUP(決議3回目[[#This Row],[国名]],ISOコード!$C$2:$C$250,ISOコード!$D$2:$D$250,"〓〓")</f>
        <v>SYR</v>
      </c>
      <c r="F170" s="26" t="str">
        <f>_xlfn.XLOOKUP(決議3回目[[#This Row],[国名]],ISOテーブル[大文字にした], ISOテーブル[ISO 3166-1 alpha-3],"〓〓")</f>
        <v>SYR</v>
      </c>
    </row>
    <row r="171" spans="1:6">
      <c r="A171" s="25" t="s">
        <v>596</v>
      </c>
      <c r="B171" s="25" t="s">
        <v>779</v>
      </c>
      <c r="C171" s="25" t="str">
        <f>VLOOKUP(決議3回目[[#This Row],[国名]],ISOコード表,2,FALSE)</f>
        <v>TJK</v>
      </c>
      <c r="D171" s="25" t="str">
        <f>IFERROR(VLOOKUP(決議3回目[[#This Row],[国名]],ISOコード表,2,FALSE),"〓〓")</f>
        <v>TJK</v>
      </c>
      <c r="E171" s="26" t="str">
        <f>_xlfn.XLOOKUP(決議3回目[[#This Row],[国名]],ISOコード!$C$2:$C$250,ISOコード!$D$2:$D$250,"〓〓")</f>
        <v>TJK</v>
      </c>
      <c r="F171" s="26" t="str">
        <f>_xlfn.XLOOKUP(決議3回目[[#This Row],[国名]],ISOテーブル[大文字にした], ISOテーブル[ISO 3166-1 alpha-3],"〓〓")</f>
        <v>TJK</v>
      </c>
    </row>
    <row r="172" spans="1:6">
      <c r="A172" s="25" t="s">
        <v>596</v>
      </c>
      <c r="B172" s="25" t="s">
        <v>778</v>
      </c>
      <c r="C172" s="25" t="str">
        <f>VLOOKUP(決議3回目[[#This Row],[国名]],ISOコード表,2,FALSE)</f>
        <v>THA</v>
      </c>
      <c r="D172" s="25" t="str">
        <f>IFERROR(VLOOKUP(決議3回目[[#This Row],[国名]],ISOコード表,2,FALSE),"〓〓")</f>
        <v>THA</v>
      </c>
      <c r="E172" s="26" t="str">
        <f>_xlfn.XLOOKUP(決議3回目[[#This Row],[国名]],ISOコード!$C$2:$C$250,ISOコード!$D$2:$D$250,"〓〓")</f>
        <v>THA</v>
      </c>
      <c r="F172" s="26" t="str">
        <f>_xlfn.XLOOKUP(決議3回目[[#This Row],[国名]],ISOテーブル[大文字にした], ISOテーブル[ISO 3166-1 alpha-3],"〓〓")</f>
        <v>THA</v>
      </c>
    </row>
    <row r="173" spans="1:6">
      <c r="A173" s="25" t="s">
        <v>598</v>
      </c>
      <c r="B173" s="25" t="s">
        <v>777</v>
      </c>
      <c r="C173" s="25" t="str">
        <f>VLOOKUP(決議3回目[[#This Row],[国名]],ISOコード表,2,FALSE)</f>
        <v>TLS</v>
      </c>
      <c r="D173" s="25" t="str">
        <f>IFERROR(VLOOKUP(決議3回目[[#This Row],[国名]],ISOコード表,2,FALSE),"〓〓")</f>
        <v>TLS</v>
      </c>
      <c r="E173" s="26" t="str">
        <f>_xlfn.XLOOKUP(決議3回目[[#This Row],[国名]],ISOコード!$C$2:$C$250,ISOコード!$D$2:$D$250,"〓〓")</f>
        <v>TLS</v>
      </c>
      <c r="F173" s="26" t="str">
        <f>_xlfn.XLOOKUP(決議3回目[[#This Row],[国名]],ISOテーブル[大文字にした], ISOテーブル[ISO 3166-1 alpha-3],"〓〓")</f>
        <v>TLS</v>
      </c>
    </row>
    <row r="174" spans="1:6">
      <c r="A174" s="25" t="s">
        <v>596</v>
      </c>
      <c r="B174" s="25" t="s">
        <v>776</v>
      </c>
      <c r="C174" s="25" t="str">
        <f>VLOOKUP(決議3回目[[#This Row],[国名]],ISOコード表,2,FALSE)</f>
        <v>TGO</v>
      </c>
      <c r="D174" s="25" t="str">
        <f>IFERROR(VLOOKUP(決議3回目[[#This Row],[国名]],ISOコード表,2,FALSE),"〓〓")</f>
        <v>TGO</v>
      </c>
      <c r="E174" s="26" t="str">
        <f>_xlfn.XLOOKUP(決議3回目[[#This Row],[国名]],ISOコード!$C$2:$C$250,ISOコード!$D$2:$D$250,"〓〓")</f>
        <v>TGO</v>
      </c>
      <c r="F174" s="26" t="str">
        <f>_xlfn.XLOOKUP(決議3回目[[#This Row],[国名]],ISOテーブル[大文字にした], ISOテーブル[ISO 3166-1 alpha-3],"〓〓")</f>
        <v>TGO</v>
      </c>
    </row>
    <row r="175" spans="1:6">
      <c r="A175" s="25" t="s">
        <v>598</v>
      </c>
      <c r="B175" s="25" t="s">
        <v>775</v>
      </c>
      <c r="C175" s="25" t="str">
        <f>VLOOKUP(決議3回目[[#This Row],[国名]],ISOコード表,2,FALSE)</f>
        <v>TON</v>
      </c>
      <c r="D175" s="25" t="str">
        <f>IFERROR(VLOOKUP(決議3回目[[#This Row],[国名]],ISOコード表,2,FALSE),"〓〓")</f>
        <v>TON</v>
      </c>
      <c r="E175" s="26" t="str">
        <f>_xlfn.XLOOKUP(決議3回目[[#This Row],[国名]],ISOコード!$C$2:$C$250,ISOコード!$D$2:$D$250,"〓〓")</f>
        <v>TON</v>
      </c>
      <c r="F175" s="26" t="str">
        <f>_xlfn.XLOOKUP(決議3回目[[#This Row],[国名]],ISOテーブル[大文字にした], ISOテーブル[ISO 3166-1 alpha-3],"〓〓")</f>
        <v>TON</v>
      </c>
    </row>
    <row r="176" spans="1:6">
      <c r="A176" s="25" t="s">
        <v>598</v>
      </c>
      <c r="B176" s="25" t="s">
        <v>774</v>
      </c>
      <c r="C176" s="25" t="str">
        <f>VLOOKUP(決議3回目[[#This Row],[国名]],ISOコード表,2,FALSE)</f>
        <v>TTO</v>
      </c>
      <c r="D176" s="25" t="str">
        <f>IFERROR(VLOOKUP(決議3回目[[#This Row],[国名]],ISOコード表,2,FALSE),"〓〓")</f>
        <v>TTO</v>
      </c>
      <c r="E176" s="26" t="str">
        <f>_xlfn.XLOOKUP(決議3回目[[#This Row],[国名]],ISOコード!$C$2:$C$250,ISOコード!$D$2:$D$250,"〓〓")</f>
        <v>TTO</v>
      </c>
      <c r="F176" s="26" t="str">
        <f>_xlfn.XLOOKUP(決議3回目[[#This Row],[国名]],ISOテーブル[大文字にした], ISOテーブル[ISO 3166-1 alpha-3],"〓〓")</f>
        <v>TTO</v>
      </c>
    </row>
    <row r="177" spans="1:7">
      <c r="A177" s="25" t="s">
        <v>598</v>
      </c>
      <c r="B177" s="25" t="s">
        <v>773</v>
      </c>
      <c r="C177" s="25" t="str">
        <f>VLOOKUP(決議3回目[[#This Row],[国名]],ISOコード表,2,FALSE)</f>
        <v>TUN</v>
      </c>
      <c r="D177" s="25" t="str">
        <f>IFERROR(VLOOKUP(決議3回目[[#This Row],[国名]],ISOコード表,2,FALSE),"〓〓")</f>
        <v>TUN</v>
      </c>
      <c r="E177" s="26" t="str">
        <f>_xlfn.XLOOKUP(決議3回目[[#This Row],[国名]],ISOコード!$C$2:$C$250,ISOコード!$D$2:$D$250,"〓〓")</f>
        <v>TUN</v>
      </c>
      <c r="F177" s="26" t="str">
        <f>_xlfn.XLOOKUP(決議3回目[[#This Row],[国名]],ISOテーブル[大文字にした], ISOテーブル[ISO 3166-1 alpha-3],"〓〓")</f>
        <v>TUN</v>
      </c>
    </row>
    <row r="178" spans="1:7">
      <c r="B178" s="25" t="s">
        <v>772</v>
      </c>
      <c r="C178" s="25" t="str">
        <f>VLOOKUP(決議3回目[[#This Row],[国名]],ISOコード表,2,FALSE)</f>
        <v>TKM</v>
      </c>
      <c r="D178" s="25" t="str">
        <f>IFERROR(VLOOKUP(決議3回目[[#This Row],[国名]],ISOコード表,2,FALSE),"〓〓")</f>
        <v>TKM</v>
      </c>
      <c r="E178" s="26" t="str">
        <f>_xlfn.XLOOKUP(決議3回目[[#This Row],[国名]],ISOコード!$C$2:$C$250,ISOコード!$D$2:$D$250,"〓〓")</f>
        <v>TKM</v>
      </c>
      <c r="F178" s="26" t="str">
        <f>_xlfn.XLOOKUP(決議3回目[[#This Row],[国名]],ISOテーブル[大文字にした], ISOテーブル[ISO 3166-1 alpha-3],"〓〓")</f>
        <v>TKM</v>
      </c>
    </row>
    <row r="179" spans="1:7">
      <c r="A179" s="25" t="s">
        <v>598</v>
      </c>
      <c r="B179" s="25" t="s">
        <v>771</v>
      </c>
      <c r="C179" s="25" t="str">
        <f>VLOOKUP(決議3回目[[#This Row],[国名]],ISOコード表,2,FALSE)</f>
        <v>TUV</v>
      </c>
      <c r="D179" s="25" t="str">
        <f>IFERROR(VLOOKUP(決議3回目[[#This Row],[国名]],ISOコード表,2,FALSE),"〓〓")</f>
        <v>TUV</v>
      </c>
      <c r="E179" s="26" t="str">
        <f>_xlfn.XLOOKUP(決議3回目[[#This Row],[国名]],ISOコード!$C$2:$C$250,ISOコード!$D$2:$D$250,"〓〓")</f>
        <v>TUV</v>
      </c>
      <c r="F179" s="26" t="str">
        <f>_xlfn.XLOOKUP(決議3回目[[#This Row],[国名]],ISOテーブル[大文字にした], ISOテーブル[ISO 3166-1 alpha-3],"〓〓")</f>
        <v>TUV</v>
      </c>
    </row>
    <row r="180" spans="1:7">
      <c r="A180" s="25" t="s">
        <v>598</v>
      </c>
      <c r="B180" s="25" t="s">
        <v>770</v>
      </c>
      <c r="C180" s="25" t="str">
        <f>VLOOKUP(決議3回目[[#This Row],[国名]],ISOコード表,2,FALSE)</f>
        <v>TUR</v>
      </c>
      <c r="D180" s="25" t="str">
        <f>IFERROR(VLOOKUP(決議3回目[[#This Row],[国名]],ISOコード表,2,FALSE),"〓〓")</f>
        <v>TUR</v>
      </c>
      <c r="E180" s="26" t="str">
        <f>_xlfn.XLOOKUP(決議3回目[[#This Row],[国名]],ISOコード!$C$2:$C$250,ISOコード!$D$2:$D$250,"〓〓")</f>
        <v>TUR</v>
      </c>
      <c r="F180" s="26" t="str">
        <f>_xlfn.XLOOKUP(決議3回目[[#This Row],[国名]],ISOテーブル[大文字にした], ISOテーブル[ISO 3166-1 alpha-3],"〓〓")</f>
        <v>TUR</v>
      </c>
    </row>
    <row r="181" spans="1:7">
      <c r="A181" s="25" t="s">
        <v>596</v>
      </c>
      <c r="B181" s="25" t="s">
        <v>769</v>
      </c>
      <c r="C181" s="25" t="str">
        <f>VLOOKUP(決議3回目[[#This Row],[国名]],ISOコード表,2,FALSE)</f>
        <v>UGA</v>
      </c>
      <c r="D181" s="25" t="str">
        <f>IFERROR(VLOOKUP(決議3回目[[#This Row],[国名]],ISOコード表,2,FALSE),"〓〓")</f>
        <v>UGA</v>
      </c>
      <c r="E181" s="26" t="str">
        <f>_xlfn.XLOOKUP(決議3回目[[#This Row],[国名]],ISOコード!$C$2:$C$250,ISOコード!$D$2:$D$250,"〓〓")</f>
        <v>UGA</v>
      </c>
      <c r="F181" s="26" t="str">
        <f>_xlfn.XLOOKUP(決議3回目[[#This Row],[国名]],ISOテーブル[大文字にした], ISOテーブル[ISO 3166-1 alpha-3],"〓〓")</f>
        <v>UGA</v>
      </c>
    </row>
    <row r="182" spans="1:7">
      <c r="A182" s="25" t="s">
        <v>598</v>
      </c>
      <c r="B182" s="25" t="s">
        <v>768</v>
      </c>
      <c r="C182" s="25" t="str">
        <f>VLOOKUP(決議3回目[[#This Row],[国名]],ISOコード表,2,FALSE)</f>
        <v>UKR</v>
      </c>
      <c r="D182" s="25" t="str">
        <f>IFERROR(VLOOKUP(決議3回目[[#This Row],[国名]],ISOコード表,2,FALSE),"〓〓")</f>
        <v>UKR</v>
      </c>
      <c r="E182" s="26" t="str">
        <f>_xlfn.XLOOKUP(決議3回目[[#This Row],[国名]],ISOコード!$C$2:$C$250,ISOコード!$D$2:$D$250,"〓〓")</f>
        <v>UKR</v>
      </c>
      <c r="F182" s="26" t="str">
        <f>_xlfn.XLOOKUP(決議3回目[[#This Row],[国名]],ISOテーブル[大文字にした], ISOテーブル[ISO 3166-1 alpha-3],"〓〓")</f>
        <v>UKR</v>
      </c>
    </row>
    <row r="183" spans="1:7">
      <c r="A183" s="25" t="s">
        <v>598</v>
      </c>
      <c r="B183" s="25" t="s">
        <v>767</v>
      </c>
      <c r="C183" s="25" t="str">
        <f>VLOOKUP(決議3回目[[#This Row],[国名]],ISOコード表,2,FALSE)</f>
        <v>ARE</v>
      </c>
      <c r="D183" s="25" t="str">
        <f>IFERROR(VLOOKUP(決議3回目[[#This Row],[国名]],ISOコード表,2,FALSE),"〓〓")</f>
        <v>ARE</v>
      </c>
      <c r="E183" s="26" t="str">
        <f>_xlfn.XLOOKUP(決議3回目[[#This Row],[国名]],ISOコード!$C$2:$C$250,ISOコード!$D$2:$D$250,"〓〓")</f>
        <v>ARE</v>
      </c>
      <c r="F183" s="26" t="str">
        <f>_xlfn.XLOOKUP(決議3回目[[#This Row],[国名]],ISOテーブル[大文字にした], ISOテーブル[ISO 3166-1 alpha-3],"〓〓")</f>
        <v>ARE</v>
      </c>
    </row>
    <row r="184" spans="1:7">
      <c r="A184" s="25" t="s">
        <v>598</v>
      </c>
      <c r="B184" s="25" t="s">
        <v>766</v>
      </c>
      <c r="C184" s="25" t="e">
        <f>VLOOKUP(決議3回目[[#This Row],[国名]],ISOコード表,2,FALSE)</f>
        <v>#N/A</v>
      </c>
      <c r="D184" s="25" t="str">
        <f>IFERROR(VLOOKUP(決議3回目[[#This Row],[国名]],ISOコード表,2,FALSE),"〓〓")</f>
        <v>〓〓</v>
      </c>
      <c r="E184" s="26" t="str">
        <f>_xlfn.XLOOKUP(決議3回目[[#This Row],[国名]],ISOコード!$C$2:$C$250,ISOコード!$D$2:$D$250,"〓〓")</f>
        <v>〓〓</v>
      </c>
      <c r="F184" s="26" t="str">
        <f>_xlfn.XLOOKUP(決議3回目[[#This Row],[国名]],ISOテーブル[大文字にした], ISOテーブル[ISO 3166-1 alpha-3],"〓〓")</f>
        <v>〓〓</v>
      </c>
      <c r="G184" s="25" t="s">
        <v>977</v>
      </c>
    </row>
    <row r="185" spans="1:7">
      <c r="A185" s="25" t="s">
        <v>596</v>
      </c>
      <c r="B185" s="25" t="s">
        <v>765</v>
      </c>
      <c r="C185" s="25" t="e">
        <f>VLOOKUP(決議3回目[[#This Row],[国名]],ISOコード表,2,FALSE)</f>
        <v>#N/A</v>
      </c>
      <c r="D185" s="25" t="str">
        <f>IFERROR(VLOOKUP(決議3回目[[#This Row],[国名]],ISOコード表,2,FALSE),"〓〓")</f>
        <v>〓〓</v>
      </c>
      <c r="E185" s="26" t="str">
        <f>_xlfn.XLOOKUP(決議3回目[[#This Row],[国名]],ISOコード!$C$2:$C$250,ISOコード!$D$2:$D$250,"〓〓")</f>
        <v>〓〓</v>
      </c>
      <c r="F185" s="26" t="str">
        <f>_xlfn.XLOOKUP(決議3回目[[#This Row],[国名]],ISOテーブル[大文字にした], ISOテーブル[ISO 3166-1 alpha-3],"〓〓")</f>
        <v>〓〓</v>
      </c>
      <c r="G185" s="25" t="s">
        <v>973</v>
      </c>
    </row>
    <row r="186" spans="1:7">
      <c r="A186" s="25" t="s">
        <v>598</v>
      </c>
      <c r="B186" s="25" t="s">
        <v>764</v>
      </c>
      <c r="C186" s="25" t="e">
        <f>VLOOKUP(決議3回目[[#This Row],[国名]],ISOコード表,2,FALSE)</f>
        <v>#N/A</v>
      </c>
      <c r="D186" s="25" t="str">
        <f>IFERROR(VLOOKUP(決議3回目[[#This Row],[国名]],ISOコード表,2,FALSE),"〓〓")</f>
        <v>〓〓</v>
      </c>
      <c r="E186" s="26" t="str">
        <f>_xlfn.XLOOKUP(決議3回目[[#This Row],[国名]],ISOコード!$C$2:$C$250,ISOコード!$D$2:$D$250,"〓〓")</f>
        <v>〓〓</v>
      </c>
      <c r="F186" s="26" t="str">
        <f>_xlfn.XLOOKUP(決議3回目[[#This Row],[国名]],ISOテーブル[大文字にした], ISOテーブル[ISO 3166-1 alpha-3],"〓〓")</f>
        <v>〓〓</v>
      </c>
      <c r="G186" s="25" t="s">
        <v>978</v>
      </c>
    </row>
    <row r="187" spans="1:7">
      <c r="A187" s="25" t="s">
        <v>598</v>
      </c>
      <c r="B187" s="25" t="s">
        <v>763</v>
      </c>
      <c r="C187" s="25" t="str">
        <f>VLOOKUP(決議3回目[[#This Row],[国名]],ISOコード表,2,FALSE)</f>
        <v>URY</v>
      </c>
      <c r="D187" s="25" t="str">
        <f>IFERROR(VLOOKUP(決議3回目[[#This Row],[国名]],ISOコード表,2,FALSE),"〓〓")</f>
        <v>URY</v>
      </c>
      <c r="E187" s="26" t="str">
        <f>_xlfn.XLOOKUP(決議3回目[[#This Row],[国名]],ISOコード!$C$2:$C$250,ISOコード!$D$2:$D$250,"〓〓")</f>
        <v>URY</v>
      </c>
      <c r="F187" s="26" t="str">
        <f>_xlfn.XLOOKUP(決議3回目[[#This Row],[国名]],ISOテーブル[大文字にした], ISOテーブル[ISO 3166-1 alpha-3],"〓〓")</f>
        <v>URY</v>
      </c>
    </row>
    <row r="188" spans="1:7">
      <c r="A188" s="25" t="s">
        <v>596</v>
      </c>
      <c r="B188" s="25" t="s">
        <v>762</v>
      </c>
      <c r="C188" s="25" t="str">
        <f>VLOOKUP(決議3回目[[#This Row],[国名]],ISOコード表,2,FALSE)</f>
        <v>UZB</v>
      </c>
      <c r="D188" s="25" t="str">
        <f>IFERROR(VLOOKUP(決議3回目[[#This Row],[国名]],ISOコード表,2,FALSE),"〓〓")</f>
        <v>UZB</v>
      </c>
      <c r="E188" s="26" t="str">
        <f>_xlfn.XLOOKUP(決議3回目[[#This Row],[国名]],ISOコード!$C$2:$C$250,ISOコード!$D$2:$D$250,"〓〓")</f>
        <v>UZB</v>
      </c>
      <c r="F188" s="26" t="str">
        <f>_xlfn.XLOOKUP(決議3回目[[#This Row],[国名]],ISOテーブル[大文字にした], ISOテーブル[ISO 3166-1 alpha-3],"〓〓")</f>
        <v>UZB</v>
      </c>
    </row>
    <row r="189" spans="1:7">
      <c r="A189" s="25" t="s">
        <v>598</v>
      </c>
      <c r="B189" s="25" t="s">
        <v>761</v>
      </c>
      <c r="C189" s="25" t="str">
        <f>VLOOKUP(決議3回目[[#This Row],[国名]],ISOコード表,2,FALSE)</f>
        <v>VUT</v>
      </c>
      <c r="D189" s="25" t="str">
        <f>IFERROR(VLOOKUP(決議3回目[[#This Row],[国名]],ISOコード表,2,FALSE),"〓〓")</f>
        <v>VUT</v>
      </c>
      <c r="E189" s="26" t="str">
        <f>_xlfn.XLOOKUP(決議3回目[[#This Row],[国名]],ISOコード!$C$2:$C$250,ISOコード!$D$2:$D$250,"〓〓")</f>
        <v>VUT</v>
      </c>
      <c r="F189" s="26" t="str">
        <f>_xlfn.XLOOKUP(決議3回目[[#This Row],[国名]],ISOテーブル[大文字にした], ISOテーブル[ISO 3166-1 alpha-3],"〓〓")</f>
        <v>VUT</v>
      </c>
    </row>
    <row r="190" spans="1:7">
      <c r="B190" s="25" t="s">
        <v>760</v>
      </c>
      <c r="C190" s="25" t="e">
        <f>VLOOKUP(決議3回目[[#This Row],[国名]],ISOコード表,2,FALSE)</f>
        <v>#N/A</v>
      </c>
      <c r="D190" s="25" t="str">
        <f>IFERROR(VLOOKUP(決議3回目[[#This Row],[国名]],ISOコード表,2,FALSE),"〓〓")</f>
        <v>〓〓</v>
      </c>
      <c r="E190" s="26" t="str">
        <f>_xlfn.XLOOKUP(決議3回目[[#This Row],[国名]],ISOコード!$C$2:$C$250,ISOコード!$D$2:$D$250,"〓〓")</f>
        <v>〓〓</v>
      </c>
      <c r="F190" s="26" t="str">
        <f>_xlfn.XLOOKUP(決議3回目[[#This Row],[国名]],ISOテーブル[大文字にした], ISOテーブル[ISO 3166-1 alpha-3],"〓〓")</f>
        <v>〓〓</v>
      </c>
      <c r="G190" s="25" t="s">
        <v>971</v>
      </c>
    </row>
    <row r="191" spans="1:7">
      <c r="A191" s="25" t="s">
        <v>596</v>
      </c>
      <c r="B191" s="25" t="s">
        <v>759</v>
      </c>
      <c r="C191" s="25" t="str">
        <f>VLOOKUP(決議3回目[[#This Row],[国名]],ISOコード表,2,FALSE)</f>
        <v>VNM</v>
      </c>
      <c r="D191" s="25" t="str">
        <f>IFERROR(VLOOKUP(決議3回目[[#This Row],[国名]],ISOコード表,2,FALSE),"〓〓")</f>
        <v>VNM</v>
      </c>
      <c r="E191" s="26" t="str">
        <f>_xlfn.XLOOKUP(決議3回目[[#This Row],[国名]],ISOコード!$C$2:$C$250,ISOコード!$D$2:$D$250,"〓〓")</f>
        <v>VNM</v>
      </c>
      <c r="F191" s="26" t="str">
        <f>_xlfn.XLOOKUP(決議3回目[[#This Row],[国名]],ISOテーブル[大文字にした], ISOテーブル[ISO 3166-1 alpha-3],"〓〓")</f>
        <v>VNM</v>
      </c>
    </row>
    <row r="192" spans="1:7">
      <c r="A192" s="25" t="s">
        <v>598</v>
      </c>
      <c r="B192" s="25" t="s">
        <v>758</v>
      </c>
      <c r="C192" s="25" t="str">
        <f>VLOOKUP(決議3回目[[#This Row],[国名]],ISOコード表,2,FALSE)</f>
        <v>YEM</v>
      </c>
      <c r="D192" s="25" t="str">
        <f>IFERROR(VLOOKUP(決議3回目[[#This Row],[国名]],ISOコード表,2,FALSE),"〓〓")</f>
        <v>YEM</v>
      </c>
      <c r="E192" s="26" t="str">
        <f>_xlfn.XLOOKUP(決議3回目[[#This Row],[国名]],ISOコード!$C$2:$C$250,ISOコード!$D$2:$D$250,"〓〓")</f>
        <v>YEM</v>
      </c>
      <c r="F192" s="26" t="str">
        <f>_xlfn.XLOOKUP(決議3回目[[#This Row],[国名]],ISOテーブル[大文字にした], ISOテーブル[ISO 3166-1 alpha-3],"〓〓")</f>
        <v>YEM</v>
      </c>
    </row>
    <row r="193" spans="1:6">
      <c r="A193" s="25" t="s">
        <v>598</v>
      </c>
      <c r="B193" s="25" t="s">
        <v>757</v>
      </c>
      <c r="C193" s="25" t="str">
        <f>VLOOKUP(決議3回目[[#This Row],[国名]],ISOコード表,2,FALSE)</f>
        <v>ZMB</v>
      </c>
      <c r="D193" s="25" t="str">
        <f>IFERROR(VLOOKUP(決議3回目[[#This Row],[国名]],ISOコード表,2,FALSE),"〓〓")</f>
        <v>ZMB</v>
      </c>
      <c r="E193" s="26" t="str">
        <f>_xlfn.XLOOKUP(決議3回目[[#This Row],[国名]],ISOコード!$C$2:$C$250,ISOコード!$D$2:$D$250,"〓〓")</f>
        <v>ZMB</v>
      </c>
      <c r="F193" s="26" t="str">
        <f>_xlfn.XLOOKUP(決議3回目[[#This Row],[国名]],ISOテーブル[大文字にした], ISOテーブル[ISO 3166-1 alpha-3],"〓〓")</f>
        <v>ZMB</v>
      </c>
    </row>
    <row r="194" spans="1:6">
      <c r="A194" s="25" t="s">
        <v>596</v>
      </c>
      <c r="B194" s="25" t="s">
        <v>756</v>
      </c>
      <c r="C194" s="25" t="str">
        <f>VLOOKUP(決議3回目[[#This Row],[国名]],ISOコード表,2,FALSE)</f>
        <v>ZWE</v>
      </c>
      <c r="D194" s="25" t="str">
        <f>IFERROR(VLOOKUP(決議3回目[[#This Row],[国名]],ISOコード表,2,FALSE),"〓〓")</f>
        <v>ZWE</v>
      </c>
      <c r="E194" s="26" t="str">
        <f>_xlfn.XLOOKUP(決議3回目[[#This Row],[国名]],ISOコード!$C$2:$C$250,ISOコード!$D$2:$D$250,"〓〓")</f>
        <v>ZWE</v>
      </c>
      <c r="F194" s="26" t="str">
        <f>_xlfn.XLOOKUP(決議3回目[[#This Row],[国名]],ISOテーブル[大文字にした], ISOテーブル[ISO 3166-1 alpha-3],"〓〓")</f>
        <v>ZWE</v>
      </c>
    </row>
  </sheetData>
  <phoneticPr fontId="2"/>
  <conditionalFormatting sqref="D1:F1 D3:F1048576 D2 F2">
    <cfRule type="containsText" dxfId="31" priority="2" operator="containsText" text="〓">
      <formula>NOT(ISERROR(SEARCH("〓",D1)))</formula>
    </cfRule>
  </conditionalFormatting>
  <conditionalFormatting sqref="E2">
    <cfRule type="containsText" dxfId="30" priority="1" operator="containsText" text="〓">
      <formula>NOT(ISERROR(SEARCH("〓",E2)))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0A95-E098-414C-A50E-B9A37DD25EC5}">
  <sheetPr>
    <tabColor theme="9" tint="-0.499984740745262"/>
  </sheetPr>
  <dimension ref="A1:E14"/>
  <sheetViews>
    <sheetView workbookViewId="0"/>
  </sheetViews>
  <sheetFormatPr defaultRowHeight="19.8"/>
  <cols>
    <col min="1" max="1" width="26.296875" style="16" bestFit="1" customWidth="1"/>
    <col min="2" max="2" width="23.296875" style="16" bestFit="1" customWidth="1"/>
    <col min="3" max="3" width="6.796875" style="16" bestFit="1" customWidth="1"/>
    <col min="4" max="16384" width="8.796875" style="16"/>
  </cols>
  <sheetData>
    <row r="1" spans="1:5" ht="32.4">
      <c r="A1" s="22" t="s">
        <v>755</v>
      </c>
    </row>
    <row r="2" spans="1:5">
      <c r="A2" s="17"/>
      <c r="B2" s="21" t="s">
        <v>754</v>
      </c>
    </row>
    <row r="3" spans="1:5">
      <c r="A3" s="19" t="s">
        <v>753</v>
      </c>
      <c r="B3" s="18" t="s">
        <v>752</v>
      </c>
      <c r="C3" s="16" t="s">
        <v>751</v>
      </c>
    </row>
    <row r="4" spans="1:5">
      <c r="A4" s="19" t="s">
        <v>592</v>
      </c>
      <c r="B4" s="18" t="s">
        <v>591</v>
      </c>
      <c r="C4" s="16" t="s">
        <v>746</v>
      </c>
    </row>
    <row r="5" spans="1:5">
      <c r="A5" s="19" t="s">
        <v>589</v>
      </c>
      <c r="B5" s="18" t="s">
        <v>588</v>
      </c>
      <c r="C5" s="16" t="s">
        <v>745</v>
      </c>
    </row>
    <row r="6" spans="1:5">
      <c r="A6" s="19" t="s">
        <v>586</v>
      </c>
      <c r="B6" s="18" t="s">
        <v>585</v>
      </c>
      <c r="C6" s="16" t="s">
        <v>746</v>
      </c>
    </row>
    <row r="7" spans="1:5">
      <c r="A7" s="19" t="s">
        <v>583</v>
      </c>
      <c r="B7" s="18" t="s">
        <v>582</v>
      </c>
      <c r="C7" s="16" t="s">
        <v>750</v>
      </c>
    </row>
    <row r="8" spans="1:5">
      <c r="A8" s="19" t="s">
        <v>580</v>
      </c>
      <c r="B8" s="18" t="s">
        <v>579</v>
      </c>
      <c r="C8" s="20" t="s">
        <v>748</v>
      </c>
      <c r="D8" s="16" t="s">
        <v>747</v>
      </c>
      <c r="E8" s="17" t="s">
        <v>749</v>
      </c>
    </row>
    <row r="9" spans="1:5">
      <c r="A9" s="19" t="s">
        <v>577</v>
      </c>
      <c r="B9" s="18" t="s">
        <v>576</v>
      </c>
      <c r="C9" s="20" t="s">
        <v>748</v>
      </c>
      <c r="D9" s="16" t="s">
        <v>747</v>
      </c>
    </row>
    <row r="10" spans="1:5">
      <c r="A10" s="19" t="s">
        <v>574</v>
      </c>
      <c r="B10" s="18" t="s">
        <v>573</v>
      </c>
      <c r="C10" s="16" t="s">
        <v>746</v>
      </c>
    </row>
    <row r="11" spans="1:5">
      <c r="A11" s="19" t="s">
        <v>571</v>
      </c>
      <c r="B11" s="18" t="s">
        <v>570</v>
      </c>
      <c r="C11" s="16" t="s">
        <v>745</v>
      </c>
    </row>
    <row r="12" spans="1:5">
      <c r="A12" s="19" t="s">
        <v>568</v>
      </c>
      <c r="B12" s="18" t="s">
        <v>567</v>
      </c>
      <c r="C12" s="16" t="s">
        <v>745</v>
      </c>
    </row>
    <row r="13" spans="1:5">
      <c r="B13" s="17" t="s">
        <v>744</v>
      </c>
    </row>
    <row r="14" spans="1:5">
      <c r="B14" s="16" t="s">
        <v>743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3</vt:i4>
      </vt:variant>
    </vt:vector>
  </HeadingPairs>
  <TitlesOfParts>
    <vt:vector size="12" baseType="lpstr">
      <vt:lpstr>値だけにした</vt:lpstr>
      <vt:lpstr>国連決議3回分を連結</vt:lpstr>
      <vt:lpstr>ISOコード</vt:lpstr>
      <vt:lpstr>ISOコードをテーブルにした</vt:lpstr>
      <vt:lpstr>態度表明</vt:lpstr>
      <vt:lpstr>態度の列を増やした</vt:lpstr>
      <vt:lpstr>マッチングを修正した</vt:lpstr>
      <vt:lpstr>3回目を読み込んだ+XLOOKUP</vt:lpstr>
      <vt:lpstr>こういう発表だと助かる</vt:lpstr>
      <vt:lpstr>_3回目連結用</vt:lpstr>
      <vt:lpstr>ISOコード表</vt:lpstr>
      <vt:lpstr>対照表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西尾　能人</cp:lastModifiedBy>
  <cp:lastPrinted>2023-01-31T08:54:51Z</cp:lastPrinted>
  <dcterms:created xsi:type="dcterms:W3CDTF">2015-06-05T18:17:20Z</dcterms:created>
  <dcterms:modified xsi:type="dcterms:W3CDTF">2023-02-02T14:56:10Z</dcterms:modified>
</cp:coreProperties>
</file>