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ssfcollege-my.sharepoint.com/personal/nishpraj_flemingcollege_ca/Documents/Collab - 2503 - Planning/"/>
    </mc:Choice>
  </mc:AlternateContent>
  <xr:revisionPtr revIDLastSave="936" documentId="13_ncr:1_{A9C88993-B3A7-41BA-A349-398B4F2EDC96}" xr6:coauthVersionLast="47" xr6:coauthVersionMax="47" xr10:uidLastSave="{00A25B90-2A3A-4587-A73A-2CDB1401FBE7}"/>
  <bookViews>
    <workbookView xWindow="-108" yWindow="-108" windowWidth="23256" windowHeight="12456" tabRatio="525" xr2:uid="{00000000-000D-0000-FFFF-FFFF00000000}"/>
  </bookViews>
  <sheets>
    <sheet name="ProjectSchedule" sheetId="11" r:id="rId1"/>
    <sheet name="About" sheetId="12" r:id="rId2"/>
  </sheets>
  <definedNames>
    <definedName name="_xlnm.Print_Area" localSheetId="0">ProjectSchedule!$2:$38</definedName>
    <definedName name="_xlnm.Print_Titles" localSheetId="0">ProjectSchedule!$7:$9</definedName>
    <definedName name="task_end" localSheetId="0">ProjectSchedule!$F1</definedName>
    <definedName name="task_progress" localSheetId="0">ProjectSchedule!$D1</definedName>
    <definedName name="task_start" localSheetId="0">ProjectSchedule!$E1</definedName>
    <definedName name="today" localSheetId="0">ProjectSchedule!$E$6</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7" i="11" l="1"/>
  <c r="G36" i="11"/>
  <c r="G35" i="11"/>
  <c r="G33" i="11"/>
  <c r="G32" i="11"/>
  <c r="G31" i="11"/>
  <c r="G30" i="11"/>
  <c r="G28" i="11"/>
  <c r="G27" i="11"/>
  <c r="G26" i="11"/>
  <c r="G24" i="11"/>
  <c r="G18" i="11"/>
  <c r="G15" i="11"/>
  <c r="G14" i="11"/>
  <c r="G13" i="11"/>
  <c r="G12" i="11"/>
  <c r="G11" i="11"/>
  <c r="DR9" i="11"/>
  <c r="DQ9" i="11"/>
  <c r="DP9" i="11"/>
  <c r="DO9" i="11"/>
  <c r="DN9" i="11"/>
  <c r="DM9" i="11"/>
  <c r="DL9" i="11"/>
  <c r="DK9" i="11"/>
  <c r="DJ9" i="11"/>
  <c r="DI9" i="11"/>
  <c r="DH9" i="11"/>
  <c r="DG9" i="11"/>
  <c r="DF9" i="11"/>
  <c r="DE9" i="11"/>
  <c r="DD9" i="11"/>
  <c r="DC9" i="11"/>
  <c r="DB9" i="11"/>
  <c r="DA9" i="11"/>
  <c r="CZ9" i="11"/>
  <c r="CY9" i="11"/>
  <c r="CX9" i="11"/>
  <c r="CW9" i="11"/>
  <c r="CV9" i="11"/>
  <c r="CU9" i="11"/>
  <c r="CT9" i="11"/>
  <c r="CS9" i="11"/>
  <c r="CR9" i="11"/>
  <c r="CQ9" i="11"/>
  <c r="CP9" i="11"/>
  <c r="CO9" i="11"/>
  <c r="CN9" i="11"/>
  <c r="CM9" i="11"/>
  <c r="CL9" i="11"/>
  <c r="CK9" i="11"/>
  <c r="CJ9" i="11"/>
  <c r="CI9" i="11"/>
  <c r="CH9" i="11"/>
  <c r="CG9" i="11"/>
  <c r="CF9" i="11"/>
  <c r="CE9" i="11"/>
  <c r="CD9" i="11"/>
  <c r="CC9" i="11"/>
  <c r="CB9" i="11"/>
  <c r="CA9" i="11"/>
  <c r="BZ9" i="11"/>
  <c r="BY9" i="11"/>
  <c r="BX9" i="11"/>
  <c r="BW9" i="11"/>
  <c r="BV9" i="11"/>
  <c r="BU9" i="11"/>
  <c r="BT9" i="11"/>
  <c r="BS9" i="11"/>
  <c r="BR9" i="11"/>
  <c r="BQ9" i="11"/>
  <c r="BP9" i="11"/>
  <c r="BO9" i="11"/>
  <c r="BN9" i="11"/>
  <c r="BM9" i="11"/>
  <c r="BL9" i="11"/>
  <c r="H8" i="11"/>
  <c r="I8" i="11" s="1"/>
  <c r="B13" i="12"/>
  <c r="J8" i="11" l="1"/>
  <c r="I9" i="11"/>
  <c r="H9" i="11"/>
  <c r="J9" i="11" l="1"/>
  <c r="K8" i="11"/>
  <c r="L8" i="11" l="1"/>
  <c r="K9" i="11"/>
  <c r="L9" i="11" l="1"/>
  <c r="M8" i="11"/>
  <c r="M9" i="11" l="1"/>
  <c r="N8" i="11"/>
  <c r="O8" i="11" l="1"/>
  <c r="N9" i="11"/>
  <c r="O9" i="11" l="1"/>
  <c r="P8" i="11"/>
  <c r="Q8" i="11" l="1"/>
  <c r="P9" i="11"/>
  <c r="R8" i="11" l="1"/>
  <c r="Q9" i="11"/>
  <c r="R9" i="11" l="1"/>
  <c r="S8" i="11"/>
  <c r="T8" i="11" l="1"/>
  <c r="S9" i="11"/>
  <c r="U8" i="11" l="1"/>
  <c r="T9" i="11"/>
  <c r="U9" i="11" l="1"/>
  <c r="V8" i="11"/>
  <c r="W8" i="11" l="1"/>
  <c r="V9" i="11"/>
  <c r="W9" i="11" l="1"/>
  <c r="X8" i="11"/>
  <c r="Y8" i="11" l="1"/>
  <c r="X9" i="11"/>
  <c r="Z8" i="11" l="1"/>
  <c r="Y9" i="11"/>
  <c r="Z9" i="11" l="1"/>
  <c r="AA8" i="11"/>
  <c r="AB8" i="11" l="1"/>
  <c r="AA9" i="11"/>
  <c r="AC8" i="11" l="1"/>
  <c r="AB9" i="11"/>
  <c r="AC9" i="11" l="1"/>
  <c r="AD8" i="11"/>
  <c r="AE8" i="11" l="1"/>
  <c r="AD9" i="11"/>
  <c r="AE9" i="11" l="1"/>
  <c r="AF8" i="11"/>
  <c r="AG8" i="11" l="1"/>
  <c r="AF9" i="11"/>
  <c r="AH8" i="11" l="1"/>
  <c r="AG9" i="11"/>
  <c r="AH9" i="11" l="1"/>
  <c r="AI8" i="11"/>
  <c r="AI9" i="11" l="1"/>
  <c r="AJ8" i="11"/>
  <c r="AJ9" i="11" l="1"/>
  <c r="AK8" i="11"/>
  <c r="AK9" i="11" l="1"/>
  <c r="AL8" i="11"/>
  <c r="AM8" i="11" l="1"/>
  <c r="AL9" i="11"/>
  <c r="AM9" i="11" l="1"/>
  <c r="AN8" i="11"/>
  <c r="AO8" i="11" l="1"/>
  <c r="AN9" i="11"/>
  <c r="AP8" i="11" l="1"/>
  <c r="AO9" i="11"/>
  <c r="AP9" i="11" l="1"/>
  <c r="AQ8" i="11"/>
  <c r="AR8" i="11" l="1"/>
  <c r="AQ9" i="11"/>
  <c r="AS8" i="11" l="1"/>
  <c r="AR9" i="11"/>
  <c r="AT8" i="11" l="1"/>
  <c r="AS9" i="11"/>
  <c r="AU8" i="11" l="1"/>
  <c r="AT9" i="11"/>
  <c r="AU9" i="11" l="1"/>
  <c r="AV8" i="11"/>
  <c r="AW8" i="11" l="1"/>
  <c r="AV9" i="11"/>
  <c r="AX8" i="11" l="1"/>
  <c r="AW9" i="11"/>
  <c r="AX9" i="11" l="1"/>
  <c r="AY8" i="11"/>
  <c r="AZ8" i="11" l="1"/>
  <c r="AY9" i="11"/>
  <c r="BA8" i="11" l="1"/>
  <c r="AZ9" i="11"/>
  <c r="BA9" i="11" l="1"/>
  <c r="BB8" i="11"/>
  <c r="BC8" i="11" l="1"/>
  <c r="BB9" i="11"/>
  <c r="BC9" i="11" l="1"/>
  <c r="BD8" i="11"/>
  <c r="BE8" i="11" l="1"/>
  <c r="BD9" i="11"/>
  <c r="BF8" i="11" l="1"/>
  <c r="BE9" i="11"/>
  <c r="BF9" i="11" l="1"/>
  <c r="BG8" i="11"/>
  <c r="BH8" i="11" l="1"/>
  <c r="BG9" i="11"/>
  <c r="BH9" i="11" l="1"/>
  <c r="BI8" i="11"/>
  <c r="BI9" i="11" l="1"/>
  <c r="BJ8" i="11"/>
  <c r="BK8" i="11" l="1"/>
  <c r="BK9" i="11" s="1"/>
  <c r="BJ9" i="1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<sst xmlns="http://schemas.openxmlformats.org/spreadsheetml/2006/main" count="64" uniqueCount="61">
  <si>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</si>
  <si>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</si>
  <si>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</si>
  <si>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</si>
  <si>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</si>
  <si>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</si>
  <si>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</si>
  <si>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</si>
  <si>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</si>
  <si>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</si>
  <si>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</si>
  <si>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</si>
  <si>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</si>
  <si>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</si>
  <si>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</si>
  <si>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</si>
  <si>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</si>
  <si>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</si>
  <si>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</si>
  <si>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</si>
  <si>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</si>
  <si>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</si>
  <si>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NourishNet: Ontario's Food Landscape</t>
  </si>
  <si>
    <t>Project Planning</t>
  </si>
  <si>
    <t>Team Charter</t>
  </si>
  <si>
    <t>Project Proposal A</t>
  </si>
  <si>
    <t>Project Proposal B</t>
  </si>
  <si>
    <t>Proposal Presentation</t>
  </si>
  <si>
    <t>Final Proposal</t>
  </si>
  <si>
    <t>Database Development</t>
  </si>
  <si>
    <t>Spatial Analysis</t>
  </si>
  <si>
    <t>Visualization</t>
  </si>
  <si>
    <t>Project Execution</t>
  </si>
  <si>
    <t>Collect required Data</t>
  </si>
  <si>
    <t>Verification &amp; Modification</t>
  </si>
  <si>
    <t>Develop Database</t>
  </si>
  <si>
    <t>Geocode food bank data</t>
  </si>
  <si>
    <t>Fix geocoding errors</t>
  </si>
  <si>
    <t>Run Analysis &amp; Verify results</t>
  </si>
  <si>
    <t>Create Dashboard with interactive features</t>
  </si>
  <si>
    <t>Develop Storymap</t>
  </si>
  <si>
    <t xml:space="preserve">Data Acquisition &amp; Pre-processing </t>
  </si>
  <si>
    <t>Website design and Customization</t>
  </si>
  <si>
    <t>Final Report</t>
  </si>
  <si>
    <t>Legends:</t>
  </si>
  <si>
    <t>ON TRACK</t>
  </si>
  <si>
    <t>COMPLETED</t>
  </si>
  <si>
    <t>LOW RISK</t>
  </si>
  <si>
    <t>MED RISK</t>
  </si>
  <si>
    <t>HIGH RISK</t>
  </si>
  <si>
    <t xml:space="preserve">Jan 25 </t>
  </si>
  <si>
    <t>Feb 25</t>
  </si>
  <si>
    <t>Mar 25</t>
  </si>
  <si>
    <t>Apr 25</t>
  </si>
  <si>
    <t>Identify analytical criteria &amp; Prepare weightage model</t>
  </si>
  <si>
    <t>Aggregate &amp; Normalize data with Postal code</t>
  </si>
  <si>
    <t>Develop &amp; Publish Map using ArcGIS Pro/Online</t>
  </si>
  <si>
    <t>Review &amp; Modify Final Results</t>
  </si>
  <si>
    <t>Final Submissions</t>
  </si>
  <si>
    <t>Final Presentation</t>
  </si>
  <si>
    <t>Modifications &amp; Final output (Map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</si>
</sst>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
    <numFmt numFmtId="165" formatCode="ddd\,\ m/d/yyyy"/>
    <numFmt numFmtId="166" formatCode="d"/>
  </numFmts>
  <fonts count="33"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b/>
      <sz val="14"/>
      <color theme="1"/>
      <name val="Calibri"/>
      <family val="2"/>
      <scheme val="minor"/>
    </font>
    <font>
      <b/>
      <sz val="11"/>
      <name val="Calibri"/>
      <family val="2"/>
      <scheme val="minor"/>
    </font>
    <font>
      <sz val="12"/>
      <color theme="1"/>
      <name val="Calibri"/>
      <family val="2"/>
      <scheme val="minor"/>
    </font>
    <font>
      <sz val="12"/>
      <name val="Calibri"/>
      <family val="2"/>
      <scheme val="minor"/>
    </font>
    <font>
      <b/>
      <sz val="36"/>
      <color theme="1" tint="0.249977111117893"/>
      <name val="Calibri"/>
      <family val="2"/>
      <scheme val="major"/>
    </font>
    <font>
      <b/>
      <sz val="12"/>
      <color theme="2"/>
      <name val="Calibri"/>
      <family val="2"/>
      <scheme val="minor"/>
    </font>
    <font>
      <b/>
      <sz val="12"/>
      <name val="Calibri"/>
      <family val="2"/>
      <scheme val="minor"/>
    </font>
    <font>
      <b/>
      <sz val="16"/>
      <color theme="0"/>
      <name val="Calibri"/>
      <family val="2"/>
      <scheme val="minor"/>
    </font>
    <font>
      <sz val="16"/>
      <color theme="0"/>
      <name val="Calibri"/>
      <family val="2"/>
      <scheme val="minor"/>
    </font>
    <font>
      <b/>
      <sz val="16"/>
      <color theme="1"/>
      <name val="Calibri"/>
      <family val="2"/>
      <scheme val="minor"/>
    </font>
    <font>
      <sz val="16"/>
      <name val="Calibri"/>
      <family val="2"/>
      <scheme val="minor"/>
    </font>
    <font>
      <b/>
      <sz val="16"/>
      <name val="Calibri"/>
      <family val="2"/>
      <scheme val="minor"/>
    </font>
    <font>
      <i/>
      <sz val="16"/>
      <color theme="1"/>
      <name val="Calibri"/>
      <family val="2"/>
      <scheme val="minor"/>
    </font>
  </fonts>
  <fills count="2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rgb="FF92D050"/>
        <bgColor indexed="64"/>
      </patternFill>
    </fill>
    <fill>
      <patternFill patternType="solid">
        <fgColor theme="5" tint="-0.249977111117893"/>
        <bgColor indexed="64"/>
      </patternFill>
    </fill>
    <fill>
      <patternFill patternType="solid">
        <fgColor rgb="FFFF0000"/>
        <bgColor indexed="64"/>
      </patternFill>
    </fill>
    <fill>
      <patternFill patternType="solid">
        <fgColor theme="3" tint="0.39997558519241921"/>
        <bgColor indexed="64"/>
      </patternFill>
    </fill>
    <fill>
      <patternFill patternType="solid">
        <fgColor theme="1" tint="0.499984740745262"/>
        <bgColor indexed="64"/>
      </patternFill>
    </fill>
    <fill>
      <patternFill patternType="solid">
        <fgColor rgb="FFFFCC00"/>
        <bgColor indexed="64"/>
      </patternFill>
    </fill>
    <fill>
      <patternFill patternType="solid">
        <fgColor theme="9" tint="0.39997558519241921"/>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diagonal/>
    </border>
    <border>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theme="0" tint="-0.34998626667073579"/>
      </top>
      <bottom style="medium">
        <color theme="0" tint="-0.1499679555650502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123">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7" fillId="0" borderId="0" xfId="0" applyFont="1"/>
    <xf numFmtId="0" fontId="8" fillId="0" borderId="0" xfId="1" applyFont="1" applyAlignment="1" applyProtection="1"/>
    <xf numFmtId="0" fontId="9" fillId="0" borderId="0" xfId="0" applyFont="1" applyAlignment="1">
      <alignment horizontal="right" vertical="center"/>
    </xf>
    <xf numFmtId="0" fontId="1"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vertical="center"/>
    </xf>
    <xf numFmtId="0" fontId="1" fillId="0" borderId="0" xfId="0" applyFont="1" applyAlignment="1">
      <alignment horizontal="left" vertical="center"/>
    </xf>
    <xf numFmtId="0" fontId="13" fillId="0" borderId="0" xfId="0" applyFont="1"/>
    <xf numFmtId="0" fontId="14" fillId="0" borderId="0" xfId="0" applyFont="1" applyAlignment="1">
      <alignment vertical="top" wrapText="1"/>
    </xf>
    <xf numFmtId="0" fontId="15" fillId="0" borderId="0" xfId="0" applyFont="1" applyAlignment="1">
      <alignment vertical="center"/>
    </xf>
    <xf numFmtId="0" fontId="14" fillId="0" borderId="0" xfId="0" applyFont="1" applyAlignment="1">
      <alignment horizontal="left" vertical="top" wrapText="1" indent="1"/>
    </xf>
    <xf numFmtId="0" fontId="2" fillId="0" borderId="0" xfId="1" applyAlignment="1" applyProtection="1">
      <alignment horizontal="left" indent="1"/>
    </xf>
    <xf numFmtId="14" fontId="16" fillId="0" borderId="0" xfId="0" applyNumberFormat="1" applyFont="1" applyAlignment="1">
      <alignment horizontal="center"/>
    </xf>
    <xf numFmtId="0" fontId="17" fillId="0" borderId="0" xfId="0" applyFont="1" applyAlignment="1">
      <alignment vertical="top"/>
    </xf>
    <xf numFmtId="0" fontId="18" fillId="0" borderId="0" xfId="0" applyFont="1"/>
    <xf numFmtId="0" fontId="18" fillId="0" borderId="0" xfId="1" applyFont="1" applyAlignment="1" applyProtection="1"/>
    <xf numFmtId="0" fontId="2" fillId="0" borderId="0" xfId="1" applyFill="1" applyAlignment="1" applyProtection="1">
      <alignment horizontal="left" indent="1"/>
    </xf>
    <xf numFmtId="0" fontId="19" fillId="0" borderId="0" xfId="1" applyFont="1" applyAlignment="1" applyProtection="1">
      <alignment horizontal="center" vertical="center"/>
    </xf>
    <xf numFmtId="0" fontId="6" fillId="0" borderId="0" xfId="0" applyFont="1" applyAlignment="1">
      <alignment horizontal="center" vertical="center"/>
    </xf>
    <xf numFmtId="0" fontId="4" fillId="0" borderId="0" xfId="0" applyFont="1" applyAlignment="1">
      <alignment horizontal="center"/>
    </xf>
    <xf numFmtId="0" fontId="20" fillId="0" borderId="0" xfId="0" applyFont="1"/>
    <xf numFmtId="166" fontId="5" fillId="0" borderId="0" xfId="0" applyNumberFormat="1" applyFont="1" applyAlignment="1">
      <alignment horizontal="center" vertical="center"/>
    </xf>
    <xf numFmtId="0" fontId="22" fillId="0" borderId="0" xfId="0" applyFont="1"/>
    <xf numFmtId="166" fontId="23" fillId="8" borderId="15" xfId="0" applyNumberFormat="1" applyFont="1" applyFill="1" applyBorder="1" applyAlignment="1">
      <alignment horizontal="center" vertical="center"/>
    </xf>
    <xf numFmtId="166" fontId="23" fillId="8" borderId="0" xfId="0" applyNumberFormat="1" applyFont="1" applyFill="1" applyAlignment="1">
      <alignment horizontal="center" vertical="center"/>
    </xf>
    <xf numFmtId="166" fontId="23" fillId="8" borderId="7" xfId="0" applyNumberFormat="1" applyFont="1" applyFill="1" applyBorder="1" applyAlignment="1">
      <alignment horizontal="center" vertical="center"/>
    </xf>
    <xf numFmtId="166" fontId="23" fillId="8" borderId="6" xfId="0" applyNumberFormat="1" applyFont="1" applyFill="1" applyBorder="1" applyAlignment="1">
      <alignment horizontal="center" vertical="center"/>
    </xf>
    <xf numFmtId="166" fontId="23" fillId="8" borderId="14" xfId="0" applyNumberFormat="1" applyFont="1" applyFill="1" applyBorder="1" applyAlignment="1">
      <alignment horizontal="center" vertical="center"/>
    </xf>
    <xf numFmtId="0" fontId="20" fillId="0" borderId="0" xfId="0" applyFont="1" applyAlignment="1">
      <alignment horizontal="right" vertical="center"/>
    </xf>
    <xf numFmtId="0" fontId="4" fillId="0" borderId="3" xfId="0" applyFont="1" applyBorder="1" applyAlignment="1">
      <alignment horizontal="center" vertical="center"/>
    </xf>
    <xf numFmtId="0" fontId="27" fillId="15" borderId="1" xfId="0" applyFont="1" applyFill="1" applyBorder="1" applyAlignment="1">
      <alignment horizontal="center" vertical="center" wrapText="1"/>
    </xf>
    <xf numFmtId="0" fontId="28" fillId="14" borderId="8" xfId="0" applyFont="1" applyFill="1" applyBorder="1" applyAlignment="1">
      <alignment horizontal="center" vertical="center" shrinkToFit="1"/>
    </xf>
    <xf numFmtId="0" fontId="9" fillId="0" borderId="9" xfId="0" applyFont="1" applyBorder="1" applyAlignment="1">
      <alignment vertical="center"/>
    </xf>
    <xf numFmtId="9" fontId="30" fillId="3" borderId="2" xfId="2" applyFont="1" applyFill="1" applyBorder="1" applyAlignment="1">
      <alignment horizontal="center" vertical="center"/>
    </xf>
    <xf numFmtId="164" fontId="9" fillId="3" borderId="2" xfId="0" applyNumberFormat="1" applyFont="1" applyFill="1" applyBorder="1" applyAlignment="1">
      <alignment horizontal="center" vertical="center"/>
    </xf>
    <xf numFmtId="164" fontId="30" fillId="3" borderId="2" xfId="0" applyNumberFormat="1" applyFont="1" applyFill="1" applyBorder="1" applyAlignment="1">
      <alignment horizontal="center" vertical="center"/>
    </xf>
    <xf numFmtId="0" fontId="30" fillId="3" borderId="2" xfId="0" applyFont="1" applyFill="1" applyBorder="1" applyAlignment="1">
      <alignment horizontal="center" vertical="center"/>
    </xf>
    <xf numFmtId="0" fontId="9" fillId="0" borderId="9" xfId="0" applyFont="1" applyBorder="1" applyAlignment="1">
      <alignment horizontal="right" vertical="center"/>
    </xf>
    <xf numFmtId="0" fontId="29" fillId="2" borderId="10" xfId="0" applyFont="1" applyFill="1" applyBorder="1" applyAlignment="1">
      <alignment vertical="center"/>
    </xf>
    <xf numFmtId="0" fontId="29" fillId="2" borderId="11" xfId="0" applyFont="1" applyFill="1" applyBorder="1" applyAlignment="1">
      <alignment vertical="center"/>
    </xf>
    <xf numFmtId="9" fontId="30" fillId="4" borderId="2" xfId="2"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30" fillId="4" borderId="2" xfId="0" applyNumberFormat="1" applyFont="1" applyFill="1" applyBorder="1" applyAlignment="1">
      <alignment horizontal="center" vertical="center"/>
    </xf>
    <xf numFmtId="0" fontId="30" fillId="4" borderId="2" xfId="0" applyFont="1" applyFill="1" applyBorder="1" applyAlignment="1">
      <alignment horizontal="center" vertical="center"/>
    </xf>
    <xf numFmtId="9" fontId="30" fillId="13" borderId="2" xfId="2" applyFont="1" applyFill="1" applyBorder="1" applyAlignment="1">
      <alignment horizontal="center" vertical="center"/>
    </xf>
    <xf numFmtId="164" fontId="9" fillId="13" borderId="2" xfId="0" applyNumberFormat="1" applyFont="1" applyFill="1" applyBorder="1" applyAlignment="1">
      <alignment horizontal="center" vertical="center"/>
    </xf>
    <xf numFmtId="164" fontId="30" fillId="13" borderId="2" xfId="0" applyNumberFormat="1" applyFont="1" applyFill="1" applyBorder="1" applyAlignment="1">
      <alignment horizontal="center" vertical="center"/>
    </xf>
    <xf numFmtId="0" fontId="30" fillId="13" borderId="2" xfId="0" applyFont="1" applyFill="1" applyBorder="1" applyAlignment="1">
      <alignment horizontal="center" vertical="center"/>
    </xf>
    <xf numFmtId="9" fontId="30" fillId="11" borderId="2" xfId="2" applyFont="1" applyFill="1" applyBorder="1" applyAlignment="1">
      <alignment horizontal="center" vertical="center"/>
    </xf>
    <xf numFmtId="164" fontId="9" fillId="11" borderId="2" xfId="0" applyNumberFormat="1" applyFont="1" applyFill="1" applyBorder="1" applyAlignment="1">
      <alignment horizontal="center" vertical="center"/>
    </xf>
    <xf numFmtId="164" fontId="30" fillId="11" borderId="2" xfId="0" applyNumberFormat="1" applyFont="1" applyFill="1" applyBorder="1" applyAlignment="1">
      <alignment horizontal="center" vertical="center"/>
    </xf>
    <xf numFmtId="0" fontId="30" fillId="11" borderId="2" xfId="0" applyFont="1" applyFill="1" applyBorder="1" applyAlignment="1">
      <alignment horizontal="center" vertical="center"/>
    </xf>
    <xf numFmtId="9" fontId="30" fillId="12" borderId="2" xfId="2" applyFont="1" applyFill="1" applyBorder="1" applyAlignment="1">
      <alignment horizontal="center" vertical="center"/>
    </xf>
    <xf numFmtId="164" fontId="9" fillId="12" borderId="2" xfId="0" applyNumberFormat="1" applyFont="1" applyFill="1" applyBorder="1" applyAlignment="1">
      <alignment horizontal="center" vertical="center"/>
    </xf>
    <xf numFmtId="164" fontId="30" fillId="12" borderId="2" xfId="0" applyNumberFormat="1" applyFont="1" applyFill="1" applyBorder="1" applyAlignment="1">
      <alignment horizontal="center" vertical="center"/>
    </xf>
    <xf numFmtId="0" fontId="30" fillId="12" borderId="2" xfId="0" applyFont="1" applyFill="1" applyBorder="1" applyAlignment="1">
      <alignment horizontal="center" vertical="center"/>
    </xf>
    <xf numFmtId="9" fontId="30" fillId="16" borderId="2" xfId="2" applyFont="1" applyFill="1" applyBorder="1" applyAlignment="1">
      <alignment horizontal="center" vertical="center"/>
    </xf>
    <xf numFmtId="164" fontId="9" fillId="16" borderId="2" xfId="0" applyNumberFormat="1" applyFont="1" applyFill="1" applyBorder="1" applyAlignment="1">
      <alignment horizontal="center" vertical="center"/>
    </xf>
    <xf numFmtId="0" fontId="30" fillId="16" borderId="2" xfId="0" applyFont="1" applyFill="1" applyBorder="1" applyAlignment="1">
      <alignment horizontal="center" vertical="center"/>
    </xf>
    <xf numFmtId="0" fontId="9" fillId="0" borderId="10" xfId="0" applyFont="1" applyBorder="1" applyAlignment="1">
      <alignment vertical="center"/>
    </xf>
    <xf numFmtId="0" fontId="9" fillId="0" borderId="2" xfId="0" applyFont="1" applyBorder="1" applyAlignment="1">
      <alignment vertical="center"/>
    </xf>
    <xf numFmtId="0" fontId="9" fillId="0" borderId="13" xfId="0" applyFont="1" applyBorder="1" applyAlignment="1">
      <alignment vertical="center"/>
    </xf>
    <xf numFmtId="0" fontId="9" fillId="0" borderId="2" xfId="0" applyFont="1" applyBorder="1" applyAlignment="1">
      <alignment horizontal="center" vertical="center"/>
    </xf>
    <xf numFmtId="0" fontId="9" fillId="19" borderId="9" xfId="0" applyFont="1" applyFill="1" applyBorder="1" applyAlignment="1">
      <alignment vertical="center"/>
    </xf>
    <xf numFmtId="0" fontId="31" fillId="0" borderId="0" xfId="0" applyFont="1" applyAlignment="1">
      <alignment vertical="center"/>
    </xf>
    <xf numFmtId="0" fontId="30" fillId="0" borderId="0" xfId="0" applyFont="1" applyAlignment="1">
      <alignment vertical="center"/>
    </xf>
    <xf numFmtId="0" fontId="9" fillId="0" borderId="10" xfId="0" applyFont="1" applyBorder="1" applyAlignment="1">
      <alignment horizontal="center" vertical="center"/>
    </xf>
    <xf numFmtId="0" fontId="32" fillId="21" borderId="2" xfId="0" applyFont="1" applyFill="1" applyBorder="1" applyAlignment="1">
      <alignment vertical="center"/>
    </xf>
    <xf numFmtId="0" fontId="32" fillId="21" borderId="13" xfId="0" applyFont="1" applyFill="1" applyBorder="1" applyAlignment="1">
      <alignment vertical="center"/>
    </xf>
    <xf numFmtId="0" fontId="9" fillId="19" borderId="1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3" xfId="0" applyFont="1" applyFill="1" applyBorder="1" applyAlignment="1">
      <alignment horizontal="center" vertical="center"/>
    </xf>
    <xf numFmtId="0" fontId="9" fillId="18" borderId="12" xfId="0" applyFont="1" applyFill="1" applyBorder="1" applyAlignment="1">
      <alignment horizontal="center" vertical="center"/>
    </xf>
    <xf numFmtId="0" fontId="9" fillId="18" borderId="2" xfId="0" applyFont="1" applyFill="1" applyBorder="1" applyAlignment="1">
      <alignment horizontal="center" vertical="center"/>
    </xf>
    <xf numFmtId="0" fontId="9" fillId="18" borderId="13" xfId="0" applyFont="1" applyFill="1" applyBorder="1" applyAlignment="1">
      <alignment horizontal="center" vertical="center"/>
    </xf>
    <xf numFmtId="0" fontId="9" fillId="20" borderId="2" xfId="0" applyFont="1" applyFill="1" applyBorder="1" applyAlignment="1">
      <alignment horizontal="center" vertical="center"/>
    </xf>
    <xf numFmtId="0" fontId="9" fillId="16" borderId="2" xfId="0" applyFont="1" applyFill="1" applyBorder="1" applyAlignment="1">
      <alignment horizontal="center" vertical="center" wrapText="1"/>
    </xf>
    <xf numFmtId="0" fontId="9" fillId="0" borderId="12" xfId="0" applyFont="1" applyBorder="1" applyAlignment="1">
      <alignment horizontal="center" vertical="center"/>
    </xf>
    <xf numFmtId="0" fontId="9" fillId="0" borderId="2" xfId="0" applyFont="1" applyBorder="1" applyAlignment="1">
      <alignment horizontal="center" vertical="center"/>
    </xf>
    <xf numFmtId="0" fontId="9" fillId="0" borderId="13" xfId="0" applyFont="1" applyBorder="1" applyAlignment="1">
      <alignment horizontal="center" vertical="center"/>
    </xf>
    <xf numFmtId="0" fontId="29" fillId="23" borderId="2" xfId="0" applyFont="1" applyFill="1" applyBorder="1" applyAlignment="1">
      <alignment horizontal="center" vertical="center" wrapText="1"/>
    </xf>
    <xf numFmtId="0" fontId="29" fillId="7" borderId="2" xfId="0" applyFont="1" applyFill="1" applyBorder="1" applyAlignment="1">
      <alignment horizontal="center" vertical="center"/>
    </xf>
    <xf numFmtId="0" fontId="24" fillId="0" borderId="0" xfId="0" applyFont="1" applyAlignment="1">
      <alignment horizontal="center" vertical="center"/>
    </xf>
    <xf numFmtId="0" fontId="29" fillId="9" borderId="2" xfId="0" applyFont="1" applyFill="1" applyBorder="1" applyAlignment="1">
      <alignment horizontal="center" vertical="center"/>
    </xf>
    <xf numFmtId="0" fontId="29" fillId="9" borderId="13" xfId="0" applyFont="1" applyFill="1" applyBorder="1" applyAlignment="1">
      <alignment horizontal="center" vertical="center"/>
    </xf>
    <xf numFmtId="0" fontId="9" fillId="20" borderId="12" xfId="0" applyFont="1" applyFill="1" applyBorder="1" applyAlignment="1">
      <alignment horizontal="center" vertical="center"/>
    </xf>
    <xf numFmtId="0" fontId="9" fillId="20" borderId="13" xfId="0" applyFont="1" applyFill="1" applyBorder="1" applyAlignment="1">
      <alignment horizontal="center" vertical="center"/>
    </xf>
    <xf numFmtId="0" fontId="29" fillId="6" borderId="2" xfId="0" applyFont="1" applyFill="1" applyBorder="1" applyAlignment="1">
      <alignment horizontal="center" vertical="center"/>
    </xf>
    <xf numFmtId="0" fontId="29" fillId="10" borderId="10" xfId="0" applyFont="1" applyFill="1" applyBorder="1" applyAlignment="1">
      <alignment horizontal="center" vertical="center"/>
    </xf>
    <xf numFmtId="0" fontId="29" fillId="10" borderId="11" xfId="0" applyFont="1" applyFill="1" applyBorder="1" applyAlignment="1">
      <alignment horizontal="center" vertical="center"/>
    </xf>
    <xf numFmtId="0" fontId="27" fillId="15" borderId="19" xfId="0" applyFont="1" applyFill="1" applyBorder="1" applyAlignment="1">
      <alignment horizontal="center" vertical="center"/>
    </xf>
    <xf numFmtId="49" fontId="22" fillId="8" borderId="16" xfId="0" applyNumberFormat="1" applyFont="1" applyFill="1" applyBorder="1" applyAlignment="1">
      <alignment horizontal="center" vertical="center" wrapText="1"/>
    </xf>
    <xf numFmtId="49" fontId="22" fillId="8" borderId="17" xfId="0" applyNumberFormat="1" applyFont="1" applyFill="1" applyBorder="1" applyAlignment="1">
      <alignment horizontal="center" vertical="center" wrapText="1"/>
    </xf>
    <xf numFmtId="49" fontId="22" fillId="8" borderId="18" xfId="0" applyNumberFormat="1" applyFont="1" applyFill="1" applyBorder="1" applyAlignment="1">
      <alignment horizontal="center" vertical="center" wrapText="1"/>
    </xf>
    <xf numFmtId="0" fontId="9" fillId="17" borderId="12" xfId="0" applyFont="1" applyFill="1" applyBorder="1" applyAlignment="1">
      <alignment horizontal="center" vertical="center"/>
    </xf>
    <xf numFmtId="0" fontId="9" fillId="17" borderId="2" xfId="0" applyFont="1" applyFill="1" applyBorder="1" applyAlignment="1">
      <alignment horizontal="center" vertical="center"/>
    </xf>
    <xf numFmtId="0" fontId="9" fillId="17" borderId="13" xfId="0" applyFont="1" applyFill="1" applyBorder="1" applyAlignment="1">
      <alignment horizontal="center" vertical="center"/>
    </xf>
    <xf numFmtId="0" fontId="25" fillId="19" borderId="0" xfId="0" applyFont="1" applyFill="1" applyAlignment="1">
      <alignment horizontal="center" vertical="center"/>
    </xf>
    <xf numFmtId="0" fontId="21" fillId="0" borderId="0" xfId="0" applyFont="1" applyAlignment="1">
      <alignment horizontal="center" vertical="center"/>
    </xf>
    <xf numFmtId="0" fontId="29" fillId="5" borderId="2" xfId="0" applyFont="1" applyFill="1" applyBorder="1" applyAlignment="1">
      <alignment horizontal="center" vertical="center"/>
    </xf>
    <xf numFmtId="0" fontId="9" fillId="12"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9" fillId="11" borderId="2" xfId="0" applyFont="1" applyFill="1" applyBorder="1" applyAlignment="1">
      <alignment horizontal="center" vertical="center"/>
    </xf>
    <xf numFmtId="0" fontId="26" fillId="17" borderId="0" xfId="0" applyFont="1" applyFill="1" applyAlignment="1">
      <alignment horizontal="center" vertical="center"/>
    </xf>
    <xf numFmtId="0" fontId="26" fillId="22" borderId="0" xfId="0" applyFont="1" applyFill="1" applyAlignment="1">
      <alignment horizontal="center" vertical="center"/>
    </xf>
    <xf numFmtId="0" fontId="25" fillId="18" borderId="0" xfId="0" applyFont="1" applyFill="1" applyAlignment="1">
      <alignment horizontal="center" vertical="center"/>
    </xf>
    <xf numFmtId="0" fontId="9" fillId="3" borderId="2" xfId="0" applyFont="1" applyFill="1" applyBorder="1" applyAlignment="1">
      <alignment horizontal="center" vertical="center"/>
    </xf>
    <xf numFmtId="0" fontId="9" fillId="13" borderId="2" xfId="0" applyFont="1" applyFill="1" applyBorder="1" applyAlignment="1">
      <alignment horizontal="center" vertical="center"/>
    </xf>
    <xf numFmtId="0" fontId="9" fillId="4" borderId="2" xfId="0" applyFont="1" applyFill="1" applyBorder="1" applyAlignment="1">
      <alignment horizontal="center" vertical="center"/>
    </xf>
    <xf numFmtId="0" fontId="9" fillId="13" borderId="2" xfId="0" applyFont="1" applyFill="1" applyBorder="1" applyAlignment="1">
      <alignment horizontal="center" vertical="center" wrapText="1"/>
    </xf>
    <xf numFmtId="165" fontId="4" fillId="0" borderId="4" xfId="0" applyNumberFormat="1" applyFont="1" applyBorder="1" applyAlignment="1">
      <alignment horizontal="center" vertical="center"/>
    </xf>
    <xf numFmtId="165" fontId="4" fillId="0" borderId="5" xfId="0" applyNumberFormat="1" applyFont="1" applyBorder="1" applyAlignment="1">
      <alignment horizontal="center" vertical="center"/>
    </xf>
    <xf numFmtId="0" fontId="4" fillId="0" borderId="0" xfId="0" applyFont="1" applyAlignment="1">
      <alignment horizontal="center"/>
    </xf>
    <xf numFmtId="0" fontId="20" fillId="0" borderId="0" xfId="0" applyFont="1" applyAlignment="1">
      <alignment horizontal="center" vertical="center"/>
    </xf>
    <xf numFmtId="0" fontId="25" fillId="20" borderId="0" xfId="0" applyFont="1" applyFill="1" applyAlignment="1">
      <alignment horizontal="center" vertic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DS42"/>
  <sheetViews>
    <sheetView showGridLines="0" tabSelected="1" showRuler="0" zoomScale="55" zoomScaleNormal="55" zoomScalePageLayoutView="70" workbookViewId="0">
      <selection activeCell="F36" sqref="F36"/>
    </sheetView>
  </sheetViews>
  <sheetFormatPr defaultRowHeight="14.4" x14ac:dyDescent="0.3"/>
  <cols>
    <col min="1" max="1" width="2.6640625" customWidth="1"/>
    <col min="2" max="2" width="54.77734375" bestFit="1" customWidth="1"/>
    <col min="3" max="3" width="9.109375" customWidth="1"/>
    <col min="4" max="4" width="22.88671875" bestFit="1" customWidth="1"/>
    <col min="5" max="5" width="17.109375" style="3" customWidth="1"/>
    <col min="6" max="6" width="13.88671875" bestFit="1" customWidth="1"/>
    <col min="7" max="7" width="14" customWidth="1"/>
    <col min="8" max="8" width="4.109375" bestFit="1" customWidth="1"/>
    <col min="9" max="9" width="3.5546875" bestFit="1" customWidth="1"/>
    <col min="10" max="10" width="4.33203125" bestFit="1" customWidth="1"/>
    <col min="11" max="11" width="3.5546875" bestFit="1" customWidth="1"/>
    <col min="12" max="12" width="4.109375" bestFit="1" customWidth="1"/>
    <col min="13" max="13" width="3.77734375" bestFit="1" customWidth="1"/>
    <col min="14" max="16" width="4.109375" bestFit="1" customWidth="1"/>
    <col min="17" max="17" width="4.33203125" bestFit="1" customWidth="1"/>
    <col min="18" max="18" width="4.109375" bestFit="1" customWidth="1"/>
    <col min="19" max="19" width="3.77734375" bestFit="1" customWidth="1"/>
    <col min="20" max="21" width="4.109375" bestFit="1" customWidth="1"/>
    <col min="22" max="22" width="4.6640625" bestFit="1" customWidth="1"/>
    <col min="23" max="23" width="4.109375" bestFit="1" customWidth="1"/>
    <col min="24" max="26" width="4.6640625" bestFit="1" customWidth="1"/>
    <col min="27" max="27" width="4.33203125" bestFit="1" customWidth="1"/>
    <col min="28" max="28" width="4.6640625" bestFit="1" customWidth="1"/>
    <col min="29" max="29" width="4.33203125" bestFit="1" customWidth="1"/>
    <col min="30" max="32" width="4.6640625" bestFit="1" customWidth="1"/>
    <col min="33" max="33" width="4.109375" bestFit="1" customWidth="1"/>
    <col min="34" max="35" width="3.77734375" bestFit="1" customWidth="1"/>
    <col min="36" max="36" width="4.109375" bestFit="1" customWidth="1"/>
    <col min="37" max="37" width="3.5546875" bestFit="1" customWidth="1"/>
    <col min="38" max="38" width="4.33203125" bestFit="1" customWidth="1"/>
    <col min="39" max="40" width="3.5546875" bestFit="1" customWidth="1"/>
    <col min="41" max="42" width="3.77734375" bestFit="1" customWidth="1"/>
    <col min="43" max="43" width="4.109375" bestFit="1" customWidth="1"/>
    <col min="44" max="44" width="3.5546875" bestFit="1" customWidth="1"/>
    <col min="45" max="45" width="4.33203125" bestFit="1" customWidth="1"/>
    <col min="46" max="47" width="4.109375" bestFit="1" customWidth="1"/>
    <col min="48" max="48" width="3.77734375" bestFit="1" customWidth="1"/>
    <col min="49" max="51" width="4.109375" bestFit="1" customWidth="1"/>
    <col min="52" max="52" width="4.33203125" bestFit="1" customWidth="1"/>
    <col min="53" max="53" width="4.6640625" bestFit="1" customWidth="1"/>
    <col min="54" max="54" width="4.109375" bestFit="1" customWidth="1"/>
    <col min="55" max="57" width="4.6640625" bestFit="1" customWidth="1"/>
    <col min="58" max="58" width="4.33203125" bestFit="1" customWidth="1"/>
    <col min="59" max="59" width="4.6640625" bestFit="1" customWidth="1"/>
    <col min="60" max="60" width="4.33203125" bestFit="1" customWidth="1"/>
    <col min="61" max="61" width="4.6640625" bestFit="1" customWidth="1"/>
    <col min="62" max="63" width="3.77734375" bestFit="1" customWidth="1"/>
    <col min="64" max="64" width="3.5546875" bestFit="1" customWidth="1"/>
    <col min="65" max="65" width="4.33203125" bestFit="1" customWidth="1"/>
    <col min="66" max="67" width="3.5546875" bestFit="1" customWidth="1"/>
    <col min="68" max="69" width="3.77734375" bestFit="1" customWidth="1"/>
    <col min="70" max="71" width="4.109375" bestFit="1" customWidth="1"/>
    <col min="72" max="72" width="4.33203125" bestFit="1" customWidth="1"/>
    <col min="73" max="75" width="4.109375" bestFit="1" customWidth="1"/>
    <col min="76" max="76" width="3.77734375" bestFit="1" customWidth="1"/>
    <col min="77" max="77" width="4.109375" bestFit="1" customWidth="1"/>
    <col min="78" max="78" width="3.77734375" bestFit="1" customWidth="1"/>
    <col min="79" max="79" width="4.33203125" bestFit="1" customWidth="1"/>
    <col min="80" max="80" width="4.109375" bestFit="1" customWidth="1"/>
    <col min="81" max="81" width="4.6640625" bestFit="1" customWidth="1"/>
    <col min="82" max="82" width="4.109375" bestFit="1" customWidth="1"/>
    <col min="83" max="85" width="4.6640625" bestFit="1" customWidth="1"/>
    <col min="86" max="86" width="4.33203125" bestFit="1" customWidth="1"/>
    <col min="87" max="87" width="4.6640625" bestFit="1" customWidth="1"/>
    <col min="88" max="88" width="4.33203125" bestFit="1" customWidth="1"/>
    <col min="89" max="91" width="4.6640625" bestFit="1" customWidth="1"/>
    <col min="92" max="92" width="4.109375" bestFit="1" customWidth="1"/>
    <col min="93" max="93" width="4.33203125" bestFit="1" customWidth="1"/>
    <col min="94" max="95" width="3.5546875" bestFit="1" customWidth="1"/>
    <col min="96" max="97" width="3.77734375" bestFit="1" customWidth="1"/>
    <col min="98" max="98" width="4.109375" bestFit="1" customWidth="1"/>
    <col min="99" max="99" width="3.5546875" bestFit="1" customWidth="1"/>
    <col min="100" max="100" width="4.33203125" bestFit="1" customWidth="1"/>
    <col min="101" max="101" width="3.5546875" bestFit="1" customWidth="1"/>
    <col min="102" max="102" width="4.109375" bestFit="1" customWidth="1"/>
    <col min="103" max="103" width="3.77734375" bestFit="1" customWidth="1"/>
    <col min="104" max="106" width="4.109375" bestFit="1" customWidth="1"/>
    <col min="107" max="107" width="4.33203125" bestFit="1" customWidth="1"/>
    <col min="108" max="108" width="4.109375" bestFit="1" customWidth="1"/>
    <col min="109" max="109" width="3.77734375" bestFit="1" customWidth="1"/>
    <col min="110" max="111" width="4.109375" bestFit="1" customWidth="1"/>
    <col min="112" max="112" width="4.6640625" bestFit="1" customWidth="1"/>
    <col min="113" max="113" width="4.109375" bestFit="1" customWidth="1"/>
    <col min="114" max="116" width="4.6640625" bestFit="1" customWidth="1"/>
    <col min="117" max="117" width="4.33203125" bestFit="1" customWidth="1"/>
    <col min="118" max="118" width="4.6640625" bestFit="1" customWidth="1"/>
    <col min="119" max="119" width="4.33203125" bestFit="1" customWidth="1"/>
    <col min="120" max="122" width="4.6640625" bestFit="1" customWidth="1"/>
    <col min="127" max="128" width="10.33203125"/>
  </cols>
  <sheetData>
    <row r="2" spans="1:123" ht="40.799999999999997" customHeight="1" x14ac:dyDescent="0.3">
      <c r="A2" s="89" t="s">
        <v>22</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row>
    <row r="3" spans="1:123" ht="25.8" customHeight="1" x14ac:dyDescent="0.3">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row>
    <row r="4" spans="1:123" ht="25.8" customHeight="1" x14ac:dyDescent="0.35">
      <c r="A4" s="25"/>
      <c r="B4" s="27"/>
      <c r="C4" s="25"/>
      <c r="D4" s="25"/>
      <c r="E4" s="25"/>
      <c r="F4" s="25"/>
      <c r="G4" s="25"/>
      <c r="H4" s="121" t="s">
        <v>44</v>
      </c>
      <c r="I4" s="121"/>
      <c r="J4" s="121"/>
      <c r="K4" s="121"/>
      <c r="L4" s="121"/>
      <c r="M4" s="121"/>
      <c r="N4" s="121"/>
      <c r="O4" s="25"/>
      <c r="P4" s="25"/>
      <c r="Q4" s="24"/>
      <c r="R4" s="24"/>
      <c r="S4" s="24"/>
      <c r="T4" s="24"/>
      <c r="U4" s="24"/>
      <c r="V4" s="24"/>
      <c r="W4" s="24"/>
      <c r="X4" s="24"/>
      <c r="Y4" s="24"/>
      <c r="Z4" s="24"/>
    </row>
    <row r="5" spans="1:123" ht="19.5" customHeight="1" x14ac:dyDescent="0.3">
      <c r="B5" s="120" t="e" vm="1">
        <v>#VALUE!</v>
      </c>
      <c r="D5" s="35" t="s">
        <v>0</v>
      </c>
      <c r="E5" s="118">
        <v>45665</v>
      </c>
      <c r="F5" s="119"/>
      <c r="J5" s="122" t="s">
        <v>45</v>
      </c>
      <c r="K5" s="122"/>
      <c r="L5" s="122"/>
      <c r="M5" s="122"/>
      <c r="N5" s="122"/>
      <c r="O5" s="122"/>
      <c r="Q5" s="111" t="s">
        <v>46</v>
      </c>
      <c r="R5" s="111"/>
      <c r="S5" s="111"/>
      <c r="T5" s="111"/>
      <c r="U5" s="111"/>
      <c r="W5" s="112" t="s">
        <v>47</v>
      </c>
      <c r="X5" s="112"/>
      <c r="Y5" s="112"/>
      <c r="Z5" s="112"/>
      <c r="AA5" s="112"/>
      <c r="AC5" s="113" t="s">
        <v>48</v>
      </c>
      <c r="AD5" s="113"/>
      <c r="AE5" s="113"/>
      <c r="AF5" s="113"/>
      <c r="AG5" s="113"/>
      <c r="AI5" s="104" t="s">
        <v>49</v>
      </c>
      <c r="AJ5" s="104"/>
      <c r="AK5" s="104"/>
      <c r="AL5" s="104"/>
      <c r="AM5" s="104"/>
      <c r="AO5" s="105"/>
      <c r="AP5" s="105"/>
      <c r="AQ5" s="105"/>
      <c r="AR5" s="105"/>
      <c r="AS5" s="105"/>
    </row>
    <row r="6" spans="1:123" ht="19.5" customHeight="1" x14ac:dyDescent="0.3">
      <c r="B6" s="120"/>
      <c r="C6" s="120"/>
      <c r="D6" s="35" t="s">
        <v>20</v>
      </c>
      <c r="E6" s="118">
        <v>45700</v>
      </c>
      <c r="F6" s="119"/>
    </row>
    <row r="7" spans="1:123" ht="28.8" customHeight="1" x14ac:dyDescent="0.35">
      <c r="B7" s="120"/>
      <c r="C7" s="120"/>
      <c r="D7" s="35" t="s">
        <v>6</v>
      </c>
      <c r="E7" s="36">
        <v>1</v>
      </c>
      <c r="F7" s="5"/>
      <c r="G7" s="29"/>
      <c r="H7" s="98" t="s">
        <v>50</v>
      </c>
      <c r="I7" s="99"/>
      <c r="J7" s="99"/>
      <c r="K7" s="99"/>
      <c r="L7" s="99"/>
      <c r="M7" s="99"/>
      <c r="N7" s="99"/>
      <c r="O7" s="99"/>
      <c r="P7" s="99"/>
      <c r="Q7" s="99"/>
      <c r="R7" s="99"/>
      <c r="S7" s="99"/>
      <c r="T7" s="99"/>
      <c r="U7" s="99"/>
      <c r="V7" s="99"/>
      <c r="W7" s="99"/>
      <c r="X7" s="99"/>
      <c r="Y7" s="99"/>
      <c r="Z7" s="99"/>
      <c r="AA7" s="99"/>
      <c r="AB7" s="99"/>
      <c r="AC7" s="99"/>
      <c r="AD7" s="99"/>
      <c r="AE7" s="99"/>
      <c r="AF7" s="99"/>
      <c r="AG7" s="100"/>
      <c r="AH7" s="98" t="s">
        <v>51</v>
      </c>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100"/>
      <c r="BJ7" s="98" t="s">
        <v>52</v>
      </c>
      <c r="BK7" s="99"/>
      <c r="BL7" s="99"/>
      <c r="BM7" s="99"/>
      <c r="BN7" s="99"/>
      <c r="BO7" s="99"/>
      <c r="BP7" s="99"/>
      <c r="BQ7" s="99"/>
      <c r="BR7" s="99"/>
      <c r="BS7" s="99"/>
      <c r="BT7" s="99"/>
      <c r="BU7" s="99"/>
      <c r="BV7" s="99"/>
      <c r="BW7" s="99"/>
      <c r="BX7" s="99"/>
      <c r="BY7" s="99"/>
      <c r="BZ7" s="99"/>
      <c r="CA7" s="99"/>
      <c r="CB7" s="99"/>
      <c r="CC7" s="99"/>
      <c r="CD7" s="99"/>
      <c r="CE7" s="99"/>
      <c r="CF7" s="99"/>
      <c r="CG7" s="99"/>
      <c r="CH7" s="99"/>
      <c r="CI7" s="99"/>
      <c r="CJ7" s="99"/>
      <c r="CK7" s="99"/>
      <c r="CL7" s="99"/>
      <c r="CM7" s="99"/>
      <c r="CN7" s="100"/>
      <c r="CO7" s="98" t="s">
        <v>53</v>
      </c>
      <c r="CP7" s="99"/>
      <c r="CQ7" s="99"/>
      <c r="CR7" s="99"/>
      <c r="CS7" s="99"/>
      <c r="CT7" s="99"/>
      <c r="CU7" s="99"/>
      <c r="CV7" s="99"/>
      <c r="CW7" s="99"/>
      <c r="CX7" s="99"/>
      <c r="CY7" s="99"/>
      <c r="CZ7" s="99"/>
      <c r="DA7" s="99"/>
      <c r="DB7" s="99"/>
      <c r="DC7" s="99"/>
      <c r="DD7" s="99"/>
      <c r="DE7" s="99"/>
      <c r="DF7" s="99"/>
      <c r="DG7" s="99"/>
      <c r="DH7" s="99"/>
      <c r="DI7" s="99"/>
      <c r="DJ7" s="99"/>
      <c r="DK7" s="99"/>
      <c r="DL7" s="99"/>
      <c r="DM7" s="99"/>
      <c r="DN7" s="99"/>
      <c r="DO7" s="99"/>
      <c r="DP7" s="99"/>
      <c r="DQ7" s="99"/>
      <c r="DR7" s="100"/>
    </row>
    <row r="8" spans="1:123" ht="18" x14ac:dyDescent="0.35">
      <c r="A8" s="4"/>
      <c r="D8" s="5"/>
      <c r="E8" s="26"/>
      <c r="F8" s="5"/>
      <c r="G8" s="29"/>
      <c r="H8" s="30">
        <f>E5-WEEKDAY(E5,1)+2+7*(E7-1)</f>
        <v>45663</v>
      </c>
      <c r="I8" s="31">
        <f>H8+1</f>
        <v>45664</v>
      </c>
      <c r="J8" s="31">
        <f t="shared" ref="J8:AW8" si="0">I8+1</f>
        <v>45665</v>
      </c>
      <c r="K8" s="31">
        <f t="shared" si="0"/>
        <v>45666</v>
      </c>
      <c r="L8" s="31">
        <f t="shared" si="0"/>
        <v>45667</v>
      </c>
      <c r="M8" s="31">
        <f t="shared" si="0"/>
        <v>45668</v>
      </c>
      <c r="N8" s="32">
        <f t="shared" si="0"/>
        <v>45669</v>
      </c>
      <c r="O8" s="33">
        <f>N8+1</f>
        <v>45670</v>
      </c>
      <c r="P8" s="31">
        <f>O8+1</f>
        <v>45671</v>
      </c>
      <c r="Q8" s="31">
        <f t="shared" si="0"/>
        <v>45672</v>
      </c>
      <c r="R8" s="31">
        <f t="shared" si="0"/>
        <v>45673</v>
      </c>
      <c r="S8" s="31">
        <f t="shared" si="0"/>
        <v>45674</v>
      </c>
      <c r="T8" s="31">
        <f t="shared" si="0"/>
        <v>45675</v>
      </c>
      <c r="U8" s="32">
        <f t="shared" si="0"/>
        <v>45676</v>
      </c>
      <c r="V8" s="33">
        <f>U8+1</f>
        <v>45677</v>
      </c>
      <c r="W8" s="31">
        <f>V8+1</f>
        <v>45678</v>
      </c>
      <c r="X8" s="31">
        <f t="shared" si="0"/>
        <v>45679</v>
      </c>
      <c r="Y8" s="31">
        <f t="shared" si="0"/>
        <v>45680</v>
      </c>
      <c r="Z8" s="31">
        <f t="shared" si="0"/>
        <v>45681</v>
      </c>
      <c r="AA8" s="31">
        <f t="shared" si="0"/>
        <v>45682</v>
      </c>
      <c r="AB8" s="32">
        <f t="shared" si="0"/>
        <v>45683</v>
      </c>
      <c r="AC8" s="33">
        <f>AB8+1</f>
        <v>45684</v>
      </c>
      <c r="AD8" s="31">
        <f>AC8+1</f>
        <v>45685</v>
      </c>
      <c r="AE8" s="31">
        <f t="shared" si="0"/>
        <v>45686</v>
      </c>
      <c r="AF8" s="31">
        <f t="shared" si="0"/>
        <v>45687</v>
      </c>
      <c r="AG8" s="34">
        <f t="shared" si="0"/>
        <v>45688</v>
      </c>
      <c r="AH8" s="30">
        <f t="shared" si="0"/>
        <v>45689</v>
      </c>
      <c r="AI8" s="32">
        <f t="shared" si="0"/>
        <v>45690</v>
      </c>
      <c r="AJ8" s="33">
        <f>AI8+1</f>
        <v>45691</v>
      </c>
      <c r="AK8" s="31">
        <f>AJ8+1</f>
        <v>45692</v>
      </c>
      <c r="AL8" s="31">
        <f t="shared" si="0"/>
        <v>45693</v>
      </c>
      <c r="AM8" s="31">
        <f t="shared" si="0"/>
        <v>45694</v>
      </c>
      <c r="AN8" s="31">
        <f t="shared" si="0"/>
        <v>45695</v>
      </c>
      <c r="AO8" s="31">
        <f t="shared" si="0"/>
        <v>45696</v>
      </c>
      <c r="AP8" s="32">
        <f t="shared" si="0"/>
        <v>45697</v>
      </c>
      <c r="AQ8" s="33">
        <f>AP8+1</f>
        <v>45698</v>
      </c>
      <c r="AR8" s="31">
        <f>AQ8+1</f>
        <v>45699</v>
      </c>
      <c r="AS8" s="31">
        <f t="shared" si="0"/>
        <v>45700</v>
      </c>
      <c r="AT8" s="31">
        <f t="shared" si="0"/>
        <v>45701</v>
      </c>
      <c r="AU8" s="31">
        <f t="shared" si="0"/>
        <v>45702</v>
      </c>
      <c r="AV8" s="31">
        <f t="shared" si="0"/>
        <v>45703</v>
      </c>
      <c r="AW8" s="32">
        <f t="shared" si="0"/>
        <v>45704</v>
      </c>
      <c r="AX8" s="33">
        <f>AW8+1</f>
        <v>45705</v>
      </c>
      <c r="AY8" s="31">
        <f>AX8+1</f>
        <v>45706</v>
      </c>
      <c r="AZ8" s="31">
        <f t="shared" ref="AZ8:BD8" si="1">AY8+1</f>
        <v>45707</v>
      </c>
      <c r="BA8" s="31">
        <f t="shared" si="1"/>
        <v>45708</v>
      </c>
      <c r="BB8" s="31">
        <f t="shared" si="1"/>
        <v>45709</v>
      </c>
      <c r="BC8" s="31">
        <f t="shared" si="1"/>
        <v>45710</v>
      </c>
      <c r="BD8" s="32">
        <f t="shared" si="1"/>
        <v>45711</v>
      </c>
      <c r="BE8" s="33">
        <f>BD8+1</f>
        <v>45712</v>
      </c>
      <c r="BF8" s="31">
        <f>BE8+1</f>
        <v>45713</v>
      </c>
      <c r="BG8" s="31">
        <f t="shared" ref="BG8:BJ8" si="2">BF8+1</f>
        <v>45714</v>
      </c>
      <c r="BH8" s="31">
        <f t="shared" si="2"/>
        <v>45715</v>
      </c>
      <c r="BI8" s="34">
        <f t="shared" si="2"/>
        <v>45716</v>
      </c>
      <c r="BJ8" s="30">
        <f t="shared" si="2"/>
        <v>45717</v>
      </c>
      <c r="BK8" s="32">
        <f>BJ8+1</f>
        <v>45718</v>
      </c>
      <c r="BL8" s="31">
        <v>3</v>
      </c>
      <c r="BM8" s="31">
        <v>4</v>
      </c>
      <c r="BN8" s="31">
        <v>5</v>
      </c>
      <c r="BO8" s="31">
        <v>6</v>
      </c>
      <c r="BP8" s="31">
        <v>7</v>
      </c>
      <c r="BQ8" s="31">
        <v>8</v>
      </c>
      <c r="BR8" s="31">
        <v>9</v>
      </c>
      <c r="BS8" s="31">
        <v>10</v>
      </c>
      <c r="BT8" s="31">
        <v>11</v>
      </c>
      <c r="BU8" s="31">
        <v>12</v>
      </c>
      <c r="BV8" s="31">
        <v>13</v>
      </c>
      <c r="BW8" s="31">
        <v>14</v>
      </c>
      <c r="BX8" s="31">
        <v>15</v>
      </c>
      <c r="BY8" s="31">
        <v>16</v>
      </c>
      <c r="BZ8" s="31">
        <v>17</v>
      </c>
      <c r="CA8" s="31">
        <v>18</v>
      </c>
      <c r="CB8" s="31">
        <v>19</v>
      </c>
      <c r="CC8" s="31">
        <v>20</v>
      </c>
      <c r="CD8" s="31">
        <v>21</v>
      </c>
      <c r="CE8" s="31">
        <v>22</v>
      </c>
      <c r="CF8" s="31">
        <v>23</v>
      </c>
      <c r="CG8" s="31">
        <v>24</v>
      </c>
      <c r="CH8" s="31">
        <v>25</v>
      </c>
      <c r="CI8" s="31">
        <v>26</v>
      </c>
      <c r="CJ8" s="31">
        <v>27</v>
      </c>
      <c r="CK8" s="31">
        <v>28</v>
      </c>
      <c r="CL8" s="31">
        <v>29</v>
      </c>
      <c r="CM8" s="31">
        <v>30</v>
      </c>
      <c r="CN8" s="34">
        <v>31</v>
      </c>
      <c r="CO8" s="30">
        <v>32</v>
      </c>
      <c r="CP8" s="31">
        <v>33</v>
      </c>
      <c r="CQ8" s="31">
        <v>34</v>
      </c>
      <c r="CR8" s="31">
        <v>35</v>
      </c>
      <c r="CS8" s="31">
        <v>36</v>
      </c>
      <c r="CT8" s="31">
        <v>37</v>
      </c>
      <c r="CU8" s="31">
        <v>38</v>
      </c>
      <c r="CV8" s="31">
        <v>39</v>
      </c>
      <c r="CW8" s="31">
        <v>40</v>
      </c>
      <c r="CX8" s="31">
        <v>41</v>
      </c>
      <c r="CY8" s="31">
        <v>42</v>
      </c>
      <c r="CZ8" s="31">
        <v>43</v>
      </c>
      <c r="DA8" s="31">
        <v>44</v>
      </c>
      <c r="DB8" s="31">
        <v>45</v>
      </c>
      <c r="DC8" s="31">
        <v>46</v>
      </c>
      <c r="DD8" s="31">
        <v>47</v>
      </c>
      <c r="DE8" s="31">
        <v>48</v>
      </c>
      <c r="DF8" s="31">
        <v>49</v>
      </c>
      <c r="DG8" s="31">
        <v>50</v>
      </c>
      <c r="DH8" s="31">
        <v>51</v>
      </c>
      <c r="DI8" s="31">
        <v>52</v>
      </c>
      <c r="DJ8" s="31">
        <v>53</v>
      </c>
      <c r="DK8" s="31">
        <v>54</v>
      </c>
      <c r="DL8" s="31">
        <v>55</v>
      </c>
      <c r="DM8" s="31">
        <v>56</v>
      </c>
      <c r="DN8" s="31">
        <v>57</v>
      </c>
      <c r="DO8" s="31">
        <v>58</v>
      </c>
      <c r="DP8" s="31">
        <v>59</v>
      </c>
      <c r="DQ8" s="31">
        <v>60</v>
      </c>
      <c r="DR8" s="34">
        <v>30</v>
      </c>
      <c r="DS8" s="28"/>
    </row>
    <row r="9" spans="1:123" ht="50.4" customHeight="1" thickBot="1" x14ac:dyDescent="0.35">
      <c r="A9" s="8"/>
      <c r="B9" s="97" t="s">
        <v>7</v>
      </c>
      <c r="C9" s="97"/>
      <c r="D9" s="37" t="s">
        <v>1</v>
      </c>
      <c r="E9" s="37" t="s">
        <v>3</v>
      </c>
      <c r="F9" s="37" t="s">
        <v>4</v>
      </c>
      <c r="G9" s="37" t="s">
        <v>5</v>
      </c>
      <c r="H9" s="38" t="str">
        <f t="shared" ref="H9" si="3">LEFT(TEXT(H8,"ddd"),1)</f>
        <v>M</v>
      </c>
      <c r="I9" s="38" t="str">
        <f t="shared" ref="I9:AQ9" si="4">LEFT(TEXT(I8,"ddd"),1)</f>
        <v>T</v>
      </c>
      <c r="J9" s="38" t="str">
        <f t="shared" si="4"/>
        <v>W</v>
      </c>
      <c r="K9" s="38" t="str">
        <f t="shared" si="4"/>
        <v>T</v>
      </c>
      <c r="L9" s="38" t="str">
        <f t="shared" si="4"/>
        <v>F</v>
      </c>
      <c r="M9" s="38" t="str">
        <f t="shared" si="4"/>
        <v>S</v>
      </c>
      <c r="N9" s="38" t="str">
        <f t="shared" si="4"/>
        <v>S</v>
      </c>
      <c r="O9" s="38" t="str">
        <f t="shared" si="4"/>
        <v>M</v>
      </c>
      <c r="P9" s="38" t="str">
        <f t="shared" si="4"/>
        <v>T</v>
      </c>
      <c r="Q9" s="38" t="str">
        <f t="shared" si="4"/>
        <v>W</v>
      </c>
      <c r="R9" s="38" t="str">
        <f t="shared" si="4"/>
        <v>T</v>
      </c>
      <c r="S9" s="38" t="str">
        <f t="shared" si="4"/>
        <v>F</v>
      </c>
      <c r="T9" s="38" t="str">
        <f t="shared" si="4"/>
        <v>S</v>
      </c>
      <c r="U9" s="38" t="str">
        <f t="shared" si="4"/>
        <v>S</v>
      </c>
      <c r="V9" s="38" t="str">
        <f t="shared" si="4"/>
        <v>M</v>
      </c>
      <c r="W9" s="38" t="str">
        <f t="shared" si="4"/>
        <v>T</v>
      </c>
      <c r="X9" s="38" t="str">
        <f t="shared" si="4"/>
        <v>W</v>
      </c>
      <c r="Y9" s="38" t="str">
        <f t="shared" si="4"/>
        <v>T</v>
      </c>
      <c r="Z9" s="38" t="str">
        <f t="shared" si="4"/>
        <v>F</v>
      </c>
      <c r="AA9" s="38" t="str">
        <f t="shared" si="4"/>
        <v>S</v>
      </c>
      <c r="AB9" s="38" t="str">
        <f t="shared" si="4"/>
        <v>S</v>
      </c>
      <c r="AC9" s="38" t="str">
        <f t="shared" si="4"/>
        <v>M</v>
      </c>
      <c r="AD9" s="38" t="str">
        <f t="shared" si="4"/>
        <v>T</v>
      </c>
      <c r="AE9" s="38" t="str">
        <f t="shared" si="4"/>
        <v>W</v>
      </c>
      <c r="AF9" s="38" t="str">
        <f t="shared" si="4"/>
        <v>T</v>
      </c>
      <c r="AG9" s="38" t="str">
        <f t="shared" si="4"/>
        <v>F</v>
      </c>
      <c r="AH9" s="38" t="str">
        <f t="shared" si="4"/>
        <v>S</v>
      </c>
      <c r="AI9" s="38" t="str">
        <f t="shared" si="4"/>
        <v>S</v>
      </c>
      <c r="AJ9" s="38" t="str">
        <f t="shared" si="4"/>
        <v>M</v>
      </c>
      <c r="AK9" s="38" t="str">
        <f t="shared" si="4"/>
        <v>T</v>
      </c>
      <c r="AL9" s="38" t="str">
        <f t="shared" si="4"/>
        <v>W</v>
      </c>
      <c r="AM9" s="38" t="str">
        <f t="shared" si="4"/>
        <v>T</v>
      </c>
      <c r="AN9" s="38" t="str">
        <f t="shared" si="4"/>
        <v>F</v>
      </c>
      <c r="AO9" s="38" t="str">
        <f t="shared" si="4"/>
        <v>S</v>
      </c>
      <c r="AP9" s="38" t="str">
        <f t="shared" si="4"/>
        <v>S</v>
      </c>
      <c r="AQ9" s="38" t="str">
        <f t="shared" si="4"/>
        <v>M</v>
      </c>
      <c r="AR9" s="38" t="str">
        <f t="shared" ref="AR9:DC9" si="5">LEFT(TEXT(AR8,"ddd"),1)</f>
        <v>T</v>
      </c>
      <c r="AS9" s="38" t="str">
        <f t="shared" si="5"/>
        <v>W</v>
      </c>
      <c r="AT9" s="38" t="str">
        <f t="shared" si="5"/>
        <v>T</v>
      </c>
      <c r="AU9" s="38" t="str">
        <f t="shared" si="5"/>
        <v>F</v>
      </c>
      <c r="AV9" s="38" t="str">
        <f t="shared" si="5"/>
        <v>S</v>
      </c>
      <c r="AW9" s="38" t="str">
        <f t="shared" si="5"/>
        <v>S</v>
      </c>
      <c r="AX9" s="38" t="str">
        <f t="shared" si="5"/>
        <v>M</v>
      </c>
      <c r="AY9" s="38" t="str">
        <f t="shared" si="5"/>
        <v>T</v>
      </c>
      <c r="AZ9" s="38" t="str">
        <f t="shared" si="5"/>
        <v>W</v>
      </c>
      <c r="BA9" s="38" t="str">
        <f t="shared" si="5"/>
        <v>T</v>
      </c>
      <c r="BB9" s="38" t="str">
        <f t="shared" si="5"/>
        <v>F</v>
      </c>
      <c r="BC9" s="38" t="str">
        <f t="shared" si="5"/>
        <v>S</v>
      </c>
      <c r="BD9" s="38" t="str">
        <f t="shared" si="5"/>
        <v>S</v>
      </c>
      <c r="BE9" s="38" t="str">
        <f t="shared" si="5"/>
        <v>M</v>
      </c>
      <c r="BF9" s="38" t="str">
        <f t="shared" si="5"/>
        <v>T</v>
      </c>
      <c r="BG9" s="38" t="str">
        <f t="shared" si="5"/>
        <v>W</v>
      </c>
      <c r="BH9" s="38" t="str">
        <f t="shared" si="5"/>
        <v>T</v>
      </c>
      <c r="BI9" s="38" t="str">
        <f t="shared" si="5"/>
        <v>F</v>
      </c>
      <c r="BJ9" s="38" t="str">
        <f t="shared" si="5"/>
        <v>S</v>
      </c>
      <c r="BK9" s="38" t="str">
        <f t="shared" si="5"/>
        <v>S</v>
      </c>
      <c r="BL9" s="38" t="str">
        <f t="shared" si="5"/>
        <v>T</v>
      </c>
      <c r="BM9" s="38" t="str">
        <f t="shared" si="5"/>
        <v>W</v>
      </c>
      <c r="BN9" s="38" t="str">
        <f t="shared" si="5"/>
        <v>T</v>
      </c>
      <c r="BO9" s="38" t="str">
        <f t="shared" si="5"/>
        <v>F</v>
      </c>
      <c r="BP9" s="38" t="str">
        <f t="shared" si="5"/>
        <v>S</v>
      </c>
      <c r="BQ9" s="38" t="str">
        <f t="shared" si="5"/>
        <v>S</v>
      </c>
      <c r="BR9" s="38" t="str">
        <f t="shared" si="5"/>
        <v>M</v>
      </c>
      <c r="BS9" s="38" t="str">
        <f t="shared" si="5"/>
        <v>T</v>
      </c>
      <c r="BT9" s="38" t="str">
        <f t="shared" si="5"/>
        <v>W</v>
      </c>
      <c r="BU9" s="38" t="str">
        <f t="shared" si="5"/>
        <v>T</v>
      </c>
      <c r="BV9" s="38" t="str">
        <f t="shared" si="5"/>
        <v>F</v>
      </c>
      <c r="BW9" s="38" t="str">
        <f t="shared" si="5"/>
        <v>S</v>
      </c>
      <c r="BX9" s="38" t="str">
        <f t="shared" si="5"/>
        <v>S</v>
      </c>
      <c r="BY9" s="38" t="str">
        <f t="shared" si="5"/>
        <v>M</v>
      </c>
      <c r="BZ9" s="38" t="str">
        <f t="shared" si="5"/>
        <v>T</v>
      </c>
      <c r="CA9" s="38" t="str">
        <f t="shared" si="5"/>
        <v>W</v>
      </c>
      <c r="CB9" s="38" t="str">
        <f t="shared" si="5"/>
        <v>T</v>
      </c>
      <c r="CC9" s="38" t="str">
        <f t="shared" si="5"/>
        <v>F</v>
      </c>
      <c r="CD9" s="38" t="str">
        <f t="shared" si="5"/>
        <v>S</v>
      </c>
      <c r="CE9" s="38" t="str">
        <f t="shared" si="5"/>
        <v>S</v>
      </c>
      <c r="CF9" s="38" t="str">
        <f t="shared" si="5"/>
        <v>M</v>
      </c>
      <c r="CG9" s="38" t="str">
        <f t="shared" si="5"/>
        <v>T</v>
      </c>
      <c r="CH9" s="38" t="str">
        <f t="shared" si="5"/>
        <v>W</v>
      </c>
      <c r="CI9" s="38" t="str">
        <f t="shared" si="5"/>
        <v>T</v>
      </c>
      <c r="CJ9" s="38" t="str">
        <f t="shared" si="5"/>
        <v>F</v>
      </c>
      <c r="CK9" s="38" t="str">
        <f t="shared" si="5"/>
        <v>S</v>
      </c>
      <c r="CL9" s="38" t="str">
        <f t="shared" si="5"/>
        <v>S</v>
      </c>
      <c r="CM9" s="38" t="str">
        <f t="shared" si="5"/>
        <v>M</v>
      </c>
      <c r="CN9" s="38" t="str">
        <f t="shared" si="5"/>
        <v>T</v>
      </c>
      <c r="CO9" s="38" t="str">
        <f t="shared" si="5"/>
        <v>W</v>
      </c>
      <c r="CP9" s="38" t="str">
        <f t="shared" si="5"/>
        <v>T</v>
      </c>
      <c r="CQ9" s="38" t="str">
        <f t="shared" si="5"/>
        <v>F</v>
      </c>
      <c r="CR9" s="38" t="str">
        <f t="shared" si="5"/>
        <v>S</v>
      </c>
      <c r="CS9" s="38" t="str">
        <f t="shared" si="5"/>
        <v>S</v>
      </c>
      <c r="CT9" s="38" t="str">
        <f t="shared" si="5"/>
        <v>M</v>
      </c>
      <c r="CU9" s="38" t="str">
        <f t="shared" si="5"/>
        <v>T</v>
      </c>
      <c r="CV9" s="38" t="str">
        <f t="shared" si="5"/>
        <v>W</v>
      </c>
      <c r="CW9" s="38" t="str">
        <f t="shared" si="5"/>
        <v>T</v>
      </c>
      <c r="CX9" s="38" t="str">
        <f t="shared" si="5"/>
        <v>F</v>
      </c>
      <c r="CY9" s="38" t="str">
        <f t="shared" si="5"/>
        <v>S</v>
      </c>
      <c r="CZ9" s="38" t="str">
        <f t="shared" si="5"/>
        <v>S</v>
      </c>
      <c r="DA9" s="38" t="str">
        <f t="shared" si="5"/>
        <v>M</v>
      </c>
      <c r="DB9" s="38" t="str">
        <f t="shared" si="5"/>
        <v>T</v>
      </c>
      <c r="DC9" s="38" t="str">
        <f t="shared" si="5"/>
        <v>W</v>
      </c>
      <c r="DD9" s="38" t="str">
        <f t="shared" ref="DD9:DR9" si="6">LEFT(TEXT(DD8,"ddd"),1)</f>
        <v>T</v>
      </c>
      <c r="DE9" s="38" t="str">
        <f t="shared" si="6"/>
        <v>F</v>
      </c>
      <c r="DF9" s="38" t="str">
        <f t="shared" si="6"/>
        <v>S</v>
      </c>
      <c r="DG9" s="38" t="str">
        <f t="shared" si="6"/>
        <v>S</v>
      </c>
      <c r="DH9" s="38" t="str">
        <f t="shared" si="6"/>
        <v>M</v>
      </c>
      <c r="DI9" s="38" t="str">
        <f t="shared" si="6"/>
        <v>T</v>
      </c>
      <c r="DJ9" s="38" t="str">
        <f t="shared" si="6"/>
        <v>W</v>
      </c>
      <c r="DK9" s="38" t="str">
        <f t="shared" si="6"/>
        <v>T</v>
      </c>
      <c r="DL9" s="38" t="str">
        <f t="shared" si="6"/>
        <v>F</v>
      </c>
      <c r="DM9" s="38" t="str">
        <f t="shared" si="6"/>
        <v>S</v>
      </c>
      <c r="DN9" s="38" t="str">
        <f t="shared" si="6"/>
        <v>S</v>
      </c>
      <c r="DO9" s="38" t="str">
        <f t="shared" si="6"/>
        <v>M</v>
      </c>
      <c r="DP9" s="38" t="str">
        <f t="shared" si="6"/>
        <v>T</v>
      </c>
      <c r="DQ9" s="38" t="str">
        <f t="shared" si="6"/>
        <v>W</v>
      </c>
      <c r="DR9" s="38" t="str">
        <f t="shared" si="6"/>
        <v>M</v>
      </c>
    </row>
    <row r="10" spans="1:123" s="2" customFormat="1" ht="21.6" thickBot="1" x14ac:dyDescent="0.35">
      <c r="A10" s="8"/>
      <c r="B10" s="90" t="s">
        <v>23</v>
      </c>
      <c r="C10" s="90"/>
      <c r="D10" s="90"/>
      <c r="E10" s="90"/>
      <c r="F10" s="90"/>
      <c r="G10" s="91"/>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row>
    <row r="11" spans="1:123" s="2" customFormat="1" ht="21.6" thickBot="1" x14ac:dyDescent="0.35">
      <c r="A11" s="8"/>
      <c r="B11" s="114" t="s">
        <v>24</v>
      </c>
      <c r="C11" s="114"/>
      <c r="D11" s="40">
        <v>1</v>
      </c>
      <c r="E11" s="41">
        <v>45665</v>
      </c>
      <c r="F11" s="42">
        <v>45678</v>
      </c>
      <c r="G11" s="43">
        <f t="shared" ref="G11:G37" si="7">IF(OR(ISBLANK(task_start),ISBLANK(task_end)),"",task_end-task_start+1)</f>
        <v>14</v>
      </c>
      <c r="H11" s="39"/>
      <c r="I11" s="39"/>
      <c r="J11" s="101"/>
      <c r="K11" s="102"/>
      <c r="L11" s="102"/>
      <c r="M11" s="102"/>
      <c r="N11" s="102"/>
      <c r="O11" s="102"/>
      <c r="P11" s="102"/>
      <c r="Q11" s="102"/>
      <c r="R11" s="102"/>
      <c r="S11" s="102"/>
      <c r="T11" s="102"/>
      <c r="U11" s="102"/>
      <c r="V11" s="102"/>
      <c r="W11" s="103"/>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row>
    <row r="12" spans="1:123" s="2" customFormat="1" ht="21.6" thickBot="1" x14ac:dyDescent="0.35">
      <c r="A12" s="8"/>
      <c r="B12" s="114" t="s">
        <v>25</v>
      </c>
      <c r="C12" s="114"/>
      <c r="D12" s="40">
        <v>1</v>
      </c>
      <c r="E12" s="41">
        <v>45679</v>
      </c>
      <c r="F12" s="42">
        <v>45688</v>
      </c>
      <c r="G12" s="43">
        <f t="shared" si="7"/>
        <v>10</v>
      </c>
      <c r="H12" s="39"/>
      <c r="I12" s="39"/>
      <c r="J12" s="39"/>
      <c r="K12" s="39"/>
      <c r="L12" s="39"/>
      <c r="M12" s="39"/>
      <c r="N12" s="39"/>
      <c r="O12" s="39"/>
      <c r="P12" s="39"/>
      <c r="Q12" s="39"/>
      <c r="R12" s="39"/>
      <c r="S12" s="39"/>
      <c r="T12" s="44"/>
      <c r="U12" s="44"/>
      <c r="V12" s="39"/>
      <c r="W12" s="39"/>
      <c r="X12" s="101"/>
      <c r="Y12" s="102"/>
      <c r="Z12" s="102"/>
      <c r="AA12" s="102"/>
      <c r="AB12" s="102"/>
      <c r="AC12" s="102"/>
      <c r="AD12" s="102"/>
      <c r="AE12" s="102"/>
      <c r="AF12" s="102"/>
      <c r="AG12" s="103"/>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row>
    <row r="13" spans="1:123" s="2" customFormat="1" ht="21.6" thickBot="1" x14ac:dyDescent="0.35">
      <c r="A13" s="8"/>
      <c r="B13" s="114" t="s">
        <v>26</v>
      </c>
      <c r="C13" s="114"/>
      <c r="D13" s="40">
        <v>1</v>
      </c>
      <c r="E13" s="41">
        <v>45689</v>
      </c>
      <c r="F13" s="42">
        <v>45695</v>
      </c>
      <c r="G13" s="43">
        <f t="shared" si="7"/>
        <v>7</v>
      </c>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101"/>
      <c r="AI13" s="102"/>
      <c r="AJ13" s="102"/>
      <c r="AK13" s="102"/>
      <c r="AL13" s="102"/>
      <c r="AM13" s="102"/>
      <c r="AN13" s="103"/>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row>
    <row r="14" spans="1:123" s="2" customFormat="1" ht="21.6" thickBot="1" x14ac:dyDescent="0.35">
      <c r="A14" s="8"/>
      <c r="B14" s="114" t="s">
        <v>27</v>
      </c>
      <c r="C14" s="114"/>
      <c r="D14" s="40">
        <v>1</v>
      </c>
      <c r="E14" s="41">
        <v>45696</v>
      </c>
      <c r="F14" s="42">
        <v>45702</v>
      </c>
      <c r="G14" s="43">
        <f t="shared" si="7"/>
        <v>7</v>
      </c>
      <c r="H14" s="39"/>
      <c r="I14" s="39"/>
      <c r="J14" s="39"/>
      <c r="K14" s="39"/>
      <c r="L14" s="39"/>
      <c r="M14" s="39"/>
      <c r="N14" s="39"/>
      <c r="O14" s="39"/>
      <c r="P14" s="39"/>
      <c r="Q14" s="39"/>
      <c r="R14" s="39"/>
      <c r="S14" s="39"/>
      <c r="T14" s="39"/>
      <c r="U14" s="39"/>
      <c r="V14" s="39"/>
      <c r="W14" s="39"/>
      <c r="X14" s="44"/>
      <c r="Y14" s="39"/>
      <c r="Z14" s="39"/>
      <c r="AA14" s="39"/>
      <c r="AB14" s="39"/>
      <c r="AC14" s="39"/>
      <c r="AD14" s="39"/>
      <c r="AE14" s="39"/>
      <c r="AF14" s="39"/>
      <c r="AG14" s="39"/>
      <c r="AH14" s="39"/>
      <c r="AI14" s="39"/>
      <c r="AJ14" s="39"/>
      <c r="AK14" s="39"/>
      <c r="AL14" s="39"/>
      <c r="AM14" s="39"/>
      <c r="AN14" s="39"/>
      <c r="AO14" s="101"/>
      <c r="AP14" s="102"/>
      <c r="AQ14" s="102"/>
      <c r="AR14" s="102"/>
      <c r="AS14" s="102"/>
      <c r="AT14" s="102"/>
      <c r="AU14" s="103"/>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row>
    <row r="15" spans="1:123" s="2" customFormat="1" ht="21.6" thickBot="1" x14ac:dyDescent="0.35">
      <c r="A15" s="8"/>
      <c r="B15" s="114" t="s">
        <v>28</v>
      </c>
      <c r="C15" s="114"/>
      <c r="D15" s="40">
        <v>0.6</v>
      </c>
      <c r="E15" s="41">
        <v>45703</v>
      </c>
      <c r="F15" s="42">
        <v>45707</v>
      </c>
      <c r="G15" s="43">
        <f t="shared" si="7"/>
        <v>5</v>
      </c>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92"/>
      <c r="AW15" s="82"/>
      <c r="AX15" s="82"/>
      <c r="AY15" s="82"/>
      <c r="AZ15" s="93"/>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row>
    <row r="16" spans="1:123" s="2" customFormat="1" ht="21" x14ac:dyDescent="0.3">
      <c r="A16" s="8"/>
      <c r="B16" s="95" t="s">
        <v>32</v>
      </c>
      <c r="C16" s="95"/>
      <c r="D16" s="95"/>
      <c r="E16" s="95"/>
      <c r="F16" s="95"/>
      <c r="G16" s="9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row>
    <row r="17" spans="1:122" s="2" customFormat="1" ht="21.6" thickBot="1" x14ac:dyDescent="0.35">
      <c r="A17" s="8"/>
      <c r="B17" s="96" t="s">
        <v>41</v>
      </c>
      <c r="C17" s="96"/>
      <c r="D17" s="96"/>
      <c r="E17" s="96"/>
      <c r="F17" s="96"/>
      <c r="G17" s="9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row>
    <row r="18" spans="1:122" s="2" customFormat="1" ht="21.6" thickBot="1" x14ac:dyDescent="0.35">
      <c r="A18" s="8"/>
      <c r="B18" s="116" t="s">
        <v>33</v>
      </c>
      <c r="C18" s="116"/>
      <c r="D18" s="47">
        <v>0.6</v>
      </c>
      <c r="E18" s="48">
        <v>45679</v>
      </c>
      <c r="F18" s="49">
        <v>45721</v>
      </c>
      <c r="G18" s="50">
        <f t="shared" si="7"/>
        <v>43</v>
      </c>
      <c r="H18" s="39"/>
      <c r="I18" s="39"/>
      <c r="J18" s="39"/>
      <c r="K18" s="39"/>
      <c r="L18" s="39"/>
      <c r="M18" s="39"/>
      <c r="N18" s="39"/>
      <c r="O18" s="39"/>
      <c r="P18" s="39"/>
      <c r="Q18" s="39"/>
      <c r="R18" s="39"/>
      <c r="S18" s="39"/>
      <c r="T18" s="39"/>
      <c r="U18" s="39"/>
      <c r="V18" s="39"/>
      <c r="W18" s="39"/>
      <c r="X18" s="9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93"/>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row>
    <row r="19" spans="1:122" s="2" customFormat="1" ht="21.6" thickBot="1" x14ac:dyDescent="0.35">
      <c r="A19" s="8"/>
      <c r="B19" s="94" t="s">
        <v>29</v>
      </c>
      <c r="C19" s="94"/>
      <c r="D19" s="94"/>
      <c r="E19" s="94"/>
      <c r="F19" s="94"/>
      <c r="G19" s="94"/>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row>
    <row r="20" spans="1:122" s="2" customFormat="1" ht="33" customHeight="1" thickBot="1" x14ac:dyDescent="0.35">
      <c r="A20" s="8"/>
      <c r="B20" s="117" t="s">
        <v>55</v>
      </c>
      <c r="C20" s="117"/>
      <c r="D20" s="51">
        <v>0</v>
      </c>
      <c r="E20" s="52">
        <v>45722</v>
      </c>
      <c r="F20" s="53">
        <v>45724</v>
      </c>
      <c r="G20" s="54">
        <v>4</v>
      </c>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79"/>
      <c r="BP20" s="80"/>
      <c r="BQ20" s="80"/>
      <c r="BR20" s="67"/>
      <c r="BS20" s="67"/>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row>
    <row r="21" spans="1:122" s="2" customFormat="1" ht="21.6" thickBot="1" x14ac:dyDescent="0.35">
      <c r="A21" s="8"/>
      <c r="B21" s="115" t="s">
        <v>35</v>
      </c>
      <c r="C21" s="115"/>
      <c r="D21" s="51">
        <v>0</v>
      </c>
      <c r="E21" s="52">
        <v>45725</v>
      </c>
      <c r="F21" s="53">
        <v>45727</v>
      </c>
      <c r="G21" s="54">
        <v>4</v>
      </c>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79"/>
      <c r="BS21" s="80"/>
      <c r="BT21" s="80"/>
      <c r="BU21" s="67"/>
      <c r="BV21" s="67"/>
      <c r="BW21" s="67"/>
      <c r="BX21" s="67"/>
      <c r="BY21" s="68"/>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row>
    <row r="22" spans="1:122" s="2" customFormat="1" ht="21.6" thickBot="1" x14ac:dyDescent="0.35">
      <c r="A22" s="8"/>
      <c r="B22" s="115" t="s">
        <v>34</v>
      </c>
      <c r="C22" s="115"/>
      <c r="D22" s="51">
        <v>0</v>
      </c>
      <c r="E22" s="52">
        <v>45728</v>
      </c>
      <c r="F22" s="53">
        <v>45729</v>
      </c>
      <c r="G22" s="54">
        <v>2</v>
      </c>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79"/>
      <c r="BV22" s="81"/>
      <c r="BW22" s="39"/>
      <c r="BX22" s="39"/>
      <c r="BY22" s="71"/>
      <c r="BZ22" s="72"/>
      <c r="CA22" s="72"/>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row>
    <row r="23" spans="1:122" s="2" customFormat="1" ht="21.6" thickBot="1" x14ac:dyDescent="0.35">
      <c r="A23" s="8"/>
      <c r="B23" s="106" t="s">
        <v>30</v>
      </c>
      <c r="C23" s="106"/>
      <c r="D23" s="106"/>
      <c r="E23" s="106"/>
      <c r="F23" s="106"/>
      <c r="G23" s="106"/>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row>
    <row r="24" spans="1:122" s="2" customFormat="1" ht="21.6" thickBot="1" x14ac:dyDescent="0.35">
      <c r="A24" s="8"/>
      <c r="B24" s="110" t="s">
        <v>36</v>
      </c>
      <c r="C24" s="110"/>
      <c r="D24" s="55">
        <v>0</v>
      </c>
      <c r="E24" s="56">
        <v>45730</v>
      </c>
      <c r="F24" s="57">
        <v>45731</v>
      </c>
      <c r="G24" s="58">
        <f t="shared" si="7"/>
        <v>2</v>
      </c>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79"/>
      <c r="BX24" s="81"/>
      <c r="BY24" s="39"/>
      <c r="BZ24" s="39"/>
      <c r="CA24" s="39"/>
      <c r="CB24" s="84"/>
      <c r="CC24" s="85"/>
      <c r="CD24" s="86"/>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row>
    <row r="25" spans="1:122" s="2" customFormat="1" ht="21.6" customHeight="1" thickBot="1" x14ac:dyDescent="0.35">
      <c r="A25" s="8"/>
      <c r="B25" s="110" t="s">
        <v>37</v>
      </c>
      <c r="C25" s="110"/>
      <c r="D25" s="55">
        <v>0</v>
      </c>
      <c r="E25" s="56">
        <v>45732</v>
      </c>
      <c r="F25" s="57">
        <v>45733</v>
      </c>
      <c r="G25" s="58">
        <v>2</v>
      </c>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79"/>
      <c r="BZ25" s="81"/>
      <c r="CA25" s="39"/>
      <c r="CB25" s="39"/>
      <c r="CC25" s="39"/>
      <c r="CD25" s="84"/>
      <c r="CE25" s="85"/>
      <c r="CF25" s="86"/>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row>
    <row r="26" spans="1:122" s="2" customFormat="1" ht="42" customHeight="1" thickBot="1" x14ac:dyDescent="0.35">
      <c r="A26" s="8"/>
      <c r="B26" s="109" t="s">
        <v>54</v>
      </c>
      <c r="C26" s="109"/>
      <c r="D26" s="55">
        <v>0</v>
      </c>
      <c r="E26" s="56">
        <v>45734</v>
      </c>
      <c r="F26" s="57">
        <v>45734</v>
      </c>
      <c r="G26" s="58">
        <f t="shared" si="7"/>
        <v>1</v>
      </c>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70"/>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row>
    <row r="27" spans="1:122" s="2" customFormat="1" ht="21.6" thickBot="1" x14ac:dyDescent="0.35">
      <c r="A27" s="8"/>
      <c r="B27" s="110" t="s">
        <v>38</v>
      </c>
      <c r="C27" s="110"/>
      <c r="D27" s="55">
        <v>0</v>
      </c>
      <c r="E27" s="56">
        <v>45735</v>
      </c>
      <c r="F27" s="57">
        <v>45737</v>
      </c>
      <c r="G27" s="58">
        <f t="shared" si="7"/>
        <v>3</v>
      </c>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76"/>
      <c r="CC27" s="77"/>
      <c r="CD27" s="78"/>
      <c r="CE27" s="39"/>
      <c r="CF27" s="39"/>
      <c r="CG27" s="39"/>
      <c r="CH27" s="84"/>
      <c r="CI27" s="85"/>
      <c r="CJ27" s="85"/>
      <c r="CK27" s="86"/>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row>
    <row r="28" spans="1:122" s="2" customFormat="1" ht="21.6" thickBot="1" x14ac:dyDescent="0.35">
      <c r="A28" s="8"/>
      <c r="B28" s="110" t="s">
        <v>60</v>
      </c>
      <c r="C28" s="110"/>
      <c r="D28" s="55">
        <v>0</v>
      </c>
      <c r="E28" s="56">
        <v>45738</v>
      </c>
      <c r="F28" s="57">
        <v>45739</v>
      </c>
      <c r="G28" s="58">
        <f t="shared" si="7"/>
        <v>2</v>
      </c>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76"/>
      <c r="CF28" s="78"/>
      <c r="CG28" s="39"/>
      <c r="CH28" s="39"/>
      <c r="CI28" s="39"/>
      <c r="CJ28" s="39"/>
      <c r="CK28" s="39"/>
      <c r="CL28" s="84"/>
      <c r="CM28" s="85"/>
      <c r="CN28" s="86"/>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row>
    <row r="29" spans="1:122" s="2" customFormat="1" ht="21.6" thickBot="1" x14ac:dyDescent="0.35">
      <c r="A29" s="8"/>
      <c r="B29" s="88" t="s">
        <v>31</v>
      </c>
      <c r="C29" s="88"/>
      <c r="D29" s="88"/>
      <c r="E29" s="88"/>
      <c r="F29" s="88"/>
      <c r="G29" s="88"/>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row>
    <row r="30" spans="1:122" s="2" customFormat="1" ht="21.6" thickBot="1" x14ac:dyDescent="0.35">
      <c r="A30" s="8"/>
      <c r="B30" s="107" t="s">
        <v>56</v>
      </c>
      <c r="C30" s="107"/>
      <c r="D30" s="59">
        <v>0</v>
      </c>
      <c r="E30" s="60">
        <v>45740</v>
      </c>
      <c r="F30" s="61">
        <v>45743</v>
      </c>
      <c r="G30" s="62">
        <f t="shared" si="7"/>
        <v>4</v>
      </c>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76"/>
      <c r="CH30" s="77"/>
      <c r="CI30" s="77"/>
      <c r="CJ30" s="78"/>
      <c r="CK30" s="39"/>
      <c r="CL30" s="39"/>
      <c r="CM30" s="39"/>
      <c r="CN30" s="39"/>
      <c r="CO30" s="84"/>
      <c r="CP30" s="85"/>
      <c r="CQ30" s="85"/>
      <c r="CR30" s="85"/>
      <c r="CS30" s="86"/>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row>
    <row r="31" spans="1:122" s="2" customFormat="1" ht="31.8" customHeight="1" thickBot="1" x14ac:dyDescent="0.35">
      <c r="A31" s="8"/>
      <c r="B31" s="108" t="s">
        <v>39</v>
      </c>
      <c r="C31" s="108"/>
      <c r="D31" s="59">
        <v>0</v>
      </c>
      <c r="E31" s="60">
        <v>45744</v>
      </c>
      <c r="F31" s="61">
        <v>45747</v>
      </c>
      <c r="G31" s="62">
        <f t="shared" si="7"/>
        <v>4</v>
      </c>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79"/>
      <c r="CL31" s="80"/>
      <c r="CM31" s="80"/>
      <c r="CN31" s="81"/>
      <c r="CO31" s="39"/>
      <c r="CP31" s="39"/>
      <c r="CQ31" s="39"/>
      <c r="CR31" s="39"/>
      <c r="CS31" s="39"/>
      <c r="CT31" s="39"/>
      <c r="CU31" s="84"/>
      <c r="CV31" s="85"/>
      <c r="CW31" s="85"/>
      <c r="CX31" s="86"/>
      <c r="CY31" s="39"/>
      <c r="CZ31" s="39"/>
      <c r="DA31" s="39"/>
      <c r="DB31" s="39"/>
      <c r="DC31" s="39"/>
      <c r="DD31" s="39"/>
      <c r="DE31" s="39"/>
      <c r="DF31" s="39"/>
      <c r="DG31" s="39"/>
      <c r="DH31" s="39"/>
      <c r="DI31" s="39"/>
      <c r="DJ31" s="39"/>
      <c r="DK31" s="39"/>
      <c r="DL31" s="39"/>
      <c r="DM31" s="39"/>
      <c r="DN31" s="39"/>
      <c r="DO31" s="39"/>
      <c r="DP31" s="39"/>
      <c r="DQ31" s="39"/>
      <c r="DR31" s="39"/>
    </row>
    <row r="32" spans="1:122" s="2" customFormat="1" ht="21.6" thickBot="1" x14ac:dyDescent="0.35">
      <c r="A32" s="8"/>
      <c r="B32" s="107" t="s">
        <v>40</v>
      </c>
      <c r="C32" s="107"/>
      <c r="D32" s="59">
        <v>0</v>
      </c>
      <c r="E32" s="60">
        <v>45745</v>
      </c>
      <c r="F32" s="61">
        <v>45748</v>
      </c>
      <c r="G32" s="62">
        <f>IF(OR(ISBLANK(task_start),ISBLANK(task_end)),"",task_end-task_start+1)</f>
        <v>4</v>
      </c>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79"/>
      <c r="CM32" s="80"/>
      <c r="CN32" s="80"/>
      <c r="CO32" s="81"/>
      <c r="CP32" s="39"/>
      <c r="CQ32" s="39"/>
      <c r="CR32" s="39"/>
      <c r="CS32" s="39"/>
      <c r="CT32" s="39"/>
      <c r="CU32" s="39"/>
      <c r="CV32" s="39"/>
      <c r="CW32" s="39"/>
      <c r="CX32" s="39"/>
      <c r="CY32" s="84"/>
      <c r="CZ32" s="86"/>
      <c r="DA32" s="39"/>
      <c r="DB32" s="39"/>
      <c r="DC32" s="39"/>
      <c r="DD32" s="39"/>
      <c r="DE32" s="39"/>
      <c r="DF32" s="39"/>
      <c r="DG32" s="39"/>
      <c r="DH32" s="39"/>
      <c r="DI32" s="39"/>
      <c r="DJ32" s="39"/>
      <c r="DK32" s="39"/>
      <c r="DL32" s="39"/>
      <c r="DM32" s="39"/>
      <c r="DN32" s="39"/>
      <c r="DO32" s="39"/>
      <c r="DP32" s="39"/>
      <c r="DQ32" s="39"/>
      <c r="DR32" s="39"/>
    </row>
    <row r="33" spans="1:122" s="2" customFormat="1" ht="21.6" thickBot="1" x14ac:dyDescent="0.35">
      <c r="A33" s="8"/>
      <c r="B33" s="107" t="s">
        <v>57</v>
      </c>
      <c r="C33" s="107"/>
      <c r="D33" s="59">
        <v>0</v>
      </c>
      <c r="E33" s="61">
        <v>45748</v>
      </c>
      <c r="F33" s="61">
        <v>45750</v>
      </c>
      <c r="G33" s="62">
        <f>IF(OR(ISBLANK(task_start),ISBLANK(task_end)),"",task_end-task_start+1)</f>
        <v>3</v>
      </c>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77"/>
      <c r="CP33" s="77"/>
      <c r="CQ33" s="77"/>
      <c r="CR33" s="66"/>
      <c r="CS33" s="66"/>
      <c r="CT33" s="66"/>
      <c r="CU33" s="66"/>
      <c r="CV33" s="66"/>
      <c r="CW33" s="66"/>
      <c r="CX33" s="66"/>
      <c r="CY33" s="73"/>
      <c r="CZ33" s="73"/>
      <c r="DA33" s="66"/>
      <c r="DB33" s="66"/>
      <c r="DC33" s="66"/>
      <c r="DD33" s="66"/>
      <c r="DE33" s="66"/>
      <c r="DF33" s="66"/>
      <c r="DG33" s="66"/>
      <c r="DH33" s="66"/>
      <c r="DI33" s="66"/>
      <c r="DJ33" s="66"/>
      <c r="DK33" s="66"/>
      <c r="DL33" s="66"/>
      <c r="DM33" s="66"/>
      <c r="DN33" s="66"/>
      <c r="DO33" s="66"/>
      <c r="DP33" s="66"/>
      <c r="DQ33" s="66"/>
      <c r="DR33" s="66"/>
    </row>
    <row r="34" spans="1:122" s="2" customFormat="1" ht="21.6" thickBot="1" x14ac:dyDescent="0.35">
      <c r="A34" s="8"/>
      <c r="B34" s="87" t="s">
        <v>58</v>
      </c>
      <c r="C34" s="87"/>
      <c r="D34" s="87"/>
      <c r="E34" s="87"/>
      <c r="F34" s="87"/>
      <c r="G34" s="87"/>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row>
    <row r="35" spans="1:122" s="2" customFormat="1" ht="31.8" customHeight="1" thickBot="1" x14ac:dyDescent="0.35">
      <c r="A35" s="8"/>
      <c r="B35" s="83" t="s">
        <v>42</v>
      </c>
      <c r="C35" s="83"/>
      <c r="D35" s="63">
        <v>0</v>
      </c>
      <c r="E35" s="64">
        <v>45757</v>
      </c>
      <c r="F35" s="64">
        <v>45761</v>
      </c>
      <c r="G35" s="65">
        <f t="shared" si="7"/>
        <v>5</v>
      </c>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79"/>
      <c r="CT35" s="80"/>
      <c r="CU35" s="80"/>
      <c r="CV35" s="80"/>
      <c r="CW35" s="80"/>
      <c r="CX35" s="80"/>
      <c r="CY35" s="80"/>
      <c r="CZ35" s="80"/>
      <c r="DA35" s="80"/>
      <c r="DB35" s="80"/>
      <c r="DC35" s="67"/>
      <c r="DD35" s="68"/>
      <c r="DE35" s="39"/>
      <c r="DF35" s="39"/>
      <c r="DG35" s="39"/>
      <c r="DH35" s="39"/>
      <c r="DI35" s="39"/>
      <c r="DJ35" s="39"/>
      <c r="DK35" s="39"/>
      <c r="DL35" s="39"/>
      <c r="DM35" s="39"/>
      <c r="DN35" s="39"/>
      <c r="DO35" s="39"/>
      <c r="DP35" s="39"/>
      <c r="DQ35" s="39"/>
      <c r="DR35" s="39"/>
    </row>
    <row r="36" spans="1:122" s="2" customFormat="1" ht="21.6" thickBot="1" x14ac:dyDescent="0.35">
      <c r="A36" s="8"/>
      <c r="B36" s="83" t="s">
        <v>43</v>
      </c>
      <c r="C36" s="83"/>
      <c r="D36" s="63">
        <v>0</v>
      </c>
      <c r="E36" s="64">
        <v>45751</v>
      </c>
      <c r="F36" s="64">
        <v>45756</v>
      </c>
      <c r="G36" s="65">
        <f t="shared" si="7"/>
        <v>6</v>
      </c>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79"/>
      <c r="CS36" s="80"/>
      <c r="CT36" s="80"/>
      <c r="CU36" s="80"/>
      <c r="CV36" s="80"/>
      <c r="CW36" s="81"/>
      <c r="CX36" s="39"/>
      <c r="CY36" s="39"/>
      <c r="CZ36" s="39"/>
      <c r="DA36" s="84"/>
      <c r="DB36" s="85"/>
      <c r="DC36" s="85"/>
      <c r="DD36" s="85"/>
      <c r="DE36" s="85"/>
      <c r="DF36" s="86"/>
      <c r="DG36" s="39"/>
      <c r="DH36" s="39"/>
      <c r="DI36" s="39"/>
      <c r="DJ36" s="39"/>
      <c r="DK36" s="39"/>
      <c r="DL36" s="39"/>
      <c r="DM36" s="39"/>
      <c r="DN36" s="39"/>
      <c r="DO36" s="39"/>
      <c r="DP36" s="39"/>
      <c r="DQ36" s="39"/>
      <c r="DR36" s="39"/>
    </row>
    <row r="37" spans="1:122" s="2" customFormat="1" ht="21.6" thickBot="1" x14ac:dyDescent="0.35">
      <c r="A37" s="8"/>
      <c r="B37" s="83" t="s">
        <v>59</v>
      </c>
      <c r="C37" s="83"/>
      <c r="D37" s="63">
        <v>0</v>
      </c>
      <c r="E37" s="64">
        <v>45756</v>
      </c>
      <c r="F37" s="64">
        <v>45761</v>
      </c>
      <c r="G37" s="65">
        <f t="shared" si="7"/>
        <v>6</v>
      </c>
      <c r="H37" s="67"/>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82"/>
      <c r="CX37" s="82"/>
      <c r="CY37" s="82"/>
      <c r="CZ37" s="82"/>
      <c r="DA37" s="82"/>
      <c r="DB37" s="82"/>
      <c r="DC37" s="69"/>
      <c r="DD37" s="69"/>
      <c r="DE37" s="69"/>
      <c r="DF37" s="69"/>
      <c r="DG37" s="67"/>
      <c r="DH37" s="67"/>
      <c r="DI37" s="67"/>
      <c r="DJ37" s="67"/>
      <c r="DK37" s="67"/>
      <c r="DL37" s="67"/>
      <c r="DM37" s="67"/>
      <c r="DN37" s="67"/>
      <c r="DO37" s="67"/>
      <c r="DP37" s="67"/>
      <c r="DQ37" s="67"/>
      <c r="DR37" s="68"/>
    </row>
    <row r="38" spans="1:122" s="2" customFormat="1" ht="21.6" thickBot="1" x14ac:dyDescent="0.35">
      <c r="A38" s="8"/>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c r="BO38" s="74"/>
      <c r="BP38" s="74"/>
      <c r="BQ38" s="74"/>
      <c r="BR38" s="74"/>
      <c r="BS38" s="74"/>
      <c r="BT38" s="74"/>
      <c r="BU38" s="74"/>
      <c r="BV38" s="74"/>
      <c r="BW38" s="74"/>
      <c r="BX38" s="74"/>
      <c r="BY38" s="74"/>
      <c r="BZ38" s="74"/>
      <c r="CA38" s="74"/>
      <c r="CB38" s="74"/>
      <c r="CC38" s="74"/>
      <c r="CD38" s="74"/>
      <c r="CE38" s="74"/>
      <c r="CF38" s="74"/>
      <c r="CG38" s="74"/>
      <c r="CH38" s="74"/>
      <c r="CI38" s="74"/>
      <c r="CJ38" s="74"/>
      <c r="CK38" s="74"/>
      <c r="CL38" s="74"/>
      <c r="CM38" s="74"/>
      <c r="CN38" s="74"/>
      <c r="CO38" s="74"/>
      <c r="CP38" s="74"/>
      <c r="CQ38" s="74"/>
      <c r="CR38" s="74"/>
      <c r="CS38" s="74"/>
      <c r="CT38" s="74"/>
      <c r="CU38" s="74"/>
      <c r="CV38" s="74"/>
      <c r="CW38" s="74"/>
      <c r="CX38" s="74"/>
      <c r="CY38" s="74"/>
      <c r="CZ38" s="74"/>
      <c r="DA38" s="74"/>
      <c r="DB38" s="74"/>
      <c r="DC38" s="74"/>
      <c r="DD38" s="74"/>
      <c r="DE38" s="74"/>
      <c r="DF38" s="74"/>
      <c r="DG38" s="74"/>
      <c r="DH38" s="74"/>
      <c r="DI38" s="74"/>
      <c r="DJ38" s="74"/>
      <c r="DK38" s="74"/>
      <c r="DL38" s="74"/>
      <c r="DM38" s="74"/>
      <c r="DN38" s="74"/>
      <c r="DO38" s="74"/>
      <c r="DP38" s="74"/>
      <c r="DQ38" s="74"/>
      <c r="DR38" s="75"/>
    </row>
    <row r="39" spans="1:122" x14ac:dyDescent="0.3">
      <c r="A39" s="4"/>
    </row>
    <row r="40" spans="1:122" x14ac:dyDescent="0.3">
      <c r="B40" s="6" t="s">
        <v>10</v>
      </c>
      <c r="C40" s="6"/>
      <c r="F40" s="19">
        <v>43113</v>
      </c>
    </row>
    <row r="41" spans="1:122" x14ac:dyDescent="0.3">
      <c r="B41" s="22" t="s">
        <v>15</v>
      </c>
      <c r="C41" s="7"/>
    </row>
    <row r="42" spans="1:122" x14ac:dyDescent="0.3">
      <c r="B42" s="21" t="s">
        <v>21</v>
      </c>
    </row>
  </sheetData>
  <mergeCells count="73">
    <mergeCell ref="H4:N4"/>
    <mergeCell ref="B5:B7"/>
    <mergeCell ref="J5:O5"/>
    <mergeCell ref="B22:C22"/>
    <mergeCell ref="B15:C15"/>
    <mergeCell ref="B18:C18"/>
    <mergeCell ref="B20:C20"/>
    <mergeCell ref="B21:C21"/>
    <mergeCell ref="AC5:AG5"/>
    <mergeCell ref="B11:C11"/>
    <mergeCell ref="B12:C12"/>
    <mergeCell ref="B13:C13"/>
    <mergeCell ref="B14:C14"/>
    <mergeCell ref="E5:F5"/>
    <mergeCell ref="E6:F6"/>
    <mergeCell ref="C6:C7"/>
    <mergeCell ref="AI5:AM5"/>
    <mergeCell ref="AO5:AS5"/>
    <mergeCell ref="B23:G23"/>
    <mergeCell ref="CB24:CD24"/>
    <mergeCell ref="B35:C35"/>
    <mergeCell ref="B30:C30"/>
    <mergeCell ref="B31:C31"/>
    <mergeCell ref="B32:C32"/>
    <mergeCell ref="B26:C26"/>
    <mergeCell ref="B27:C27"/>
    <mergeCell ref="B28:C28"/>
    <mergeCell ref="B33:C33"/>
    <mergeCell ref="B25:C25"/>
    <mergeCell ref="B24:C24"/>
    <mergeCell ref="Q5:U5"/>
    <mergeCell ref="W5:AA5"/>
    <mergeCell ref="A2:DR2"/>
    <mergeCell ref="B10:G10"/>
    <mergeCell ref="X18:BN18"/>
    <mergeCell ref="B19:G19"/>
    <mergeCell ref="B16:G16"/>
    <mergeCell ref="B17:G17"/>
    <mergeCell ref="B9:C9"/>
    <mergeCell ref="BJ7:CN7"/>
    <mergeCell ref="CO7:DR7"/>
    <mergeCell ref="H7:AG7"/>
    <mergeCell ref="AH7:BI7"/>
    <mergeCell ref="J11:W11"/>
    <mergeCell ref="X12:AG12"/>
    <mergeCell ref="AH13:AN13"/>
    <mergeCell ref="AO14:AU14"/>
    <mergeCell ref="AV15:AZ15"/>
    <mergeCell ref="CW37:DB37"/>
    <mergeCell ref="CS35:DB35"/>
    <mergeCell ref="CR36:CW36"/>
    <mergeCell ref="B37:C37"/>
    <mergeCell ref="CD25:CF25"/>
    <mergeCell ref="CH27:CK27"/>
    <mergeCell ref="CL28:CN28"/>
    <mergeCell ref="CO30:CS30"/>
    <mergeCell ref="CU31:CX31"/>
    <mergeCell ref="CK31:CN31"/>
    <mergeCell ref="B34:G34"/>
    <mergeCell ref="DA36:DF36"/>
    <mergeCell ref="CY32:CZ32"/>
    <mergeCell ref="B29:G29"/>
    <mergeCell ref="B36:C36"/>
    <mergeCell ref="CL32:CO32"/>
    <mergeCell ref="CG30:CJ30"/>
    <mergeCell ref="CO33:CQ33"/>
    <mergeCell ref="BO20:BQ20"/>
    <mergeCell ref="BR21:BT21"/>
    <mergeCell ref="BU22:BV22"/>
    <mergeCell ref="CE28:CF28"/>
    <mergeCell ref="CB27:CD27"/>
    <mergeCell ref="BY25:BZ25"/>
    <mergeCell ref="BW24:BX24"/>
  </mergeCells>
  <dataValidations count="1">
    <dataValidation type="whole" operator="greaterThanOrEqual" allowBlank="1" showInputMessage="1" promptTitle="Display Week" prompt="Changing this number will scroll the Gantt Chart view." sqref="E7" xr:uid="{F1E52F2D-0BBC-486E-9E1E-1ADC211C347A}">
      <formula1>1</formula1>
    </dataValidation>
  </dataValidations>
  <hyperlinks>
    <hyperlink ref="B41" r:id="rId1" xr:uid="{00000000-0004-0000-0000-000000000000}"/>
    <hyperlink ref="B40" r:id="rId2" xr:uid="{00000000-0004-0000-0000-000001000000}"/>
  </hyperlinks>
  <pageMargins left="0.35433070866141736" right="0.35433070866141736" top="0.35433070866141736" bottom="0.51181102362204722" header="0.31496062992125984" footer="0.31496062992125984"/>
  <pageSetup scale="21" orientation="landscape" r:id="rId3"/>
  <headerFooter scaleWithDoc="0">
    <oddHeader>&amp;LNoursihNet Gantt Chart&amp;RProposal B</oddHeader>
    <oddFooter>&amp;LTeam 2503&amp;R&amp;G</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topLeftCell="A9" zoomScaleNormal="100" workbookViewId="0"/>
  </sheetViews>
  <sheetFormatPr defaultColWidth="9.109375" defaultRowHeight="13.8" x14ac:dyDescent="0.3"/>
  <cols>
    <col min="1" max="1" width="2.88671875" style="1" customWidth="1"/>
    <col min="2" max="2" width="87.109375" style="9" customWidth="1"/>
    <col min="3" max="16384" width="9.109375" style="1"/>
  </cols>
  <sheetData>
    <row r="1" spans="2:3" ht="46.5" customHeight="1" x14ac:dyDescent="0.3"/>
    <row r="2" spans="2:3" s="11" customFormat="1" ht="15.6" x14ac:dyDescent="0.3">
      <c r="B2" s="10" t="s">
        <v>10</v>
      </c>
      <c r="C2" s="10"/>
    </row>
    <row r="3" spans="2:3" s="13" customFormat="1" ht="13.5" customHeight="1" x14ac:dyDescent="0.3">
      <c r="B3" s="12" t="s">
        <v>15</v>
      </c>
      <c r="C3" s="12"/>
    </row>
    <row r="4" spans="2:3" x14ac:dyDescent="0.3">
      <c r="B4" s="20" t="s">
        <v>21</v>
      </c>
    </row>
    <row r="6" spans="2:3" s="14" customFormat="1" ht="25.8" x14ac:dyDescent="0.5">
      <c r="B6" s="16" t="s">
        <v>9</v>
      </c>
    </row>
    <row r="7" spans="2:3" ht="57.6" x14ac:dyDescent="0.3">
      <c r="B7" s="17" t="s">
        <v>18</v>
      </c>
    </row>
    <row r="8" spans="2:3" ht="14.4" x14ac:dyDescent="0.3">
      <c r="B8" s="15"/>
    </row>
    <row r="9" spans="2:3" s="14" customFormat="1" ht="25.8" x14ac:dyDescent="0.5">
      <c r="B9" s="16" t="s">
        <v>11</v>
      </c>
    </row>
    <row r="10" spans="2:3" ht="57.6" x14ac:dyDescent="0.3">
      <c r="B10" s="17" t="s">
        <v>19</v>
      </c>
    </row>
    <row r="11" spans="2:3" ht="14.4" x14ac:dyDescent="0.3">
      <c r="B11" s="18" t="s">
        <v>17</v>
      </c>
    </row>
    <row r="12" spans="2:3" ht="14.4" x14ac:dyDescent="0.3">
      <c r="B12" s="15"/>
    </row>
    <row r="13" spans="2:3" ht="14.4" x14ac:dyDescent="0.3">
      <c r="B13" s="23" t="str">
        <f>HYPERLINK("https://vertex42.link/HowToMakeAGanttChart","► Watch How This Gantt Chart Was Created")</f>
        <v>► Watch How This Gantt Chart Was Created</v>
      </c>
    </row>
    <row r="14" spans="2:3" ht="14.4" x14ac:dyDescent="0.3">
      <c r="B14" s="15"/>
    </row>
    <row r="15" spans="2:3" s="14" customFormat="1" ht="25.8" x14ac:dyDescent="0.5">
      <c r="B15" s="16" t="s">
        <v>8</v>
      </c>
    </row>
    <row r="16" spans="2:3" ht="28.8" x14ac:dyDescent="0.3">
      <c r="B16" s="17" t="s">
        <v>16</v>
      </c>
    </row>
    <row r="17" spans="2:2" ht="14.4" x14ac:dyDescent="0.3">
      <c r="B17" s="18" t="s">
        <v>2</v>
      </c>
    </row>
    <row r="18" spans="2:2" ht="14.4" x14ac:dyDescent="0.3">
      <c r="B18" s="15"/>
    </row>
    <row r="19" spans="2:2" s="14" customFormat="1" ht="25.8" x14ac:dyDescent="0.5">
      <c r="B19" s="16" t="s">
        <v>12</v>
      </c>
    </row>
    <row r="20" spans="2:2" ht="57.6" x14ac:dyDescent="0.3">
      <c r="B20" s="17" t="s">
        <v>13</v>
      </c>
    </row>
    <row r="21" spans="2:2" ht="14.4" x14ac:dyDescent="0.3">
      <c r="B21" s="15"/>
    </row>
    <row r="22" spans="2:2" ht="72" x14ac:dyDescent="0.3">
      <c r="B22" s="17" t="s">
        <v>14</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Nishantkumar Prajapati</cp:lastModifiedBy>
  <cp:lastPrinted>2025-02-13T04:51:33Z</cp:lastPrinted>
  <dcterms:created xsi:type="dcterms:W3CDTF">2017-01-09T18:01:51Z</dcterms:created>
  <dcterms:modified xsi:type="dcterms:W3CDTF">2025-02-20T04:41:21Z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