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17"/>
  <workbookPr/>
  <xr:revisionPtr revIDLastSave="0" documentId="11_B1DCF3B2C0A47C444C0188836947389583E95FB2" xr6:coauthVersionLast="44" xr6:coauthVersionMax="44" xr10:uidLastSave="{00000000-0000-0000-0000-000000000000}"/>
  <bookViews>
    <workbookView xWindow="0" yWindow="0" windowWidth="17520" windowHeight="10800" firstSheet="2" activeTab="2" xr2:uid="{00000000-000D-0000-FFFF-FFFF00000000}"/>
  </bookViews>
  <sheets>
    <sheet name="Baseline data" sheetId="1" r:id="rId1"/>
    <sheet name="Projection dwelling baseline" sheetId="2" r:id="rId2"/>
    <sheet name="Projection Baseline density" sheetId="10" r:id="rId3"/>
    <sheet name="Employment baseline" sheetId="7" r:id="rId4"/>
    <sheet name="Baseline dwellings chart" sheetId="6" r:id="rId5"/>
    <sheet name="Baseline employment chart" sheetId="9" r:id="rId6"/>
    <sheet name="Employment per dwelling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0" l="1"/>
  <c r="J36" i="10"/>
  <c r="D37" i="10"/>
  <c r="J37" i="10"/>
  <c r="D38" i="10"/>
  <c r="J38" i="10"/>
  <c r="D39" i="10"/>
  <c r="J39" i="10"/>
  <c r="D40" i="10"/>
  <c r="J40" i="10"/>
  <c r="D41" i="10"/>
  <c r="J41" i="10"/>
  <c r="D42" i="10"/>
  <c r="J42" i="10"/>
  <c r="D43" i="10"/>
  <c r="J43" i="10"/>
  <c r="D44" i="10"/>
  <c r="J44" i="10"/>
  <c r="D45" i="10"/>
  <c r="J45" i="10"/>
  <c r="D46" i="10"/>
  <c r="J46" i="10"/>
  <c r="D47" i="10"/>
  <c r="J47" i="10"/>
  <c r="D48" i="10"/>
  <c r="J48" i="10"/>
  <c r="D49" i="10"/>
  <c r="J49" i="10"/>
  <c r="D50" i="10"/>
  <c r="J50" i="10"/>
  <c r="D51" i="10"/>
  <c r="J51" i="10"/>
  <c r="D52" i="10"/>
  <c r="J52" i="10"/>
  <c r="D53" i="10"/>
  <c r="J53" i="10"/>
  <c r="D54" i="10"/>
  <c r="J54" i="10"/>
  <c r="D55" i="10"/>
  <c r="J55" i="10"/>
  <c r="D56" i="10"/>
  <c r="J56" i="10"/>
  <c r="D57" i="10"/>
  <c r="J57" i="10"/>
  <c r="D58" i="10"/>
  <c r="J58" i="10"/>
  <c r="D59" i="10"/>
  <c r="J59" i="10"/>
  <c r="D60" i="10"/>
  <c r="J60" i="10"/>
  <c r="D61" i="10"/>
  <c r="J61" i="10"/>
  <c r="J62" i="10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F36" i="10"/>
  <c r="AV5" i="10"/>
  <c r="G36" i="10"/>
  <c r="I36" i="10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F37" i="10"/>
  <c r="AV6" i="10"/>
  <c r="G37" i="10"/>
  <c r="I37" i="10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F38" i="10"/>
  <c r="AV7" i="10"/>
  <c r="G38" i="10"/>
  <c r="I38" i="10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F39" i="10"/>
  <c r="AV8" i="10"/>
  <c r="G39" i="10"/>
  <c r="I39" i="10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F40" i="10"/>
  <c r="AV9" i="10"/>
  <c r="G40" i="10"/>
  <c r="I40" i="10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F41" i="10"/>
  <c r="AV10" i="10"/>
  <c r="G41" i="10"/>
  <c r="I41" i="10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F42" i="10"/>
  <c r="AV11" i="10"/>
  <c r="G42" i="10"/>
  <c r="I42" i="10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F43" i="10"/>
  <c r="AV12" i="10"/>
  <c r="G43" i="10"/>
  <c r="I43" i="10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F44" i="10"/>
  <c r="AV13" i="10"/>
  <c r="G44" i="10"/>
  <c r="I44" i="10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F45" i="10"/>
  <c r="AV14" i="10"/>
  <c r="G45" i="10"/>
  <c r="I45" i="10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F46" i="10"/>
  <c r="AV15" i="10"/>
  <c r="G46" i="10"/>
  <c r="I46" i="10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F47" i="10"/>
  <c r="AV16" i="10"/>
  <c r="G47" i="10"/>
  <c r="I47" i="10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F48" i="10"/>
  <c r="AV17" i="10"/>
  <c r="G48" i="10"/>
  <c r="I48" i="10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F49" i="10"/>
  <c r="AV18" i="10"/>
  <c r="G49" i="10"/>
  <c r="I49" i="10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F50" i="10"/>
  <c r="AV19" i="10"/>
  <c r="G50" i="10"/>
  <c r="I50" i="10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F51" i="10"/>
  <c r="AV20" i="10"/>
  <c r="G51" i="10"/>
  <c r="I51" i="10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F52" i="10"/>
  <c r="AV21" i="10"/>
  <c r="G52" i="10"/>
  <c r="I52" i="10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F53" i="10"/>
  <c r="AV22" i="10"/>
  <c r="G53" i="10"/>
  <c r="I53" i="10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F54" i="10"/>
  <c r="AV23" i="10"/>
  <c r="G54" i="10"/>
  <c r="I54" i="10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F55" i="10"/>
  <c r="AV24" i="10"/>
  <c r="G55" i="10"/>
  <c r="I55" i="10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F56" i="10"/>
  <c r="AV25" i="10"/>
  <c r="G56" i="10"/>
  <c r="I56" i="10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F57" i="10"/>
  <c r="AV26" i="10"/>
  <c r="G57" i="10"/>
  <c r="I57" i="10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F58" i="10"/>
  <c r="AV27" i="10"/>
  <c r="G58" i="10"/>
  <c r="I58" i="10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F59" i="10"/>
  <c r="AV28" i="10"/>
  <c r="G59" i="10"/>
  <c r="I59" i="10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F60" i="10"/>
  <c r="AV29" i="10"/>
  <c r="G60" i="10"/>
  <c r="I60" i="10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F61" i="10"/>
  <c r="AV30" i="10"/>
  <c r="G61" i="10"/>
  <c r="I61" i="10"/>
  <c r="I62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N28" i="10"/>
  <c r="N29" i="10"/>
  <c r="N30" i="10"/>
  <c r="N32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C28" i="10"/>
  <c r="D28" i="10"/>
  <c r="D29" i="10"/>
  <c r="D30" i="10"/>
  <c r="D32" i="10"/>
  <c r="E28" i="10"/>
  <c r="F28" i="10"/>
  <c r="F29" i="10"/>
  <c r="F30" i="10"/>
  <c r="F32" i="10"/>
  <c r="G28" i="10"/>
  <c r="H28" i="10"/>
  <c r="H29" i="10"/>
  <c r="H30" i="10"/>
  <c r="H32" i="10"/>
  <c r="I28" i="10"/>
  <c r="J28" i="10"/>
  <c r="J29" i="10"/>
  <c r="J30" i="10"/>
  <c r="J32" i="10"/>
  <c r="K28" i="10"/>
  <c r="L28" i="10"/>
  <c r="L29" i="10"/>
  <c r="L30" i="10"/>
  <c r="L32" i="10"/>
  <c r="M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H59" i="10"/>
  <c r="C29" i="10"/>
  <c r="E29" i="10"/>
  <c r="G29" i="10"/>
  <c r="I29" i="10"/>
  <c r="K29" i="10"/>
  <c r="M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C30" i="10"/>
  <c r="E30" i="10"/>
  <c r="G30" i="10"/>
  <c r="I30" i="10"/>
  <c r="K30" i="10"/>
  <c r="M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H61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5" i="10"/>
  <c r="H60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M32" i="10"/>
  <c r="K32" i="10"/>
  <c r="I32" i="10"/>
  <c r="G32" i="10"/>
  <c r="E32" i="10"/>
  <c r="C32" i="10"/>
  <c r="B32" i="10"/>
  <c r="O32" i="10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H21" i="1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H22" i="1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H23" i="1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H24" i="1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H25" i="1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E13" i="8"/>
  <c r="F13" i="8"/>
  <c r="G13" i="8"/>
  <c r="H13" i="8"/>
  <c r="I13" i="8"/>
  <c r="J13" i="8"/>
  <c r="K13" i="8"/>
  <c r="L13" i="8"/>
  <c r="M13" i="8"/>
  <c r="N13" i="8"/>
  <c r="O13" i="8"/>
  <c r="H12" i="1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C13" i="8"/>
  <c r="D13" i="8"/>
  <c r="E12" i="8"/>
  <c r="F12" i="8"/>
  <c r="G12" i="8"/>
  <c r="H12" i="8"/>
  <c r="I12" i="8"/>
  <c r="J12" i="8"/>
  <c r="K12" i="8"/>
  <c r="L12" i="8"/>
  <c r="M12" i="8"/>
  <c r="N12" i="8"/>
  <c r="O12" i="8"/>
  <c r="H11" i="1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C12" i="8"/>
  <c r="D12" i="8"/>
  <c r="E11" i="8"/>
  <c r="F11" i="8"/>
  <c r="G11" i="8"/>
  <c r="H11" i="8"/>
  <c r="I11" i="8"/>
  <c r="J11" i="8"/>
  <c r="K11" i="8"/>
  <c r="L11" i="8"/>
  <c r="M11" i="8"/>
  <c r="N11" i="8"/>
  <c r="O11" i="8"/>
  <c r="H10" i="1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C11" i="8"/>
  <c r="D11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F3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E14" i="8"/>
  <c r="F14" i="8"/>
  <c r="G14" i="8"/>
  <c r="H14" i="8"/>
  <c r="I14" i="8"/>
  <c r="J14" i="8"/>
  <c r="K14" i="8"/>
  <c r="L14" i="8"/>
  <c r="M14" i="8"/>
  <c r="N14" i="8"/>
  <c r="O14" i="8"/>
  <c r="H13" i="1"/>
  <c r="E15" i="8"/>
  <c r="F15" i="8"/>
  <c r="G15" i="8"/>
  <c r="H15" i="8"/>
  <c r="I15" i="8"/>
  <c r="J15" i="8"/>
  <c r="K15" i="8"/>
  <c r="L15" i="8"/>
  <c r="M15" i="8"/>
  <c r="N15" i="8"/>
  <c r="O15" i="8"/>
  <c r="H14" i="1"/>
  <c r="E16" i="8"/>
  <c r="F16" i="8"/>
  <c r="G16" i="8"/>
  <c r="H16" i="8"/>
  <c r="I16" i="8"/>
  <c r="J16" i="8"/>
  <c r="K16" i="8"/>
  <c r="L16" i="8"/>
  <c r="M16" i="8"/>
  <c r="N16" i="8"/>
  <c r="O16" i="8"/>
  <c r="H15" i="1"/>
  <c r="E17" i="8"/>
  <c r="F17" i="8"/>
  <c r="G17" i="8"/>
  <c r="H17" i="8"/>
  <c r="I17" i="8"/>
  <c r="J17" i="8"/>
  <c r="K17" i="8"/>
  <c r="L17" i="8"/>
  <c r="M17" i="8"/>
  <c r="N17" i="8"/>
  <c r="O17" i="8"/>
  <c r="H16" i="1"/>
  <c r="E18" i="8"/>
  <c r="F18" i="8"/>
  <c r="G18" i="8"/>
  <c r="H18" i="8"/>
  <c r="I18" i="8"/>
  <c r="J18" i="8"/>
  <c r="K18" i="8"/>
  <c r="L18" i="8"/>
  <c r="M18" i="8"/>
  <c r="N18" i="8"/>
  <c r="O18" i="8"/>
  <c r="H17" i="1"/>
  <c r="E19" i="8"/>
  <c r="F19" i="8"/>
  <c r="G19" i="8"/>
  <c r="H19" i="8"/>
  <c r="I19" i="8"/>
  <c r="J19" i="8"/>
  <c r="K19" i="8"/>
  <c r="L19" i="8"/>
  <c r="M19" i="8"/>
  <c r="N19" i="8"/>
  <c r="O19" i="8"/>
  <c r="H18" i="1"/>
  <c r="E20" i="8"/>
  <c r="F20" i="8"/>
  <c r="G20" i="8"/>
  <c r="H20" i="8"/>
  <c r="I20" i="8"/>
  <c r="J20" i="8"/>
  <c r="K20" i="8"/>
  <c r="L20" i="8"/>
  <c r="M20" i="8"/>
  <c r="N20" i="8"/>
  <c r="O20" i="8"/>
  <c r="H19" i="1"/>
  <c r="E21" i="8"/>
  <c r="F21" i="8"/>
  <c r="G21" i="8"/>
  <c r="H21" i="8"/>
  <c r="I21" i="8"/>
  <c r="J21" i="8"/>
  <c r="K21" i="8"/>
  <c r="L21" i="8"/>
  <c r="M21" i="8"/>
  <c r="N21" i="8"/>
  <c r="O21" i="8"/>
  <c r="H20" i="1"/>
  <c r="D32" i="1"/>
  <c r="E32" i="1"/>
  <c r="C32" i="1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C5" i="8"/>
  <c r="C6" i="8"/>
  <c r="C7" i="8"/>
  <c r="C8" i="8"/>
  <c r="C9" i="8"/>
  <c r="C10" i="8"/>
  <c r="C14" i="8"/>
  <c r="C15" i="8"/>
  <c r="C16" i="8"/>
  <c r="C17" i="8"/>
  <c r="C18" i="8"/>
  <c r="C19" i="8"/>
  <c r="C20" i="8"/>
  <c r="C21" i="8"/>
  <c r="C32" i="8"/>
  <c r="D5" i="8"/>
  <c r="E5" i="8"/>
  <c r="F5" i="8"/>
  <c r="G5" i="8"/>
  <c r="G6" i="8"/>
  <c r="G7" i="8"/>
  <c r="G8" i="8"/>
  <c r="G9" i="8"/>
  <c r="G10" i="8"/>
  <c r="G32" i="8"/>
  <c r="H5" i="8"/>
  <c r="I5" i="8"/>
  <c r="J5" i="8"/>
  <c r="K5" i="8"/>
  <c r="K6" i="8"/>
  <c r="K7" i="8"/>
  <c r="K8" i="8"/>
  <c r="K9" i="8"/>
  <c r="K10" i="8"/>
  <c r="K32" i="8"/>
  <c r="L5" i="8"/>
  <c r="M5" i="8"/>
  <c r="N5" i="8"/>
  <c r="D6" i="8"/>
  <c r="E6" i="8"/>
  <c r="F6" i="8"/>
  <c r="H6" i="8"/>
  <c r="I6" i="8"/>
  <c r="J6" i="8"/>
  <c r="L6" i="8"/>
  <c r="M6" i="8"/>
  <c r="N6" i="8"/>
  <c r="D7" i="8"/>
  <c r="E7" i="8"/>
  <c r="F7" i="8"/>
  <c r="H7" i="8"/>
  <c r="I7" i="8"/>
  <c r="J7" i="8"/>
  <c r="L7" i="8"/>
  <c r="M7" i="8"/>
  <c r="N7" i="8"/>
  <c r="D8" i="8"/>
  <c r="E8" i="8"/>
  <c r="F8" i="8"/>
  <c r="H8" i="8"/>
  <c r="I8" i="8"/>
  <c r="J8" i="8"/>
  <c r="L8" i="8"/>
  <c r="M8" i="8"/>
  <c r="N8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4" i="8"/>
  <c r="D15" i="8"/>
  <c r="D16" i="8"/>
  <c r="D17" i="8"/>
  <c r="D18" i="8"/>
  <c r="D19" i="8"/>
  <c r="D20" i="8"/>
  <c r="D21" i="8"/>
  <c r="B6" i="8"/>
  <c r="B7" i="8"/>
  <c r="B8" i="8"/>
  <c r="B9" i="8"/>
  <c r="B10" i="8"/>
  <c r="B5" i="8"/>
  <c r="M32" i="8"/>
  <c r="I32" i="8"/>
  <c r="E32" i="8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B32" i="8"/>
  <c r="N32" i="8"/>
  <c r="L32" i="8"/>
  <c r="J32" i="8"/>
  <c r="H32" i="8"/>
  <c r="F32" i="8"/>
  <c r="D32" i="8"/>
  <c r="P32" i="8"/>
  <c r="O32" i="7"/>
  <c r="O10" i="8"/>
  <c r="H9" i="1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E31" i="1"/>
  <c r="D31" i="1"/>
  <c r="C31" i="1"/>
  <c r="I28" i="1"/>
  <c r="I7" i="1"/>
  <c r="I4" i="1"/>
  <c r="I6" i="1"/>
  <c r="I9" i="1"/>
  <c r="I27" i="1"/>
  <c r="I29" i="1"/>
  <c r="H26" i="1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O9" i="8"/>
  <c r="H8" i="1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O6" i="8"/>
  <c r="H5" i="1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O5" i="8"/>
  <c r="H29" i="1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H28" i="1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H27" i="1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O8" i="8"/>
  <c r="H7" i="1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O7" i="8"/>
  <c r="H6" i="1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Q32" i="8"/>
  <c r="O32" i="2"/>
  <c r="I5" i="1"/>
  <c r="I8" i="1"/>
  <c r="H4" i="1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O32" i="8"/>
  <c r="R32" i="8"/>
  <c r="P32" i="2"/>
  <c r="P32" i="7"/>
  <c r="S32" i="8"/>
  <c r="Q32" i="2"/>
  <c r="Q32" i="7"/>
  <c r="T32" i="8"/>
  <c r="R32" i="2"/>
  <c r="R32" i="7"/>
  <c r="U32" i="8"/>
  <c r="S32" i="2"/>
  <c r="S32" i="7"/>
  <c r="V32" i="8"/>
  <c r="T32" i="2"/>
  <c r="T32" i="7"/>
  <c r="W32" i="8"/>
  <c r="U32" i="2"/>
  <c r="U32" i="7"/>
  <c r="X32" i="8"/>
  <c r="V32" i="2"/>
  <c r="V32" i="7"/>
  <c r="Y32" i="8"/>
  <c r="W32" i="2"/>
  <c r="W32" i="7"/>
  <c r="Z32" i="8"/>
  <c r="X32" i="2"/>
  <c r="X32" i="7"/>
  <c r="AA32" i="8"/>
  <c r="Y32" i="2"/>
  <c r="Y32" i="7"/>
  <c r="AB32" i="8"/>
  <c r="Z32" i="2"/>
  <c r="Z32" i="7"/>
  <c r="AC32" i="8"/>
  <c r="AA32" i="2"/>
  <c r="AA32" i="7"/>
  <c r="AD32" i="8"/>
  <c r="AB32" i="2"/>
  <c r="AB32" i="7"/>
  <c r="AE32" i="8"/>
  <c r="AC32" i="2"/>
  <c r="AC32" i="7"/>
  <c r="AF32" i="8"/>
  <c r="AD32" i="2"/>
  <c r="AD32" i="7"/>
  <c r="AG32" i="8"/>
  <c r="AE32" i="2"/>
  <c r="AE32" i="7"/>
  <c r="AH32" i="8"/>
  <c r="AF32" i="2"/>
  <c r="AF32" i="7"/>
  <c r="AI32" i="8"/>
  <c r="AG32" i="2"/>
  <c r="AG32" i="7"/>
  <c r="AJ32" i="8"/>
  <c r="AH32" i="2"/>
  <c r="AH32" i="7"/>
  <c r="AK32" i="8"/>
  <c r="AI32" i="2"/>
  <c r="AI32" i="7"/>
  <c r="AL32" i="8"/>
  <c r="AJ32" i="2"/>
  <c r="AJ32" i="7"/>
  <c r="AM32" i="8"/>
  <c r="AK32" i="2"/>
  <c r="AK32" i="7"/>
  <c r="AN32" i="8"/>
  <c r="AL32" i="2"/>
  <c r="AL32" i="7"/>
  <c r="AO32" i="8"/>
  <c r="AM32" i="2"/>
  <c r="AM32" i="7"/>
  <c r="AP32" i="8"/>
  <c r="AN32" i="2"/>
  <c r="AN32" i="7"/>
  <c r="AQ32" i="8"/>
  <c r="AO32" i="2"/>
  <c r="AO32" i="7"/>
  <c r="AR32" i="8"/>
  <c r="AP32" i="2"/>
  <c r="AP32" i="7"/>
  <c r="AS32" i="8"/>
  <c r="AQ32" i="2"/>
  <c r="AQ32" i="7"/>
  <c r="AT32" i="8"/>
  <c r="AR32" i="2"/>
  <c r="AR32" i="7"/>
  <c r="AU32" i="8"/>
  <c r="AV32" i="8"/>
  <c r="AS32" i="2"/>
  <c r="AS32" i="7"/>
  <c r="AT32" i="2"/>
  <c r="AT32" i="7"/>
  <c r="AU32" i="2"/>
  <c r="AV32" i="7"/>
  <c r="AU32" i="7"/>
  <c r="AV32" i="2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</calcChain>
</file>

<file path=xl/sharedStrings.xml><?xml version="1.0" encoding="utf-8"?>
<sst xmlns="http://schemas.openxmlformats.org/spreadsheetml/2006/main" count="221" uniqueCount="66">
  <si>
    <t>Target</t>
  </si>
  <si>
    <t>Souorce: Table 122: Net additional dwellings per annum</t>
  </si>
  <si>
    <t>Souorce: Table 125: Dwelling stock estimates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</si>
  <si>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</si>
  <si>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</si>
  <si>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</si>
  <si>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</si>
  <si>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</si>
  <si>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</si>
  <si>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</si>
  <si>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</si>
  <si>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</si>
  <si>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</si>
  <si>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</si>
  <si>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</si>
  <si>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</si>
  <si>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</si>
  <si>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</si>
  <si>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</si>
  <si>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</si>
  <si>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</si>
  <si>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</si>
  <si>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</si>
  <si>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</si>
  <si>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</si>
  <si>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</si>
  <si>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</si>
  <si>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</si>
  <si>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</si>
  <si>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</si>
  <si>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</si>
  <si>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</si>
  <si>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</si>
  <si>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</si>
  <si>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</si>
  <si>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</si>
  <si>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</si>
  <si>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</si>
  <si>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</si>
  <si>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</si>
  <si>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</si>
  <si>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</si>
  <si>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</si>
  <si>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</si>
  <si>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</si>
  <si>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</si>
  <si>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</si>
  <si>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</si>
  <si>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</si>
  <si>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14,660 per annum, based on dwelling additions 2007-2017</t>
  </si>
  <si>
    <t>Area Name</t>
  </si>
  <si>
    <t>Oxford</t>
  </si>
  <si>
    <t>Total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</si>
  <si>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</si>
  <si>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</si>
  <si>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</si>
  <si>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</si>
  <si>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</si>
  <si>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</si>
  <si>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</si>
  <si>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</si>
  <si>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2050 people</t>
  </si>
  <si>
    <t>2017 people</t>
  </si>
  <si>
    <t>Estimated number of employed people by local authorities in Arc</t>
  </si>
  <si>
    <t>18,510 per annum, based on employment per dwelling 2007-2017 (14,660 dwellings)</t>
  </si>
  <si>
    <t>14,460 per annum, based on dwelling additions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</si>
</sst>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9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1" applyNumberFormat="1" applyFont="1"/>
    <xf numFmtId="165" fontId="4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1" fontId="0" fillId="0" borderId="0" xfId="0" applyNumberFormat="1" applyFont="1"/>
    <xf numFmtId="0" fontId="5" fillId="0" borderId="0" xfId="3" applyFont="1"/>
    <xf numFmtId="0" fontId="3" fillId="0" borderId="0" xfId="3" applyFont="1"/>
    <xf numFmtId="0" fontId="5" fillId="0" borderId="1" xfId="3" applyFont="1" applyBorder="1"/>
    <xf numFmtId="0" fontId="5" fillId="0" borderId="1" xfId="3" applyNumberFormat="1" applyFont="1" applyBorder="1" applyAlignment="1">
      <alignment horizontal="center"/>
    </xf>
    <xf numFmtId="0" fontId="3" fillId="0" borderId="0" xfId="4" applyNumberFormat="1" applyFont="1" applyFill="1" applyBorder="1"/>
    <xf numFmtId="165" fontId="3" fillId="0" borderId="0" xfId="4" applyNumberFormat="1" applyFont="1" applyFill="1" applyBorder="1"/>
    <xf numFmtId="165" fontId="3" fillId="0" borderId="0" xfId="1" applyNumberFormat="1" applyFont="1" applyFill="1" applyBorder="1"/>
    <xf numFmtId="165" fontId="3" fillId="0" borderId="0" xfId="3" applyNumberFormat="1" applyFont="1"/>
    <xf numFmtId="0" fontId="3" fillId="0" borderId="0" xfId="3" applyNumberFormat="1" applyFont="1" applyFill="1" applyBorder="1"/>
    <xf numFmtId="0" fontId="3" fillId="0" borderId="0" xfId="3" applyNumberFormat="1" applyFont="1" applyBorder="1"/>
    <xf numFmtId="165" fontId="3" fillId="0" borderId="0" xfId="4" applyNumberFormat="1" applyFont="1" applyBorder="1"/>
    <xf numFmtId="165" fontId="3" fillId="0" borderId="0" xfId="1" applyNumberFormat="1" applyFont="1" applyBorder="1"/>
    <xf numFmtId="165" fontId="0" fillId="0" borderId="0" xfId="1" applyNumberFormat="1" applyFont="1" applyFill="1"/>
    <xf numFmtId="0" fontId="0" fillId="0" borderId="0" xfId="3" applyFont="1"/>
    <xf numFmtId="3" fontId="7" fillId="0" borderId="1" xfId="3" applyNumberFormat="1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1" fillId="0" borderId="0" xfId="4" applyNumberFormat="1" applyFont="1" applyFill="1" applyBorder="1"/>
    <xf numFmtId="3" fontId="8" fillId="0" borderId="0" xfId="3" applyNumberFormat="1" applyFont="1" applyFill="1"/>
    <xf numFmtId="1" fontId="1" fillId="0" borderId="0" xfId="3" applyNumberFormat="1" applyFont="1"/>
    <xf numFmtId="2" fontId="1" fillId="0" borderId="0" xfId="3" applyNumberFormat="1" applyFont="1"/>
    <xf numFmtId="165" fontId="1" fillId="0" borderId="0" xfId="3" applyNumberFormat="1" applyFont="1"/>
    <xf numFmtId="166" fontId="1" fillId="0" borderId="0" xfId="2" applyNumberFormat="1" applyFont="1"/>
    <xf numFmtId="0" fontId="1" fillId="0" borderId="0" xfId="3" applyNumberFormat="1" applyFont="1" applyFill="1" applyBorder="1"/>
    <xf numFmtId="0" fontId="1" fillId="0" borderId="0" xfId="3" applyNumberFormat="1" applyFont="1" applyBorder="1"/>
    <xf numFmtId="164" fontId="3" fillId="0" borderId="0" xfId="3" applyNumberFormat="1" applyFont="1"/>
    <xf numFmtId="0" fontId="5" fillId="0" borderId="1" xfId="3" applyFont="1" applyBorder="1" applyAlignment="1">
      <alignment vertical="center"/>
    </xf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 - Baseline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 on 2016 dwellings </a:t>
            </a:r>
            <a:br>
              <a:rPr lang="en-GB" sz="2000"/>
            </a:br>
            <a:r>
              <a:rPr lang="en-GB" sz="2000"/>
              <a:t>+ average 2007-2017</a:t>
            </a:r>
            <a:r>
              <a:rPr lang="en-GB" sz="2000" baseline="0"/>
              <a:t> completions per year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dwelling baseline'!$A$5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64780</c:v>
                </c:pt>
                <c:pt idx="17">
                  <c:v>65350</c:v>
                </c:pt>
                <c:pt idx="18">
                  <c:v>65920</c:v>
                </c:pt>
                <c:pt idx="19">
                  <c:v>66490</c:v>
                </c:pt>
                <c:pt idx="20">
                  <c:v>67060</c:v>
                </c:pt>
                <c:pt idx="21">
                  <c:v>67630</c:v>
                </c:pt>
                <c:pt idx="22">
                  <c:v>68200</c:v>
                </c:pt>
                <c:pt idx="23">
                  <c:v>68770</c:v>
                </c:pt>
                <c:pt idx="24">
                  <c:v>69340</c:v>
                </c:pt>
                <c:pt idx="25">
                  <c:v>69910</c:v>
                </c:pt>
                <c:pt idx="26">
                  <c:v>70480</c:v>
                </c:pt>
                <c:pt idx="27">
                  <c:v>71050</c:v>
                </c:pt>
                <c:pt idx="28">
                  <c:v>71620</c:v>
                </c:pt>
                <c:pt idx="29">
                  <c:v>72190</c:v>
                </c:pt>
                <c:pt idx="30">
                  <c:v>72760</c:v>
                </c:pt>
                <c:pt idx="31">
                  <c:v>73330</c:v>
                </c:pt>
                <c:pt idx="32">
                  <c:v>73900</c:v>
                </c:pt>
                <c:pt idx="33">
                  <c:v>74470</c:v>
                </c:pt>
                <c:pt idx="34">
                  <c:v>75040</c:v>
                </c:pt>
                <c:pt idx="35">
                  <c:v>75610</c:v>
                </c:pt>
                <c:pt idx="36">
                  <c:v>76180</c:v>
                </c:pt>
                <c:pt idx="37">
                  <c:v>76750</c:v>
                </c:pt>
                <c:pt idx="38">
                  <c:v>77320</c:v>
                </c:pt>
                <c:pt idx="39">
                  <c:v>77890</c:v>
                </c:pt>
                <c:pt idx="40">
                  <c:v>78460</c:v>
                </c:pt>
                <c:pt idx="41">
                  <c:v>79030</c:v>
                </c:pt>
                <c:pt idx="42">
                  <c:v>79600</c:v>
                </c:pt>
                <c:pt idx="43">
                  <c:v>80170</c:v>
                </c:pt>
                <c:pt idx="44">
                  <c:v>80740</c:v>
                </c:pt>
                <c:pt idx="45">
                  <c:v>81310</c:v>
                </c:pt>
                <c:pt idx="46">
                  <c:v>81880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41F-9F4A-D3F8446BE370}"/>
            </c:ext>
          </c:extLst>
        </c:ser>
        <c:ser>
          <c:idx val="2"/>
          <c:order val="1"/>
          <c:tx>
            <c:strRef>
              <c:f>'Projection dwelling baseline'!$A$6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59496</c:v>
                </c:pt>
                <c:pt idx="17">
                  <c:v>59770</c:v>
                </c:pt>
                <c:pt idx="18">
                  <c:v>60044</c:v>
                </c:pt>
                <c:pt idx="19">
                  <c:v>60318</c:v>
                </c:pt>
                <c:pt idx="20">
                  <c:v>60592</c:v>
                </c:pt>
                <c:pt idx="21">
                  <c:v>60866</c:v>
                </c:pt>
                <c:pt idx="22">
                  <c:v>61140</c:v>
                </c:pt>
                <c:pt idx="23">
                  <c:v>61414</c:v>
                </c:pt>
                <c:pt idx="24">
                  <c:v>61688</c:v>
                </c:pt>
                <c:pt idx="25">
                  <c:v>61962</c:v>
                </c:pt>
                <c:pt idx="26">
                  <c:v>62236</c:v>
                </c:pt>
                <c:pt idx="27">
                  <c:v>62510</c:v>
                </c:pt>
                <c:pt idx="28">
                  <c:v>62784</c:v>
                </c:pt>
                <c:pt idx="29">
                  <c:v>63058</c:v>
                </c:pt>
                <c:pt idx="30">
                  <c:v>63332</c:v>
                </c:pt>
                <c:pt idx="31">
                  <c:v>63606</c:v>
                </c:pt>
                <c:pt idx="32">
                  <c:v>63880</c:v>
                </c:pt>
                <c:pt idx="33">
                  <c:v>64154</c:v>
                </c:pt>
                <c:pt idx="34">
                  <c:v>64428</c:v>
                </c:pt>
                <c:pt idx="35">
                  <c:v>64702</c:v>
                </c:pt>
                <c:pt idx="36">
                  <c:v>64976</c:v>
                </c:pt>
                <c:pt idx="37">
                  <c:v>65250</c:v>
                </c:pt>
                <c:pt idx="38">
                  <c:v>65524</c:v>
                </c:pt>
                <c:pt idx="39">
                  <c:v>65798</c:v>
                </c:pt>
                <c:pt idx="40">
                  <c:v>66072</c:v>
                </c:pt>
                <c:pt idx="41">
                  <c:v>66346</c:v>
                </c:pt>
                <c:pt idx="42">
                  <c:v>66620</c:v>
                </c:pt>
                <c:pt idx="43">
                  <c:v>66894</c:v>
                </c:pt>
                <c:pt idx="44">
                  <c:v>67168</c:v>
                </c:pt>
                <c:pt idx="45">
                  <c:v>67442</c:v>
                </c:pt>
                <c:pt idx="46">
                  <c:v>67716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A-441F-9F4A-D3F8446BE370}"/>
            </c:ext>
          </c:extLst>
        </c:ser>
        <c:ser>
          <c:idx val="3"/>
          <c:order val="2"/>
          <c:tx>
            <c:strRef>
              <c:f>'Projection dwelling baseline'!$A$7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A-441F-9F4A-D3F8446BE370}"/>
            </c:ext>
          </c:extLst>
        </c:ser>
        <c:ser>
          <c:idx val="5"/>
          <c:order val="3"/>
          <c:tx>
            <c:strRef>
              <c:f>'Projection dwelling baseline'!$A$8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A-441F-9F4A-D3F8446BE370}"/>
            </c:ext>
          </c:extLst>
        </c:ser>
        <c:ser>
          <c:idx val="6"/>
          <c:order val="4"/>
          <c:tx>
            <c:strRef>
              <c:f>'Projection dwelling baseline'!$A$9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A-441F-9F4A-D3F8446BE370}"/>
            </c:ext>
          </c:extLst>
        </c:ser>
        <c:ser>
          <c:idx val="7"/>
          <c:order val="5"/>
          <c:tx>
            <c:strRef>
              <c:f>'Projection dwelling baseline'!$A$10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81316</c:v>
                </c:pt>
                <c:pt idx="17">
                  <c:v>82265</c:v>
                </c:pt>
                <c:pt idx="18">
                  <c:v>83214</c:v>
                </c:pt>
                <c:pt idx="19">
                  <c:v>84163</c:v>
                </c:pt>
                <c:pt idx="20">
                  <c:v>85112</c:v>
                </c:pt>
                <c:pt idx="21">
                  <c:v>86061</c:v>
                </c:pt>
                <c:pt idx="22">
                  <c:v>87010</c:v>
                </c:pt>
                <c:pt idx="23">
                  <c:v>87959</c:v>
                </c:pt>
                <c:pt idx="24">
                  <c:v>88908</c:v>
                </c:pt>
                <c:pt idx="25">
                  <c:v>89857</c:v>
                </c:pt>
                <c:pt idx="26">
                  <c:v>90806</c:v>
                </c:pt>
                <c:pt idx="27">
                  <c:v>91755</c:v>
                </c:pt>
                <c:pt idx="28">
                  <c:v>92704</c:v>
                </c:pt>
                <c:pt idx="29">
                  <c:v>93653</c:v>
                </c:pt>
                <c:pt idx="30">
                  <c:v>94602</c:v>
                </c:pt>
                <c:pt idx="31">
                  <c:v>95551</c:v>
                </c:pt>
                <c:pt idx="32">
                  <c:v>96500</c:v>
                </c:pt>
                <c:pt idx="33">
                  <c:v>97449</c:v>
                </c:pt>
                <c:pt idx="34">
                  <c:v>98398</c:v>
                </c:pt>
                <c:pt idx="35">
                  <c:v>99347</c:v>
                </c:pt>
                <c:pt idx="36">
                  <c:v>100296</c:v>
                </c:pt>
                <c:pt idx="37">
                  <c:v>101245</c:v>
                </c:pt>
                <c:pt idx="38">
                  <c:v>102194</c:v>
                </c:pt>
                <c:pt idx="39">
                  <c:v>103143</c:v>
                </c:pt>
                <c:pt idx="40">
                  <c:v>104092</c:v>
                </c:pt>
                <c:pt idx="41">
                  <c:v>105041</c:v>
                </c:pt>
                <c:pt idx="42">
                  <c:v>105990</c:v>
                </c:pt>
                <c:pt idx="43">
                  <c:v>106939</c:v>
                </c:pt>
                <c:pt idx="44">
                  <c:v>107888</c:v>
                </c:pt>
                <c:pt idx="45">
                  <c:v>108837</c:v>
                </c:pt>
                <c:pt idx="46">
                  <c:v>109786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A-441F-9F4A-D3F8446BE370}"/>
            </c:ext>
          </c:extLst>
        </c:ser>
        <c:ser>
          <c:idx val="0"/>
          <c:order val="6"/>
          <c:tx>
            <c:strRef>
              <c:f>'Employment baseline'!$A$11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E-4780-87A3-855BAA1557FE}"/>
            </c:ext>
          </c:extLst>
        </c:ser>
        <c:ser>
          <c:idx val="4"/>
          <c:order val="7"/>
          <c:tx>
            <c:strRef>
              <c:f>'Employment baseline'!$A$12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E-4780-87A3-855BAA1557FE}"/>
            </c:ext>
          </c:extLst>
        </c:ser>
        <c:ser>
          <c:idx val="18"/>
          <c:order val="8"/>
          <c:tx>
            <c:strRef>
              <c:f>'Employment baseline'!$A$13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E-4780-87A3-855BAA1557FE}"/>
            </c:ext>
          </c:extLst>
        </c:ser>
        <c:ser>
          <c:idx val="8"/>
          <c:order val="9"/>
          <c:tx>
            <c:strRef>
              <c:f>'Projection dwelling baseline'!$A$14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74868</c:v>
                </c:pt>
                <c:pt idx="17">
                  <c:v>75660</c:v>
                </c:pt>
                <c:pt idx="18">
                  <c:v>76452</c:v>
                </c:pt>
                <c:pt idx="19">
                  <c:v>77244</c:v>
                </c:pt>
                <c:pt idx="20">
                  <c:v>78036</c:v>
                </c:pt>
                <c:pt idx="21">
                  <c:v>78828</c:v>
                </c:pt>
                <c:pt idx="22">
                  <c:v>79620</c:v>
                </c:pt>
                <c:pt idx="23">
                  <c:v>80412</c:v>
                </c:pt>
                <c:pt idx="24">
                  <c:v>81204</c:v>
                </c:pt>
                <c:pt idx="25">
                  <c:v>81996</c:v>
                </c:pt>
                <c:pt idx="26">
                  <c:v>82788</c:v>
                </c:pt>
                <c:pt idx="27">
                  <c:v>83580</c:v>
                </c:pt>
                <c:pt idx="28">
                  <c:v>84372</c:v>
                </c:pt>
                <c:pt idx="29">
                  <c:v>85164</c:v>
                </c:pt>
                <c:pt idx="30">
                  <c:v>85956</c:v>
                </c:pt>
                <c:pt idx="31">
                  <c:v>86748</c:v>
                </c:pt>
                <c:pt idx="32">
                  <c:v>87540</c:v>
                </c:pt>
                <c:pt idx="33">
                  <c:v>88332</c:v>
                </c:pt>
                <c:pt idx="34">
                  <c:v>89124</c:v>
                </c:pt>
                <c:pt idx="35">
                  <c:v>89916</c:v>
                </c:pt>
                <c:pt idx="36">
                  <c:v>90708</c:v>
                </c:pt>
                <c:pt idx="37">
                  <c:v>91500</c:v>
                </c:pt>
                <c:pt idx="38">
                  <c:v>92292</c:v>
                </c:pt>
                <c:pt idx="39">
                  <c:v>93084</c:v>
                </c:pt>
                <c:pt idx="40">
                  <c:v>93876</c:v>
                </c:pt>
                <c:pt idx="41">
                  <c:v>94668</c:v>
                </c:pt>
                <c:pt idx="42">
                  <c:v>95460</c:v>
                </c:pt>
                <c:pt idx="43">
                  <c:v>96252</c:v>
                </c:pt>
                <c:pt idx="44">
                  <c:v>97044</c:v>
                </c:pt>
                <c:pt idx="45">
                  <c:v>97836</c:v>
                </c:pt>
                <c:pt idx="46">
                  <c:v>98628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3A-441F-9F4A-D3F8446BE370}"/>
            </c:ext>
          </c:extLst>
        </c:ser>
        <c:ser>
          <c:idx val="9"/>
          <c:order val="10"/>
          <c:tx>
            <c:strRef>
              <c:f>'Projection dwelling baseline'!$A$15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120530</c:v>
                </c:pt>
                <c:pt idx="17">
                  <c:v>121820</c:v>
                </c:pt>
                <c:pt idx="18">
                  <c:v>123110</c:v>
                </c:pt>
                <c:pt idx="19">
                  <c:v>124400</c:v>
                </c:pt>
                <c:pt idx="20">
                  <c:v>125690</c:v>
                </c:pt>
                <c:pt idx="21">
                  <c:v>126980</c:v>
                </c:pt>
                <c:pt idx="22">
                  <c:v>128270</c:v>
                </c:pt>
                <c:pt idx="23">
                  <c:v>129560</c:v>
                </c:pt>
                <c:pt idx="24">
                  <c:v>130850</c:v>
                </c:pt>
                <c:pt idx="25">
                  <c:v>132140</c:v>
                </c:pt>
                <c:pt idx="26">
                  <c:v>133430</c:v>
                </c:pt>
                <c:pt idx="27">
                  <c:v>134720</c:v>
                </c:pt>
                <c:pt idx="28">
                  <c:v>136010</c:v>
                </c:pt>
                <c:pt idx="29">
                  <c:v>137300</c:v>
                </c:pt>
                <c:pt idx="30">
                  <c:v>138590</c:v>
                </c:pt>
                <c:pt idx="31">
                  <c:v>139880</c:v>
                </c:pt>
                <c:pt idx="32">
                  <c:v>141170</c:v>
                </c:pt>
                <c:pt idx="33">
                  <c:v>142460</c:v>
                </c:pt>
                <c:pt idx="34">
                  <c:v>143750</c:v>
                </c:pt>
                <c:pt idx="35">
                  <c:v>145040</c:v>
                </c:pt>
                <c:pt idx="36">
                  <c:v>146330</c:v>
                </c:pt>
                <c:pt idx="37">
                  <c:v>147620</c:v>
                </c:pt>
                <c:pt idx="38">
                  <c:v>148910</c:v>
                </c:pt>
                <c:pt idx="39">
                  <c:v>150200</c:v>
                </c:pt>
                <c:pt idx="40">
                  <c:v>151490</c:v>
                </c:pt>
                <c:pt idx="41">
                  <c:v>152780</c:v>
                </c:pt>
                <c:pt idx="42">
                  <c:v>154070</c:v>
                </c:pt>
                <c:pt idx="43">
                  <c:v>155360</c:v>
                </c:pt>
                <c:pt idx="44">
                  <c:v>156650</c:v>
                </c:pt>
                <c:pt idx="45">
                  <c:v>157940</c:v>
                </c:pt>
                <c:pt idx="46">
                  <c:v>159230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3A-441F-9F4A-D3F8446BE370}"/>
            </c:ext>
          </c:extLst>
        </c:ser>
        <c:ser>
          <c:idx val="10"/>
          <c:order val="11"/>
          <c:tx>
            <c:strRef>
              <c:f>'Projection dwelling baseline'!$A$16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3A-441F-9F4A-D3F8446BE370}"/>
            </c:ext>
          </c:extLst>
        </c:ser>
        <c:ser>
          <c:idx val="11"/>
          <c:order val="12"/>
          <c:tx>
            <c:strRef>
              <c:f>'Projection dwelling baseline'!$A$17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79322</c:v>
                </c:pt>
                <c:pt idx="17">
                  <c:v>79720</c:v>
                </c:pt>
                <c:pt idx="18">
                  <c:v>80118</c:v>
                </c:pt>
                <c:pt idx="19">
                  <c:v>80516</c:v>
                </c:pt>
                <c:pt idx="20">
                  <c:v>80914</c:v>
                </c:pt>
                <c:pt idx="21">
                  <c:v>81312</c:v>
                </c:pt>
                <c:pt idx="22">
                  <c:v>81710</c:v>
                </c:pt>
                <c:pt idx="23">
                  <c:v>82108</c:v>
                </c:pt>
                <c:pt idx="24">
                  <c:v>82506</c:v>
                </c:pt>
                <c:pt idx="25">
                  <c:v>82904</c:v>
                </c:pt>
                <c:pt idx="26">
                  <c:v>83302</c:v>
                </c:pt>
                <c:pt idx="27">
                  <c:v>83700</c:v>
                </c:pt>
                <c:pt idx="28">
                  <c:v>84098</c:v>
                </c:pt>
                <c:pt idx="29">
                  <c:v>84496</c:v>
                </c:pt>
                <c:pt idx="30">
                  <c:v>84894</c:v>
                </c:pt>
                <c:pt idx="31">
                  <c:v>85292</c:v>
                </c:pt>
                <c:pt idx="32">
                  <c:v>85690</c:v>
                </c:pt>
                <c:pt idx="33">
                  <c:v>86088</c:v>
                </c:pt>
                <c:pt idx="34">
                  <c:v>86486</c:v>
                </c:pt>
                <c:pt idx="35">
                  <c:v>86884</c:v>
                </c:pt>
                <c:pt idx="36">
                  <c:v>87282</c:v>
                </c:pt>
                <c:pt idx="37">
                  <c:v>87680</c:v>
                </c:pt>
                <c:pt idx="38">
                  <c:v>88078</c:v>
                </c:pt>
                <c:pt idx="39">
                  <c:v>88476</c:v>
                </c:pt>
                <c:pt idx="40">
                  <c:v>88874</c:v>
                </c:pt>
                <c:pt idx="41">
                  <c:v>89272</c:v>
                </c:pt>
                <c:pt idx="42">
                  <c:v>89670</c:v>
                </c:pt>
                <c:pt idx="43">
                  <c:v>90068</c:v>
                </c:pt>
                <c:pt idx="44">
                  <c:v>90466</c:v>
                </c:pt>
                <c:pt idx="45">
                  <c:v>90864</c:v>
                </c:pt>
                <c:pt idx="46">
                  <c:v>91262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3A-441F-9F4A-D3F8446BE370}"/>
            </c:ext>
          </c:extLst>
        </c:ser>
        <c:ser>
          <c:idx val="12"/>
          <c:order val="13"/>
          <c:tx>
            <c:strRef>
              <c:f>'Projection dwelling baseline'!$A$18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114720</c:v>
                </c:pt>
                <c:pt idx="17">
                  <c:v>116215</c:v>
                </c:pt>
                <c:pt idx="18">
                  <c:v>117710</c:v>
                </c:pt>
                <c:pt idx="19">
                  <c:v>119205</c:v>
                </c:pt>
                <c:pt idx="20">
                  <c:v>120700</c:v>
                </c:pt>
                <c:pt idx="21">
                  <c:v>122195</c:v>
                </c:pt>
                <c:pt idx="22">
                  <c:v>123690</c:v>
                </c:pt>
                <c:pt idx="23">
                  <c:v>125185</c:v>
                </c:pt>
                <c:pt idx="24">
                  <c:v>126680</c:v>
                </c:pt>
                <c:pt idx="25">
                  <c:v>128175</c:v>
                </c:pt>
                <c:pt idx="26">
                  <c:v>129670</c:v>
                </c:pt>
                <c:pt idx="27">
                  <c:v>131165</c:v>
                </c:pt>
                <c:pt idx="28">
                  <c:v>132660</c:v>
                </c:pt>
                <c:pt idx="29">
                  <c:v>134155</c:v>
                </c:pt>
                <c:pt idx="30">
                  <c:v>135650</c:v>
                </c:pt>
                <c:pt idx="31">
                  <c:v>137145</c:v>
                </c:pt>
                <c:pt idx="32">
                  <c:v>138640</c:v>
                </c:pt>
                <c:pt idx="33">
                  <c:v>140135</c:v>
                </c:pt>
                <c:pt idx="34">
                  <c:v>141630</c:v>
                </c:pt>
                <c:pt idx="35">
                  <c:v>143125</c:v>
                </c:pt>
                <c:pt idx="36">
                  <c:v>144620</c:v>
                </c:pt>
                <c:pt idx="37">
                  <c:v>146115</c:v>
                </c:pt>
                <c:pt idx="38">
                  <c:v>147610</c:v>
                </c:pt>
                <c:pt idx="39">
                  <c:v>149105</c:v>
                </c:pt>
                <c:pt idx="40">
                  <c:v>150600</c:v>
                </c:pt>
                <c:pt idx="41">
                  <c:v>152095</c:v>
                </c:pt>
                <c:pt idx="42">
                  <c:v>153590</c:v>
                </c:pt>
                <c:pt idx="43">
                  <c:v>155085</c:v>
                </c:pt>
                <c:pt idx="44">
                  <c:v>156580</c:v>
                </c:pt>
                <c:pt idx="45">
                  <c:v>158075</c:v>
                </c:pt>
                <c:pt idx="46">
                  <c:v>159570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3A-441F-9F4A-D3F8446BE370}"/>
            </c:ext>
          </c:extLst>
        </c:ser>
        <c:ser>
          <c:idx val="13"/>
          <c:order val="14"/>
          <c:tx>
            <c:strRef>
              <c:f>'Projection dwelling baseline'!$A$19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97430</c:v>
                </c:pt>
                <c:pt idx="17">
                  <c:v>98080</c:v>
                </c:pt>
                <c:pt idx="18">
                  <c:v>98730</c:v>
                </c:pt>
                <c:pt idx="19">
                  <c:v>99380</c:v>
                </c:pt>
                <c:pt idx="20">
                  <c:v>100030</c:v>
                </c:pt>
                <c:pt idx="21">
                  <c:v>100680</c:v>
                </c:pt>
                <c:pt idx="22">
                  <c:v>101330</c:v>
                </c:pt>
                <c:pt idx="23">
                  <c:v>101980</c:v>
                </c:pt>
                <c:pt idx="24">
                  <c:v>102630</c:v>
                </c:pt>
                <c:pt idx="25">
                  <c:v>103280</c:v>
                </c:pt>
                <c:pt idx="26">
                  <c:v>103930</c:v>
                </c:pt>
                <c:pt idx="27">
                  <c:v>104580</c:v>
                </c:pt>
                <c:pt idx="28">
                  <c:v>105230</c:v>
                </c:pt>
                <c:pt idx="29">
                  <c:v>105880</c:v>
                </c:pt>
                <c:pt idx="30">
                  <c:v>106530</c:v>
                </c:pt>
                <c:pt idx="31">
                  <c:v>107180</c:v>
                </c:pt>
                <c:pt idx="32">
                  <c:v>107830</c:v>
                </c:pt>
                <c:pt idx="33">
                  <c:v>108480</c:v>
                </c:pt>
                <c:pt idx="34">
                  <c:v>109130</c:v>
                </c:pt>
                <c:pt idx="35">
                  <c:v>109780</c:v>
                </c:pt>
                <c:pt idx="36">
                  <c:v>110430</c:v>
                </c:pt>
                <c:pt idx="37">
                  <c:v>111080</c:v>
                </c:pt>
                <c:pt idx="38">
                  <c:v>111730</c:v>
                </c:pt>
                <c:pt idx="39">
                  <c:v>112380</c:v>
                </c:pt>
                <c:pt idx="40">
                  <c:v>113030</c:v>
                </c:pt>
                <c:pt idx="41">
                  <c:v>113680</c:v>
                </c:pt>
                <c:pt idx="42">
                  <c:v>114330</c:v>
                </c:pt>
                <c:pt idx="43">
                  <c:v>114980</c:v>
                </c:pt>
                <c:pt idx="44">
                  <c:v>115630</c:v>
                </c:pt>
                <c:pt idx="45">
                  <c:v>116280</c:v>
                </c:pt>
                <c:pt idx="46">
                  <c:v>116930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3A-441F-9F4A-D3F8446BE370}"/>
            </c:ext>
          </c:extLst>
        </c:ser>
        <c:ser>
          <c:idx val="14"/>
          <c:order val="15"/>
          <c:tx>
            <c:strRef>
              <c:f>'Projection dwelling baseline'!$A$20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3A-441F-9F4A-D3F8446BE370}"/>
            </c:ext>
          </c:extLst>
        </c:ser>
        <c:ser>
          <c:idx val="15"/>
          <c:order val="16"/>
          <c:tx>
            <c:strRef>
              <c:f>'Projection dwelling baseline'!$A$21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3A-441F-9F4A-D3F8446BE370}"/>
            </c:ext>
          </c:extLst>
        </c:ser>
        <c:ser>
          <c:idx val="20"/>
          <c:order val="17"/>
          <c:tx>
            <c:strRef>
              <c:f>'Employment baseline'!$A$22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95437.837321581872</c:v>
                </c:pt>
                <c:pt idx="17">
                  <c:v>96517.116428775829</c:v>
                </c:pt>
                <c:pt idx="18">
                  <c:v>97596.395535969787</c:v>
                </c:pt>
                <c:pt idx="19">
                  <c:v>98675.674643163744</c:v>
                </c:pt>
                <c:pt idx="20">
                  <c:v>99754.953750357701</c:v>
                </c:pt>
                <c:pt idx="21">
                  <c:v>100834.23285755166</c:v>
                </c:pt>
                <c:pt idx="22">
                  <c:v>101913.51196474562</c:v>
                </c:pt>
                <c:pt idx="23">
                  <c:v>102992.79107193957</c:v>
                </c:pt>
                <c:pt idx="24">
                  <c:v>104072.07017913353</c:v>
                </c:pt>
                <c:pt idx="25">
                  <c:v>105151.34928632749</c:v>
                </c:pt>
                <c:pt idx="26">
                  <c:v>106230.62839352145</c:v>
                </c:pt>
                <c:pt idx="27">
                  <c:v>107309.9075007154</c:v>
                </c:pt>
                <c:pt idx="28">
                  <c:v>108389.18660790936</c:v>
                </c:pt>
                <c:pt idx="29">
                  <c:v>109468.46571510332</c:v>
                </c:pt>
                <c:pt idx="30">
                  <c:v>110547.74482229727</c:v>
                </c:pt>
                <c:pt idx="31">
                  <c:v>111627.02392949123</c:v>
                </c:pt>
                <c:pt idx="32">
                  <c:v>112706.30303668519</c:v>
                </c:pt>
                <c:pt idx="33">
                  <c:v>113785.58214387915</c:v>
                </c:pt>
                <c:pt idx="34">
                  <c:v>114864.8612510731</c:v>
                </c:pt>
                <c:pt idx="35">
                  <c:v>115944.14035826706</c:v>
                </c:pt>
                <c:pt idx="36">
                  <c:v>117023.41946546102</c:v>
                </c:pt>
                <c:pt idx="37">
                  <c:v>118102.69857265498</c:v>
                </c:pt>
                <c:pt idx="38">
                  <c:v>119181.97767984893</c:v>
                </c:pt>
                <c:pt idx="39">
                  <c:v>120261.25678704289</c:v>
                </c:pt>
                <c:pt idx="40">
                  <c:v>121340.53589423685</c:v>
                </c:pt>
                <c:pt idx="41">
                  <c:v>122419.8150014308</c:v>
                </c:pt>
                <c:pt idx="42">
                  <c:v>123499.09410862476</c:v>
                </c:pt>
                <c:pt idx="43">
                  <c:v>124578.37321581872</c:v>
                </c:pt>
                <c:pt idx="44">
                  <c:v>125657.65232301268</c:v>
                </c:pt>
                <c:pt idx="45">
                  <c:v>126736.93143020663</c:v>
                </c:pt>
                <c:pt idx="46">
                  <c:v>127816.21053740059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E-4780-87A3-855BAA1557FE}"/>
            </c:ext>
          </c:extLst>
        </c:ser>
        <c:ser>
          <c:idx val="22"/>
          <c:order val="18"/>
          <c:tx>
            <c:strRef>
              <c:f>'Employment baseline'!$A$23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E-4780-87A3-855BAA1557FE}"/>
            </c:ext>
          </c:extLst>
        </c:ser>
        <c:ser>
          <c:idx val="23"/>
          <c:order val="19"/>
          <c:tx>
            <c:strRef>
              <c:f>'Employment baseline'!$A$24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CE-4780-87A3-855BAA1557FE}"/>
            </c:ext>
          </c:extLst>
        </c:ser>
        <c:ser>
          <c:idx val="24"/>
          <c:order val="20"/>
          <c:tx>
            <c:strRef>
              <c:f>'Employment baseline'!$A$25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CE-4780-87A3-855BAA1557FE}"/>
            </c:ext>
          </c:extLst>
        </c:ser>
        <c:ser>
          <c:idx val="25"/>
          <c:order val="21"/>
          <c:tx>
            <c:strRef>
              <c:f>'Employment baseline'!$A$26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CE-4780-87A3-855BAA1557FE}"/>
            </c:ext>
          </c:extLst>
        </c:ser>
        <c:ser>
          <c:idx val="16"/>
          <c:order val="22"/>
          <c:tx>
            <c:strRef>
              <c:f>'Projection dwelling baseline'!$A$27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54696</c:v>
                </c:pt>
                <c:pt idx="17">
                  <c:v>55370</c:v>
                </c:pt>
                <c:pt idx="18">
                  <c:v>56044</c:v>
                </c:pt>
                <c:pt idx="19">
                  <c:v>56718</c:v>
                </c:pt>
                <c:pt idx="20">
                  <c:v>57392</c:v>
                </c:pt>
                <c:pt idx="21">
                  <c:v>58066</c:v>
                </c:pt>
                <c:pt idx="22">
                  <c:v>58740</c:v>
                </c:pt>
                <c:pt idx="23">
                  <c:v>59414</c:v>
                </c:pt>
                <c:pt idx="24">
                  <c:v>60088</c:v>
                </c:pt>
                <c:pt idx="25">
                  <c:v>60762</c:v>
                </c:pt>
                <c:pt idx="26">
                  <c:v>61436</c:v>
                </c:pt>
                <c:pt idx="27">
                  <c:v>62110</c:v>
                </c:pt>
                <c:pt idx="28">
                  <c:v>62784</c:v>
                </c:pt>
                <c:pt idx="29">
                  <c:v>63458</c:v>
                </c:pt>
                <c:pt idx="30">
                  <c:v>64132</c:v>
                </c:pt>
                <c:pt idx="31">
                  <c:v>64806</c:v>
                </c:pt>
                <c:pt idx="32">
                  <c:v>65480</c:v>
                </c:pt>
                <c:pt idx="33">
                  <c:v>66154</c:v>
                </c:pt>
                <c:pt idx="34">
                  <c:v>66828</c:v>
                </c:pt>
                <c:pt idx="35">
                  <c:v>67502</c:v>
                </c:pt>
                <c:pt idx="36">
                  <c:v>68176</c:v>
                </c:pt>
                <c:pt idx="37">
                  <c:v>68850</c:v>
                </c:pt>
                <c:pt idx="38">
                  <c:v>69524</c:v>
                </c:pt>
                <c:pt idx="39">
                  <c:v>70198</c:v>
                </c:pt>
                <c:pt idx="40">
                  <c:v>70872</c:v>
                </c:pt>
                <c:pt idx="41">
                  <c:v>71546</c:v>
                </c:pt>
                <c:pt idx="42">
                  <c:v>72220</c:v>
                </c:pt>
                <c:pt idx="43">
                  <c:v>72894</c:v>
                </c:pt>
                <c:pt idx="44">
                  <c:v>73568</c:v>
                </c:pt>
                <c:pt idx="45">
                  <c:v>74242</c:v>
                </c:pt>
                <c:pt idx="46">
                  <c:v>74916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3A-441F-9F4A-D3F8446BE370}"/>
            </c:ext>
          </c:extLst>
        </c:ser>
        <c:ser>
          <c:idx val="17"/>
          <c:order val="23"/>
          <c:tx>
            <c:strRef>
              <c:f>'Projection dwelling baseline'!$A$28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3A-441F-9F4A-D3F8446BE370}"/>
            </c:ext>
          </c:extLst>
        </c:ser>
        <c:ser>
          <c:idx val="19"/>
          <c:order val="24"/>
          <c:tx>
            <c:strRef>
              <c:f>'Projection dwelling baseline'!$A$29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77112</c:v>
                </c:pt>
                <c:pt idx="17">
                  <c:v>77785</c:v>
                </c:pt>
                <c:pt idx="18">
                  <c:v>78458</c:v>
                </c:pt>
                <c:pt idx="19">
                  <c:v>79131</c:v>
                </c:pt>
                <c:pt idx="20">
                  <c:v>79804</c:v>
                </c:pt>
                <c:pt idx="21">
                  <c:v>80477</c:v>
                </c:pt>
                <c:pt idx="22">
                  <c:v>81150</c:v>
                </c:pt>
                <c:pt idx="23">
                  <c:v>81823</c:v>
                </c:pt>
                <c:pt idx="24">
                  <c:v>82496</c:v>
                </c:pt>
                <c:pt idx="25">
                  <c:v>83169</c:v>
                </c:pt>
                <c:pt idx="26">
                  <c:v>83842</c:v>
                </c:pt>
                <c:pt idx="27">
                  <c:v>84515</c:v>
                </c:pt>
                <c:pt idx="28">
                  <c:v>85188</c:v>
                </c:pt>
                <c:pt idx="29">
                  <c:v>85861</c:v>
                </c:pt>
                <c:pt idx="30">
                  <c:v>86534</c:v>
                </c:pt>
                <c:pt idx="31">
                  <c:v>87207</c:v>
                </c:pt>
                <c:pt idx="32">
                  <c:v>87880</c:v>
                </c:pt>
                <c:pt idx="33">
                  <c:v>88553</c:v>
                </c:pt>
                <c:pt idx="34">
                  <c:v>89226</c:v>
                </c:pt>
                <c:pt idx="35">
                  <c:v>89899</c:v>
                </c:pt>
                <c:pt idx="36">
                  <c:v>90572</c:v>
                </c:pt>
                <c:pt idx="37">
                  <c:v>91245</c:v>
                </c:pt>
                <c:pt idx="38">
                  <c:v>91918</c:v>
                </c:pt>
                <c:pt idx="39">
                  <c:v>92591</c:v>
                </c:pt>
                <c:pt idx="40">
                  <c:v>93264</c:v>
                </c:pt>
                <c:pt idx="41">
                  <c:v>93937</c:v>
                </c:pt>
                <c:pt idx="42">
                  <c:v>94610</c:v>
                </c:pt>
                <c:pt idx="43">
                  <c:v>95283</c:v>
                </c:pt>
                <c:pt idx="44">
                  <c:v>95956</c:v>
                </c:pt>
                <c:pt idx="45">
                  <c:v>96629</c:v>
                </c:pt>
                <c:pt idx="46">
                  <c:v>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3A-441F-9F4A-D3F8446BE370}"/>
            </c:ext>
          </c:extLst>
        </c:ser>
        <c:ser>
          <c:idx val="21"/>
          <c:order val="25"/>
          <c:tx>
            <c:strRef>
              <c:f>'Projection dwelling baseline'!$A$30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dwelling baseline'!$B$30:$AV$30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68132</c:v>
                </c:pt>
                <c:pt idx="17">
                  <c:v>68870</c:v>
                </c:pt>
                <c:pt idx="18">
                  <c:v>69608</c:v>
                </c:pt>
                <c:pt idx="19">
                  <c:v>70346</c:v>
                </c:pt>
                <c:pt idx="20">
                  <c:v>71084</c:v>
                </c:pt>
                <c:pt idx="21">
                  <c:v>71822</c:v>
                </c:pt>
                <c:pt idx="22">
                  <c:v>72560</c:v>
                </c:pt>
                <c:pt idx="23">
                  <c:v>73298</c:v>
                </c:pt>
                <c:pt idx="24">
                  <c:v>74036</c:v>
                </c:pt>
                <c:pt idx="25">
                  <c:v>74774</c:v>
                </c:pt>
                <c:pt idx="26">
                  <c:v>75512</c:v>
                </c:pt>
                <c:pt idx="27">
                  <c:v>76250</c:v>
                </c:pt>
                <c:pt idx="28">
                  <c:v>76988</c:v>
                </c:pt>
                <c:pt idx="29">
                  <c:v>77726</c:v>
                </c:pt>
                <c:pt idx="30">
                  <c:v>78464</c:v>
                </c:pt>
                <c:pt idx="31">
                  <c:v>79202</c:v>
                </c:pt>
                <c:pt idx="32">
                  <c:v>79940</c:v>
                </c:pt>
                <c:pt idx="33">
                  <c:v>80678</c:v>
                </c:pt>
                <c:pt idx="34">
                  <c:v>81416</c:v>
                </c:pt>
                <c:pt idx="35">
                  <c:v>82154</c:v>
                </c:pt>
                <c:pt idx="36">
                  <c:v>82892</c:v>
                </c:pt>
                <c:pt idx="37">
                  <c:v>83630</c:v>
                </c:pt>
                <c:pt idx="38">
                  <c:v>84368</c:v>
                </c:pt>
                <c:pt idx="39">
                  <c:v>85106</c:v>
                </c:pt>
                <c:pt idx="40">
                  <c:v>85844</c:v>
                </c:pt>
                <c:pt idx="41">
                  <c:v>86582</c:v>
                </c:pt>
                <c:pt idx="42">
                  <c:v>87320</c:v>
                </c:pt>
                <c:pt idx="43">
                  <c:v>88058</c:v>
                </c:pt>
                <c:pt idx="44">
                  <c:v>88796</c:v>
                </c:pt>
                <c:pt idx="45">
                  <c:v>89534</c:v>
                </c:pt>
                <c:pt idx="46">
                  <c:v>90272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03A-441F-9F4A-D3F8446B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20000"/>
        <c:axId val="155534080"/>
      </c:areaChart>
      <c:catAx>
        <c:axId val="1555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4080"/>
        <c:crosses val="autoZero"/>
        <c:auto val="1"/>
        <c:lblAlgn val="ctr"/>
        <c:lblOffset val="100"/>
        <c:noMultiLvlLbl val="0"/>
      </c:catAx>
      <c:valAx>
        <c:axId val="155534080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000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28291932683298"/>
          <c:w val="0.11573020253228451"/>
          <c:h val="0.8251412793173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 - Baseline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 on 2016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dwelling (based on 2007-2017 ave)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'Employment baseline'!$A$5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86397.303922243576</c:v>
                </c:pt>
                <c:pt idx="17">
                  <c:v>87129.738562991435</c:v>
                </c:pt>
                <c:pt idx="18">
                  <c:v>87862.173203739294</c:v>
                </c:pt>
                <c:pt idx="19">
                  <c:v>88594.607844487153</c:v>
                </c:pt>
                <c:pt idx="20">
                  <c:v>89327.042485235012</c:v>
                </c:pt>
                <c:pt idx="21">
                  <c:v>90059.47712598287</c:v>
                </c:pt>
                <c:pt idx="22">
                  <c:v>90791.911766730729</c:v>
                </c:pt>
                <c:pt idx="23">
                  <c:v>91524.346407478588</c:v>
                </c:pt>
                <c:pt idx="24">
                  <c:v>92256.781048226447</c:v>
                </c:pt>
                <c:pt idx="25">
                  <c:v>92989.215688974306</c:v>
                </c:pt>
                <c:pt idx="26">
                  <c:v>93721.650329722164</c:v>
                </c:pt>
                <c:pt idx="27">
                  <c:v>94454.084970470023</c:v>
                </c:pt>
                <c:pt idx="28">
                  <c:v>95186.519611217882</c:v>
                </c:pt>
                <c:pt idx="29">
                  <c:v>95918.954251965741</c:v>
                </c:pt>
                <c:pt idx="30">
                  <c:v>96651.388892713599</c:v>
                </c:pt>
                <c:pt idx="31">
                  <c:v>97383.823533461458</c:v>
                </c:pt>
                <c:pt idx="32">
                  <c:v>98116.258174209317</c:v>
                </c:pt>
                <c:pt idx="33">
                  <c:v>98848.692814957176</c:v>
                </c:pt>
                <c:pt idx="34">
                  <c:v>99581.127455705035</c:v>
                </c:pt>
                <c:pt idx="35">
                  <c:v>100313.56209645289</c:v>
                </c:pt>
                <c:pt idx="36">
                  <c:v>101045.99673720075</c:v>
                </c:pt>
                <c:pt idx="37">
                  <c:v>101778.43137794861</c:v>
                </c:pt>
                <c:pt idx="38">
                  <c:v>102510.86601869647</c:v>
                </c:pt>
                <c:pt idx="39">
                  <c:v>103243.30065944433</c:v>
                </c:pt>
                <c:pt idx="40">
                  <c:v>103975.73530019219</c:v>
                </c:pt>
                <c:pt idx="41">
                  <c:v>104708.16994094005</c:v>
                </c:pt>
                <c:pt idx="42">
                  <c:v>105440.60458168791</c:v>
                </c:pt>
                <c:pt idx="43">
                  <c:v>106173.03922243576</c:v>
                </c:pt>
                <c:pt idx="44">
                  <c:v>106905.47386318362</c:v>
                </c:pt>
                <c:pt idx="45">
                  <c:v>107637.90850393148</c:v>
                </c:pt>
                <c:pt idx="46">
                  <c:v>108370.34314467934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7-4E9E-A507-0962DD508B1C}"/>
            </c:ext>
          </c:extLst>
        </c:ser>
        <c:ser>
          <c:idx val="3"/>
          <c:order val="1"/>
          <c:tx>
            <c:strRef>
              <c:f>'Employment baseline'!$A$6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97937.36486744514</c:v>
                </c:pt>
                <c:pt idx="17">
                  <c:v>98349.819823260186</c:v>
                </c:pt>
                <c:pt idx="18">
                  <c:v>98762.274779075233</c:v>
                </c:pt>
                <c:pt idx="19">
                  <c:v>99174.729734890279</c:v>
                </c:pt>
                <c:pt idx="20">
                  <c:v>99587.184690705326</c:v>
                </c:pt>
                <c:pt idx="21">
                  <c:v>99999.639646520372</c:v>
                </c:pt>
                <c:pt idx="22">
                  <c:v>100412.09460233542</c:v>
                </c:pt>
                <c:pt idx="23">
                  <c:v>100824.54955815047</c:v>
                </c:pt>
                <c:pt idx="24">
                  <c:v>101237.00451396551</c:v>
                </c:pt>
                <c:pt idx="25">
                  <c:v>101649.45946978056</c:v>
                </c:pt>
                <c:pt idx="26">
                  <c:v>102061.91442559561</c:v>
                </c:pt>
                <c:pt idx="27">
                  <c:v>102474.36938141065</c:v>
                </c:pt>
                <c:pt idx="28">
                  <c:v>102886.8243372257</c:v>
                </c:pt>
                <c:pt idx="29">
                  <c:v>103299.27929304074</c:v>
                </c:pt>
                <c:pt idx="30">
                  <c:v>103711.73424885579</c:v>
                </c:pt>
                <c:pt idx="31">
                  <c:v>104124.18920467084</c:v>
                </c:pt>
                <c:pt idx="32">
                  <c:v>104536.64416048588</c:v>
                </c:pt>
                <c:pt idx="33">
                  <c:v>104949.09911630093</c:v>
                </c:pt>
                <c:pt idx="34">
                  <c:v>105361.55407211598</c:v>
                </c:pt>
                <c:pt idx="35">
                  <c:v>105774.00902793102</c:v>
                </c:pt>
                <c:pt idx="36">
                  <c:v>106186.46398374607</c:v>
                </c:pt>
                <c:pt idx="37">
                  <c:v>106598.91893956112</c:v>
                </c:pt>
                <c:pt idx="38">
                  <c:v>107011.37389537616</c:v>
                </c:pt>
                <c:pt idx="39">
                  <c:v>107423.82885119121</c:v>
                </c:pt>
                <c:pt idx="40">
                  <c:v>107836.28380700626</c:v>
                </c:pt>
                <c:pt idx="41">
                  <c:v>108248.7387628213</c:v>
                </c:pt>
                <c:pt idx="42">
                  <c:v>108661.19371863635</c:v>
                </c:pt>
                <c:pt idx="43">
                  <c:v>109073.6486744514</c:v>
                </c:pt>
                <c:pt idx="44">
                  <c:v>109486.10363026644</c:v>
                </c:pt>
                <c:pt idx="45">
                  <c:v>109898.55858608149</c:v>
                </c:pt>
                <c:pt idx="46">
                  <c:v>110311.01354189654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7-4E9E-A507-0962DD508B1C}"/>
            </c:ext>
          </c:extLst>
        </c:ser>
        <c:ser>
          <c:idx val="4"/>
          <c:order val="2"/>
          <c:tx>
            <c:strRef>
              <c:f>'Employment baseline'!$A$7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7-4E9E-A507-0962DD508B1C}"/>
            </c:ext>
          </c:extLst>
        </c:ser>
        <c:ser>
          <c:idx val="6"/>
          <c:order val="3"/>
          <c:tx>
            <c:strRef>
              <c:f>'Employment baseline'!$A$8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7-4E9E-A507-0962DD508B1C}"/>
            </c:ext>
          </c:extLst>
        </c:ser>
        <c:ser>
          <c:idx val="7"/>
          <c:order val="4"/>
          <c:tx>
            <c:strRef>
              <c:f>'Employment baseline'!$A$9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7-4E9E-A507-0962DD508B1C}"/>
            </c:ext>
          </c:extLst>
        </c:ser>
        <c:ser>
          <c:idx val="8"/>
          <c:order val="5"/>
          <c:tx>
            <c:strRef>
              <c:f>'Employment baseline'!$A$10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111408.03165626012</c:v>
                </c:pt>
                <c:pt idx="17">
                  <c:v>112644.04220834683</c:v>
                </c:pt>
                <c:pt idx="18">
                  <c:v>113880.05276043354</c:v>
                </c:pt>
                <c:pt idx="19">
                  <c:v>115116.06331252024</c:v>
                </c:pt>
                <c:pt idx="20">
                  <c:v>116352.07386460695</c:v>
                </c:pt>
                <c:pt idx="21">
                  <c:v>117588.08441669366</c:v>
                </c:pt>
                <c:pt idx="22">
                  <c:v>118824.09496878037</c:v>
                </c:pt>
                <c:pt idx="23">
                  <c:v>120060.10552086707</c:v>
                </c:pt>
                <c:pt idx="24">
                  <c:v>121296.11607295378</c:v>
                </c:pt>
                <c:pt idx="25">
                  <c:v>122532.12662504049</c:v>
                </c:pt>
                <c:pt idx="26">
                  <c:v>123768.1371771272</c:v>
                </c:pt>
                <c:pt idx="27">
                  <c:v>125004.1477292139</c:v>
                </c:pt>
                <c:pt idx="28">
                  <c:v>126240.15828130061</c:v>
                </c:pt>
                <c:pt idx="29">
                  <c:v>127476.16883338732</c:v>
                </c:pt>
                <c:pt idx="30">
                  <c:v>128712.17938547402</c:v>
                </c:pt>
                <c:pt idx="31">
                  <c:v>129948.18993756073</c:v>
                </c:pt>
                <c:pt idx="32">
                  <c:v>131184.20048964745</c:v>
                </c:pt>
                <c:pt idx="33">
                  <c:v>132420.21104173418</c:v>
                </c:pt>
                <c:pt idx="34">
                  <c:v>133656.2215938209</c:v>
                </c:pt>
                <c:pt idx="35">
                  <c:v>134892.23214590762</c:v>
                </c:pt>
                <c:pt idx="36">
                  <c:v>136128.24269799434</c:v>
                </c:pt>
                <c:pt idx="37">
                  <c:v>137364.25325008106</c:v>
                </c:pt>
                <c:pt idx="38">
                  <c:v>138600.26380216778</c:v>
                </c:pt>
                <c:pt idx="39">
                  <c:v>139836.27435425451</c:v>
                </c:pt>
                <c:pt idx="40">
                  <c:v>141072.28490634123</c:v>
                </c:pt>
                <c:pt idx="41">
                  <c:v>142308.29545842795</c:v>
                </c:pt>
                <c:pt idx="42">
                  <c:v>143544.30601051467</c:v>
                </c:pt>
                <c:pt idx="43">
                  <c:v>144780.31656260139</c:v>
                </c:pt>
                <c:pt idx="44">
                  <c:v>146016.32711468812</c:v>
                </c:pt>
                <c:pt idx="45">
                  <c:v>147252.33766677484</c:v>
                </c:pt>
                <c:pt idx="46">
                  <c:v>148488.34821886156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47-4E9E-A507-0962DD508B1C}"/>
            </c:ext>
          </c:extLst>
        </c:ser>
        <c:ser>
          <c:idx val="0"/>
          <c:order val="6"/>
          <c:tx>
            <c:strRef>
              <c:f>'Employment baseline'!$A$11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A-4823-84E8-6DF7060CFBF2}"/>
            </c:ext>
          </c:extLst>
        </c:ser>
        <c:ser>
          <c:idx val="1"/>
          <c:order val="7"/>
          <c:tx>
            <c:strRef>
              <c:f>'Employment baseline'!$A$12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A-4823-84E8-6DF7060CFBF2}"/>
            </c:ext>
          </c:extLst>
        </c:ser>
        <c:ser>
          <c:idx val="5"/>
          <c:order val="8"/>
          <c:tx>
            <c:strRef>
              <c:f>'Employment baseline'!$A$13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A-4823-84E8-6DF7060CFBF2}"/>
            </c:ext>
          </c:extLst>
        </c:ser>
        <c:ser>
          <c:idx val="9"/>
          <c:order val="9"/>
          <c:tx>
            <c:strRef>
              <c:f>'Employment baseline'!$A$14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92851.862057191858</c:v>
                </c:pt>
                <c:pt idx="17">
                  <c:v>93835.816076255811</c:v>
                </c:pt>
                <c:pt idx="18">
                  <c:v>94819.770095319764</c:v>
                </c:pt>
                <c:pt idx="19">
                  <c:v>95803.724114383716</c:v>
                </c:pt>
                <c:pt idx="20">
                  <c:v>96787.678133447669</c:v>
                </c:pt>
                <c:pt idx="21">
                  <c:v>97771.632152511622</c:v>
                </c:pt>
                <c:pt idx="22">
                  <c:v>98755.586171575575</c:v>
                </c:pt>
                <c:pt idx="23">
                  <c:v>99739.540190639527</c:v>
                </c:pt>
                <c:pt idx="24">
                  <c:v>100723.49420970348</c:v>
                </c:pt>
                <c:pt idx="25">
                  <c:v>101707.44822876743</c:v>
                </c:pt>
                <c:pt idx="26">
                  <c:v>102691.40224783139</c:v>
                </c:pt>
                <c:pt idx="27">
                  <c:v>103675.35626689534</c:v>
                </c:pt>
                <c:pt idx="28">
                  <c:v>104659.31028595929</c:v>
                </c:pt>
                <c:pt idx="29">
                  <c:v>105643.26430502324</c:v>
                </c:pt>
                <c:pt idx="30">
                  <c:v>106627.2183240872</c:v>
                </c:pt>
                <c:pt idx="31">
                  <c:v>107611.17234315115</c:v>
                </c:pt>
                <c:pt idx="32">
                  <c:v>108595.1263622151</c:v>
                </c:pt>
                <c:pt idx="33">
                  <c:v>109579.08038127905</c:v>
                </c:pt>
                <c:pt idx="34">
                  <c:v>110563.03440034301</c:v>
                </c:pt>
                <c:pt idx="35">
                  <c:v>111546.98841940696</c:v>
                </c:pt>
                <c:pt idx="36">
                  <c:v>112530.94243847091</c:v>
                </c:pt>
                <c:pt idx="37">
                  <c:v>113514.89645753487</c:v>
                </c:pt>
                <c:pt idx="38">
                  <c:v>114498.85047659882</c:v>
                </c:pt>
                <c:pt idx="39">
                  <c:v>115482.80449566277</c:v>
                </c:pt>
                <c:pt idx="40">
                  <c:v>116466.75851472672</c:v>
                </c:pt>
                <c:pt idx="41">
                  <c:v>117450.71253379068</c:v>
                </c:pt>
                <c:pt idx="42">
                  <c:v>118434.66655285463</c:v>
                </c:pt>
                <c:pt idx="43">
                  <c:v>119418.62057191858</c:v>
                </c:pt>
                <c:pt idx="44">
                  <c:v>120402.57459098253</c:v>
                </c:pt>
                <c:pt idx="45">
                  <c:v>121386.52861004649</c:v>
                </c:pt>
                <c:pt idx="46">
                  <c:v>122370.48262911044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47-4E9E-A507-0962DD508B1C}"/>
            </c:ext>
          </c:extLst>
        </c:ser>
        <c:ser>
          <c:idx val="10"/>
          <c:order val="10"/>
          <c:tx>
            <c:strRef>
              <c:f>'Employment baseline'!$A$15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159176.21350916018</c:v>
                </c:pt>
                <c:pt idx="17">
                  <c:v>160868.28467888024</c:v>
                </c:pt>
                <c:pt idx="18">
                  <c:v>162560.3558486003</c:v>
                </c:pt>
                <c:pt idx="19">
                  <c:v>164252.42701832036</c:v>
                </c:pt>
                <c:pt idx="20">
                  <c:v>165944.49818804042</c:v>
                </c:pt>
                <c:pt idx="21">
                  <c:v>167636.56935776048</c:v>
                </c:pt>
                <c:pt idx="22">
                  <c:v>169328.64052748054</c:v>
                </c:pt>
                <c:pt idx="23">
                  <c:v>171020.7116972006</c:v>
                </c:pt>
                <c:pt idx="24">
                  <c:v>172712.78286692066</c:v>
                </c:pt>
                <c:pt idx="25">
                  <c:v>174404.85403664073</c:v>
                </c:pt>
                <c:pt idx="26">
                  <c:v>176096.92520636079</c:v>
                </c:pt>
                <c:pt idx="27">
                  <c:v>177788.99637608085</c:v>
                </c:pt>
                <c:pt idx="28">
                  <c:v>179481.06754580091</c:v>
                </c:pt>
                <c:pt idx="29">
                  <c:v>181173.13871552097</c:v>
                </c:pt>
                <c:pt idx="30">
                  <c:v>182865.20988524103</c:v>
                </c:pt>
                <c:pt idx="31">
                  <c:v>184557.28105496109</c:v>
                </c:pt>
                <c:pt idx="32">
                  <c:v>186249.35222468115</c:v>
                </c:pt>
                <c:pt idx="33">
                  <c:v>187941.42339440121</c:v>
                </c:pt>
                <c:pt idx="34">
                  <c:v>189633.49456412127</c:v>
                </c:pt>
                <c:pt idx="35">
                  <c:v>191325.56573384133</c:v>
                </c:pt>
                <c:pt idx="36">
                  <c:v>193017.63690356139</c:v>
                </c:pt>
                <c:pt idx="37">
                  <c:v>194709.70807328145</c:v>
                </c:pt>
                <c:pt idx="38">
                  <c:v>196401.77924300151</c:v>
                </c:pt>
                <c:pt idx="39">
                  <c:v>198093.85041272157</c:v>
                </c:pt>
                <c:pt idx="40">
                  <c:v>199785.92158244163</c:v>
                </c:pt>
                <c:pt idx="41">
                  <c:v>201477.99275216169</c:v>
                </c:pt>
                <c:pt idx="42">
                  <c:v>203170.06392188175</c:v>
                </c:pt>
                <c:pt idx="43">
                  <c:v>204862.13509160181</c:v>
                </c:pt>
                <c:pt idx="44">
                  <c:v>206554.20626132187</c:v>
                </c:pt>
                <c:pt idx="45">
                  <c:v>208246.27743104193</c:v>
                </c:pt>
                <c:pt idx="46">
                  <c:v>209938.34860076199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47-4E9E-A507-0962DD508B1C}"/>
            </c:ext>
          </c:extLst>
        </c:ser>
        <c:ser>
          <c:idx val="11"/>
          <c:order val="11"/>
          <c:tx>
            <c:strRef>
              <c:f>'Employment baseline'!$A$16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47-4E9E-A507-0962DD508B1C}"/>
            </c:ext>
          </c:extLst>
        </c:ser>
        <c:ser>
          <c:idx val="12"/>
          <c:order val="12"/>
          <c:tx>
            <c:strRef>
              <c:f>'Employment baseline'!$A$17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112738.06297973639</c:v>
                </c:pt>
                <c:pt idx="17">
                  <c:v>113250.75063964853</c:v>
                </c:pt>
                <c:pt idx="18">
                  <c:v>113763.43829956066</c:v>
                </c:pt>
                <c:pt idx="19">
                  <c:v>114276.12595947279</c:v>
                </c:pt>
                <c:pt idx="20">
                  <c:v>114788.81361938492</c:v>
                </c:pt>
                <c:pt idx="21">
                  <c:v>115301.50127929705</c:v>
                </c:pt>
                <c:pt idx="22">
                  <c:v>115814.18893920918</c:v>
                </c:pt>
                <c:pt idx="23">
                  <c:v>116326.87659912131</c:v>
                </c:pt>
                <c:pt idx="24">
                  <c:v>116839.56425903345</c:v>
                </c:pt>
                <c:pt idx="25">
                  <c:v>117352.25191894558</c:v>
                </c:pt>
                <c:pt idx="26">
                  <c:v>117864.93957885771</c:v>
                </c:pt>
                <c:pt idx="27">
                  <c:v>118377.62723876984</c:v>
                </c:pt>
                <c:pt idx="28">
                  <c:v>118890.31489868197</c:v>
                </c:pt>
                <c:pt idx="29">
                  <c:v>119403.0025585941</c:v>
                </c:pt>
                <c:pt idx="30">
                  <c:v>119915.69021850624</c:v>
                </c:pt>
                <c:pt idx="31">
                  <c:v>120428.37787841837</c:v>
                </c:pt>
                <c:pt idx="32">
                  <c:v>120941.0655383305</c:v>
                </c:pt>
                <c:pt idx="33">
                  <c:v>121453.75319824263</c:v>
                </c:pt>
                <c:pt idx="34">
                  <c:v>121966.44085815476</c:v>
                </c:pt>
                <c:pt idx="35">
                  <c:v>122479.12851806689</c:v>
                </c:pt>
                <c:pt idx="36">
                  <c:v>122991.81617797902</c:v>
                </c:pt>
                <c:pt idx="37">
                  <c:v>123504.50383789116</c:v>
                </c:pt>
                <c:pt idx="38">
                  <c:v>124017.19149780329</c:v>
                </c:pt>
                <c:pt idx="39">
                  <c:v>124529.87915771542</c:v>
                </c:pt>
                <c:pt idx="40">
                  <c:v>125042.56681762755</c:v>
                </c:pt>
                <c:pt idx="41">
                  <c:v>125555.25447753968</c:v>
                </c:pt>
                <c:pt idx="42">
                  <c:v>126067.94213745181</c:v>
                </c:pt>
                <c:pt idx="43">
                  <c:v>126580.62979736394</c:v>
                </c:pt>
                <c:pt idx="44">
                  <c:v>127093.31745727608</c:v>
                </c:pt>
                <c:pt idx="45">
                  <c:v>127606.00511718821</c:v>
                </c:pt>
                <c:pt idx="46">
                  <c:v>128118.69277710034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47-4E9E-A507-0962DD508B1C}"/>
            </c:ext>
          </c:extLst>
        </c:ser>
        <c:ser>
          <c:idx val="13"/>
          <c:order val="13"/>
          <c:tx>
            <c:strRef>
              <c:f>'Employment baseline'!$A$18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148198.43959024613</c:v>
                </c:pt>
                <c:pt idx="17">
                  <c:v>150164.58612032817</c:v>
                </c:pt>
                <c:pt idx="18">
                  <c:v>152130.73265041021</c:v>
                </c:pt>
                <c:pt idx="19">
                  <c:v>154096.87918049225</c:v>
                </c:pt>
                <c:pt idx="20">
                  <c:v>156063.02571057429</c:v>
                </c:pt>
                <c:pt idx="21">
                  <c:v>158029.17224065633</c:v>
                </c:pt>
                <c:pt idx="22">
                  <c:v>159995.31877073838</c:v>
                </c:pt>
                <c:pt idx="23">
                  <c:v>161961.46530082042</c:v>
                </c:pt>
                <c:pt idx="24">
                  <c:v>163927.61183090246</c:v>
                </c:pt>
                <c:pt idx="25">
                  <c:v>165893.7583609845</c:v>
                </c:pt>
                <c:pt idx="26">
                  <c:v>167859.90489106654</c:v>
                </c:pt>
                <c:pt idx="27">
                  <c:v>169826.05142114859</c:v>
                </c:pt>
                <c:pt idx="28">
                  <c:v>171792.19795123063</c:v>
                </c:pt>
                <c:pt idx="29">
                  <c:v>173758.34448131267</c:v>
                </c:pt>
                <c:pt idx="30">
                  <c:v>175724.49101139471</c:v>
                </c:pt>
                <c:pt idx="31">
                  <c:v>177690.63754147675</c:v>
                </c:pt>
                <c:pt idx="32">
                  <c:v>179656.7840715588</c:v>
                </c:pt>
                <c:pt idx="33">
                  <c:v>181622.93060164084</c:v>
                </c:pt>
                <c:pt idx="34">
                  <c:v>183589.07713172288</c:v>
                </c:pt>
                <c:pt idx="35">
                  <c:v>185555.22366180492</c:v>
                </c:pt>
                <c:pt idx="36">
                  <c:v>187521.37019188696</c:v>
                </c:pt>
                <c:pt idx="37">
                  <c:v>189487.516721969</c:v>
                </c:pt>
                <c:pt idx="38">
                  <c:v>191453.66325205105</c:v>
                </c:pt>
                <c:pt idx="39">
                  <c:v>193419.80978213309</c:v>
                </c:pt>
                <c:pt idx="40">
                  <c:v>195385.95631221513</c:v>
                </c:pt>
                <c:pt idx="41">
                  <c:v>197352.10284229717</c:v>
                </c:pt>
                <c:pt idx="42">
                  <c:v>199318.24937237921</c:v>
                </c:pt>
                <c:pt idx="43">
                  <c:v>201284.39590246126</c:v>
                </c:pt>
                <c:pt idx="44">
                  <c:v>203250.5424325433</c:v>
                </c:pt>
                <c:pt idx="45">
                  <c:v>205216.68896262534</c:v>
                </c:pt>
                <c:pt idx="46">
                  <c:v>207182.83549270738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47-4E9E-A507-0962DD508B1C}"/>
            </c:ext>
          </c:extLst>
        </c:ser>
        <c:ser>
          <c:idx val="14"/>
          <c:order val="14"/>
          <c:tx>
            <c:strRef>
              <c:f>'Employment baseline'!$A$19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118336.39154327384</c:v>
                </c:pt>
                <c:pt idx="17">
                  <c:v>119148.52205769846</c:v>
                </c:pt>
                <c:pt idx="18">
                  <c:v>119960.65257212307</c:v>
                </c:pt>
                <c:pt idx="19">
                  <c:v>120772.78308654769</c:v>
                </c:pt>
                <c:pt idx="20">
                  <c:v>121584.9136009723</c:v>
                </c:pt>
                <c:pt idx="21">
                  <c:v>122397.04411539692</c:v>
                </c:pt>
                <c:pt idx="22">
                  <c:v>123209.17462982153</c:v>
                </c:pt>
                <c:pt idx="23">
                  <c:v>124021.30514424614</c:v>
                </c:pt>
                <c:pt idx="24">
                  <c:v>124833.43565867076</c:v>
                </c:pt>
                <c:pt idx="25">
                  <c:v>125645.56617309537</c:v>
                </c:pt>
                <c:pt idx="26">
                  <c:v>126457.69668751999</c:v>
                </c:pt>
                <c:pt idx="27">
                  <c:v>127269.8272019446</c:v>
                </c:pt>
                <c:pt idx="28">
                  <c:v>128081.95771636922</c:v>
                </c:pt>
                <c:pt idx="29">
                  <c:v>128894.08823079383</c:v>
                </c:pt>
                <c:pt idx="30">
                  <c:v>129706.21874521844</c:v>
                </c:pt>
                <c:pt idx="31">
                  <c:v>130518.34925964306</c:v>
                </c:pt>
                <c:pt idx="32">
                  <c:v>131330.47977406767</c:v>
                </c:pt>
                <c:pt idx="33">
                  <c:v>132142.61028849229</c:v>
                </c:pt>
                <c:pt idx="34">
                  <c:v>132954.7408029169</c:v>
                </c:pt>
                <c:pt idx="35">
                  <c:v>133766.87131734152</c:v>
                </c:pt>
                <c:pt idx="36">
                  <c:v>134579.00183176613</c:v>
                </c:pt>
                <c:pt idx="37">
                  <c:v>135391.13234619075</c:v>
                </c:pt>
                <c:pt idx="38">
                  <c:v>136203.26286061536</c:v>
                </c:pt>
                <c:pt idx="39">
                  <c:v>137015.39337503997</c:v>
                </c:pt>
                <c:pt idx="40">
                  <c:v>137827.52388946459</c:v>
                </c:pt>
                <c:pt idx="41">
                  <c:v>138639.6544038892</c:v>
                </c:pt>
                <c:pt idx="42">
                  <c:v>139451.78491831382</c:v>
                </c:pt>
                <c:pt idx="43">
                  <c:v>140263.91543273843</c:v>
                </c:pt>
                <c:pt idx="44">
                  <c:v>141076.04594716305</c:v>
                </c:pt>
                <c:pt idx="45">
                  <c:v>141888.17646158766</c:v>
                </c:pt>
                <c:pt idx="46">
                  <c:v>142700.30697601227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47-4E9E-A507-0962DD508B1C}"/>
            </c:ext>
          </c:extLst>
        </c:ser>
        <c:ser>
          <c:idx val="15"/>
          <c:order val="15"/>
          <c:tx>
            <c:strRef>
              <c:f>'Employment baseline'!$A$20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47-4E9E-A507-0962DD508B1C}"/>
            </c:ext>
          </c:extLst>
        </c:ser>
        <c:ser>
          <c:idx val="16"/>
          <c:order val="16"/>
          <c:tx>
            <c:strRef>
              <c:f>'Employment baseline'!$A$21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47-4E9E-A507-0962DD508B1C}"/>
            </c:ext>
          </c:extLst>
        </c:ser>
        <c:ser>
          <c:idx val="19"/>
          <c:order val="17"/>
          <c:tx>
            <c:strRef>
              <c:f>'Employment baseline'!$A$22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95437.837321581872</c:v>
                </c:pt>
                <c:pt idx="17">
                  <c:v>96517.116428775829</c:v>
                </c:pt>
                <c:pt idx="18">
                  <c:v>97596.395535969787</c:v>
                </c:pt>
                <c:pt idx="19">
                  <c:v>98675.674643163744</c:v>
                </c:pt>
                <c:pt idx="20">
                  <c:v>99754.953750357701</c:v>
                </c:pt>
                <c:pt idx="21">
                  <c:v>100834.23285755166</c:v>
                </c:pt>
                <c:pt idx="22">
                  <c:v>101913.51196474562</c:v>
                </c:pt>
                <c:pt idx="23">
                  <c:v>102992.79107193957</c:v>
                </c:pt>
                <c:pt idx="24">
                  <c:v>104072.07017913353</c:v>
                </c:pt>
                <c:pt idx="25">
                  <c:v>105151.34928632749</c:v>
                </c:pt>
                <c:pt idx="26">
                  <c:v>106230.62839352145</c:v>
                </c:pt>
                <c:pt idx="27">
                  <c:v>107309.9075007154</c:v>
                </c:pt>
                <c:pt idx="28">
                  <c:v>108389.18660790936</c:v>
                </c:pt>
                <c:pt idx="29">
                  <c:v>109468.46571510332</c:v>
                </c:pt>
                <c:pt idx="30">
                  <c:v>110547.74482229727</c:v>
                </c:pt>
                <c:pt idx="31">
                  <c:v>111627.02392949123</c:v>
                </c:pt>
                <c:pt idx="32">
                  <c:v>112706.30303668519</c:v>
                </c:pt>
                <c:pt idx="33">
                  <c:v>113785.58214387915</c:v>
                </c:pt>
                <c:pt idx="34">
                  <c:v>114864.8612510731</c:v>
                </c:pt>
                <c:pt idx="35">
                  <c:v>115944.14035826706</c:v>
                </c:pt>
                <c:pt idx="36">
                  <c:v>117023.41946546102</c:v>
                </c:pt>
                <c:pt idx="37">
                  <c:v>118102.69857265498</c:v>
                </c:pt>
                <c:pt idx="38">
                  <c:v>119181.97767984893</c:v>
                </c:pt>
                <c:pt idx="39">
                  <c:v>120261.25678704289</c:v>
                </c:pt>
                <c:pt idx="40">
                  <c:v>121340.53589423685</c:v>
                </c:pt>
                <c:pt idx="41">
                  <c:v>122419.8150014308</c:v>
                </c:pt>
                <c:pt idx="42">
                  <c:v>123499.09410862476</c:v>
                </c:pt>
                <c:pt idx="43">
                  <c:v>124578.37321581872</c:v>
                </c:pt>
                <c:pt idx="44">
                  <c:v>125657.65232301268</c:v>
                </c:pt>
                <c:pt idx="45">
                  <c:v>126736.93143020663</c:v>
                </c:pt>
                <c:pt idx="46">
                  <c:v>127816.21053740059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A-4823-84E8-6DF7060CFBF2}"/>
            </c:ext>
          </c:extLst>
        </c:ser>
        <c:ser>
          <c:idx val="21"/>
          <c:order val="18"/>
          <c:tx>
            <c:strRef>
              <c:f>'Employment baseline'!$A$23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A-4823-84E8-6DF7060CFBF2}"/>
            </c:ext>
          </c:extLst>
        </c:ser>
        <c:ser>
          <c:idx val="23"/>
          <c:order val="19"/>
          <c:tx>
            <c:strRef>
              <c:f>'Employment baseline'!$A$24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1A-4823-84E8-6DF7060CFBF2}"/>
            </c:ext>
          </c:extLst>
        </c:ser>
        <c:ser>
          <c:idx val="24"/>
          <c:order val="20"/>
          <c:tx>
            <c:strRef>
              <c:f>'Employment baseline'!$A$25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1A-4823-84E8-6DF7060CFBF2}"/>
            </c:ext>
          </c:extLst>
        </c:ser>
        <c:ser>
          <c:idx val="25"/>
          <c:order val="21"/>
          <c:tx>
            <c:strRef>
              <c:f>'Employment baseline'!$A$26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1A-4823-84E8-6DF7060CFBF2}"/>
            </c:ext>
          </c:extLst>
        </c:ser>
        <c:ser>
          <c:idx val="17"/>
          <c:order val="22"/>
          <c:tx>
            <c:strRef>
              <c:f>'Employment baseline'!$A$27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73897.729538226951</c:v>
                </c:pt>
                <c:pt idx="17">
                  <c:v>74863.639384302602</c:v>
                </c:pt>
                <c:pt idx="18">
                  <c:v>75829.549230378252</c:v>
                </c:pt>
                <c:pt idx="19">
                  <c:v>76795.459076453903</c:v>
                </c:pt>
                <c:pt idx="20">
                  <c:v>77761.368922529553</c:v>
                </c:pt>
                <c:pt idx="21">
                  <c:v>78727.278768605203</c:v>
                </c:pt>
                <c:pt idx="22">
                  <c:v>79693.188614680854</c:v>
                </c:pt>
                <c:pt idx="23">
                  <c:v>80659.098460756504</c:v>
                </c:pt>
                <c:pt idx="24">
                  <c:v>81625.008306832155</c:v>
                </c:pt>
                <c:pt idx="25">
                  <c:v>82590.918152907805</c:v>
                </c:pt>
                <c:pt idx="26">
                  <c:v>83556.827998983455</c:v>
                </c:pt>
                <c:pt idx="27">
                  <c:v>84522.737845059106</c:v>
                </c:pt>
                <c:pt idx="28">
                  <c:v>85488.647691134756</c:v>
                </c:pt>
                <c:pt idx="29">
                  <c:v>86454.557537210407</c:v>
                </c:pt>
                <c:pt idx="30">
                  <c:v>87420.467383286057</c:v>
                </c:pt>
                <c:pt idx="31">
                  <c:v>88386.377229361708</c:v>
                </c:pt>
                <c:pt idx="32">
                  <c:v>89352.287075437358</c:v>
                </c:pt>
                <c:pt idx="33">
                  <c:v>90318.196921513008</c:v>
                </c:pt>
                <c:pt idx="34">
                  <c:v>91284.106767588659</c:v>
                </c:pt>
                <c:pt idx="35">
                  <c:v>92250.016613664309</c:v>
                </c:pt>
                <c:pt idx="36">
                  <c:v>93215.92645973996</c:v>
                </c:pt>
                <c:pt idx="37">
                  <c:v>94181.83630581561</c:v>
                </c:pt>
                <c:pt idx="38">
                  <c:v>95147.746151891261</c:v>
                </c:pt>
                <c:pt idx="39">
                  <c:v>96113.655997966911</c:v>
                </c:pt>
                <c:pt idx="40">
                  <c:v>97079.565844042561</c:v>
                </c:pt>
                <c:pt idx="41">
                  <c:v>98045.475690118212</c:v>
                </c:pt>
                <c:pt idx="42">
                  <c:v>99011.385536193862</c:v>
                </c:pt>
                <c:pt idx="43">
                  <c:v>99977.295382269513</c:v>
                </c:pt>
                <c:pt idx="44">
                  <c:v>100943.20522834516</c:v>
                </c:pt>
                <c:pt idx="45">
                  <c:v>101909.11507442081</c:v>
                </c:pt>
                <c:pt idx="46">
                  <c:v>102875.02492049646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47-4E9E-A507-0962DD508B1C}"/>
            </c:ext>
          </c:extLst>
        </c:ser>
        <c:ser>
          <c:idx val="18"/>
          <c:order val="23"/>
          <c:tx>
            <c:strRef>
              <c:f>'Employment baseline'!$A$28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47-4E9E-A507-0962DD508B1C}"/>
            </c:ext>
          </c:extLst>
        </c:ser>
        <c:ser>
          <c:idx val="22"/>
          <c:order val="25"/>
          <c:tx>
            <c:strRef>
              <c:f>'Employment baseline'!$A$30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baseline'!$B$4:$AV$4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baseline'!$B$30:$AV$30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89078.576339402178</c:v>
                </c:pt>
                <c:pt idx="17">
                  <c:v>90038.10178586957</c:v>
                </c:pt>
                <c:pt idx="18">
                  <c:v>90997.627232336963</c:v>
                </c:pt>
                <c:pt idx="19">
                  <c:v>91957.152678804356</c:v>
                </c:pt>
                <c:pt idx="20">
                  <c:v>92916.678125271748</c:v>
                </c:pt>
                <c:pt idx="21">
                  <c:v>93876.203571739141</c:v>
                </c:pt>
                <c:pt idx="22">
                  <c:v>94835.729018206534</c:v>
                </c:pt>
                <c:pt idx="23">
                  <c:v>95795.254464673926</c:v>
                </c:pt>
                <c:pt idx="24">
                  <c:v>96754.779911141319</c:v>
                </c:pt>
                <c:pt idx="25">
                  <c:v>97714.305357608711</c:v>
                </c:pt>
                <c:pt idx="26">
                  <c:v>98673.830804076104</c:v>
                </c:pt>
                <c:pt idx="27">
                  <c:v>99633.356250543497</c:v>
                </c:pt>
                <c:pt idx="28">
                  <c:v>100592.88169701089</c:v>
                </c:pt>
                <c:pt idx="29">
                  <c:v>101552.40714347828</c:v>
                </c:pt>
                <c:pt idx="30">
                  <c:v>102511.93258994567</c:v>
                </c:pt>
                <c:pt idx="31">
                  <c:v>103471.45803641307</c:v>
                </c:pt>
                <c:pt idx="32">
                  <c:v>104430.98348288046</c:v>
                </c:pt>
                <c:pt idx="33">
                  <c:v>105390.50892934785</c:v>
                </c:pt>
                <c:pt idx="34">
                  <c:v>106350.03437581524</c:v>
                </c:pt>
                <c:pt idx="35">
                  <c:v>107309.55982228264</c:v>
                </c:pt>
                <c:pt idx="36">
                  <c:v>108269.08526875003</c:v>
                </c:pt>
                <c:pt idx="37">
                  <c:v>109228.61071521742</c:v>
                </c:pt>
                <c:pt idx="38">
                  <c:v>110188.13616168482</c:v>
                </c:pt>
                <c:pt idx="39">
                  <c:v>111147.66160815221</c:v>
                </c:pt>
                <c:pt idx="40">
                  <c:v>112107.1870546196</c:v>
                </c:pt>
                <c:pt idx="41">
                  <c:v>113066.71250108699</c:v>
                </c:pt>
                <c:pt idx="42">
                  <c:v>114026.23794755439</c:v>
                </c:pt>
                <c:pt idx="43">
                  <c:v>114985.76339402178</c:v>
                </c:pt>
                <c:pt idx="44">
                  <c:v>115945.28884048917</c:v>
                </c:pt>
                <c:pt idx="45">
                  <c:v>116904.81428695656</c:v>
                </c:pt>
                <c:pt idx="46">
                  <c:v>117864.33973342396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147-4E9E-A507-0962DD50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30144"/>
        <c:axId val="157836032"/>
        <c:extLst>
          <c:ext xmlns:c15="http://schemas.microsoft.com/office/drawing/2012/chart" uri="{02D57815-91ED-43cb-92C2-25804820EDAC}">
            <c15:filteredAreaSeries>
              <c15:ser>
                <c:idx val="20"/>
                <c:order val="24"/>
                <c:tx>
                  <c:strRef>
                    <c:extLst>
                      <c:ext uri="{02D57815-91ED-43cb-92C2-25804820EDAC}">
                        <c15:formulaRef>
                          <c15:sqref>'Employment baseline'!$A$29</c15:sqref>
                        </c15:formulaRef>
                      </c:ext>
                    </c:extLst>
                    <c:strCache>
                      <c:ptCount val="1"/>
                      <c:pt idx="0">
                        <c:v>Huntingdonshire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'Employment baseline'!$B$4:$AV$4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  <c:pt idx="19">
                        <c:v>2023</c:v>
                      </c:pt>
                      <c:pt idx="20">
                        <c:v>2024</c:v>
                      </c:pt>
                      <c:pt idx="21">
                        <c:v>2025</c:v>
                      </c:pt>
                      <c:pt idx="22">
                        <c:v>2026</c:v>
                      </c:pt>
                      <c:pt idx="23">
                        <c:v>2027</c:v>
                      </c:pt>
                      <c:pt idx="24">
                        <c:v>2028</c:v>
                      </c:pt>
                      <c:pt idx="25">
                        <c:v>2029</c:v>
                      </c:pt>
                      <c:pt idx="26">
                        <c:v>2030</c:v>
                      </c:pt>
                      <c:pt idx="27">
                        <c:v>2031</c:v>
                      </c:pt>
                      <c:pt idx="28">
                        <c:v>2032</c:v>
                      </c:pt>
                      <c:pt idx="29">
                        <c:v>2033</c:v>
                      </c:pt>
                      <c:pt idx="30">
                        <c:v>2034</c:v>
                      </c:pt>
                      <c:pt idx="31">
                        <c:v>2035</c:v>
                      </c:pt>
                      <c:pt idx="32">
                        <c:v>2036</c:v>
                      </c:pt>
                      <c:pt idx="33">
                        <c:v>2037</c:v>
                      </c:pt>
                      <c:pt idx="34">
                        <c:v>2038</c:v>
                      </c:pt>
                      <c:pt idx="35">
                        <c:v>2039</c:v>
                      </c:pt>
                      <c:pt idx="36">
                        <c:v>2040</c:v>
                      </c:pt>
                      <c:pt idx="37">
                        <c:v>2041</c:v>
                      </c:pt>
                      <c:pt idx="38">
                        <c:v>2042</c:v>
                      </c:pt>
                      <c:pt idx="39">
                        <c:v>2043</c:v>
                      </c:pt>
                      <c:pt idx="40">
                        <c:v>2044</c:v>
                      </c:pt>
                      <c:pt idx="41">
                        <c:v>2045</c:v>
                      </c:pt>
                      <c:pt idx="42">
                        <c:v>2046</c:v>
                      </c:pt>
                      <c:pt idx="43">
                        <c:v>2047</c:v>
                      </c:pt>
                      <c:pt idx="44">
                        <c:v>2048</c:v>
                      </c:pt>
                      <c:pt idx="45">
                        <c:v>2049</c:v>
                      </c:pt>
                      <c:pt idx="46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'Employment baseline'!$B$29:$AV$29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7"/>
                      <c:pt idx="0">
                        <c:v>89300</c:v>
                      </c:pt>
                      <c:pt idx="1">
                        <c:v>89100</c:v>
                      </c:pt>
                      <c:pt idx="2">
                        <c:v>90200</c:v>
                      </c:pt>
                      <c:pt idx="3">
                        <c:v>89300</c:v>
                      </c:pt>
                      <c:pt idx="4">
                        <c:v>91900</c:v>
                      </c:pt>
                      <c:pt idx="5">
                        <c:v>91600</c:v>
                      </c:pt>
                      <c:pt idx="6">
                        <c:v>88900</c:v>
                      </c:pt>
                      <c:pt idx="7">
                        <c:v>88300</c:v>
                      </c:pt>
                      <c:pt idx="8">
                        <c:v>93500</c:v>
                      </c:pt>
                      <c:pt idx="9">
                        <c:v>91700</c:v>
                      </c:pt>
                      <c:pt idx="10">
                        <c:v>99300</c:v>
                      </c:pt>
                      <c:pt idx="11">
                        <c:v>98000</c:v>
                      </c:pt>
                      <c:pt idx="12">
                        <c:v>91700</c:v>
                      </c:pt>
                      <c:pt idx="13">
                        <c:v>90100</c:v>
                      </c:pt>
                      <c:pt idx="14">
                        <c:v>90963.23344429479</c:v>
                      </c:pt>
                      <c:pt idx="15">
                        <c:v>91826.466888589581</c:v>
                      </c:pt>
                      <c:pt idx="16">
                        <c:v>92689.700332884371</c:v>
                      </c:pt>
                      <c:pt idx="17">
                        <c:v>93552.933777179162</c:v>
                      </c:pt>
                      <c:pt idx="18">
                        <c:v>94416.167221473952</c:v>
                      </c:pt>
                      <c:pt idx="19">
                        <c:v>95279.400665768742</c:v>
                      </c:pt>
                      <c:pt idx="20">
                        <c:v>96142.634110063533</c:v>
                      </c:pt>
                      <c:pt idx="21">
                        <c:v>97005.867554358323</c:v>
                      </c:pt>
                      <c:pt idx="22">
                        <c:v>97869.100998653113</c:v>
                      </c:pt>
                      <c:pt idx="23">
                        <c:v>98732.334442947904</c:v>
                      </c:pt>
                      <c:pt idx="24">
                        <c:v>99595.567887242694</c:v>
                      </c:pt>
                      <c:pt idx="25">
                        <c:v>100458.80133153748</c:v>
                      </c:pt>
                      <c:pt idx="26">
                        <c:v>101322.03477583228</c:v>
                      </c:pt>
                      <c:pt idx="27">
                        <c:v>102185.26822012707</c:v>
                      </c:pt>
                      <c:pt idx="28">
                        <c:v>103048.50166442186</c:v>
                      </c:pt>
                      <c:pt idx="29">
                        <c:v>103911.73510871665</c:v>
                      </c:pt>
                      <c:pt idx="30">
                        <c:v>104774.96855301144</c:v>
                      </c:pt>
                      <c:pt idx="31">
                        <c:v>105638.20199730623</c:v>
                      </c:pt>
                      <c:pt idx="32">
                        <c:v>106501.43544160102</c:v>
                      </c:pt>
                      <c:pt idx="33">
                        <c:v>107364.66888589581</c:v>
                      </c:pt>
                      <c:pt idx="34">
                        <c:v>108227.9023301906</c:v>
                      </c:pt>
                      <c:pt idx="35">
                        <c:v>109091.13577448539</c:v>
                      </c:pt>
                      <c:pt idx="36">
                        <c:v>109954.36921878018</c:v>
                      </c:pt>
                      <c:pt idx="37">
                        <c:v>110817.60266307497</c:v>
                      </c:pt>
                      <c:pt idx="38">
                        <c:v>111680.83610736976</c:v>
                      </c:pt>
                      <c:pt idx="39">
                        <c:v>112544.06955166455</c:v>
                      </c:pt>
                      <c:pt idx="40">
                        <c:v>113407.30299595934</c:v>
                      </c:pt>
                      <c:pt idx="41">
                        <c:v>114270.53644025413</c:v>
                      </c:pt>
                      <c:pt idx="42">
                        <c:v>115133.76988454892</c:v>
                      </c:pt>
                      <c:pt idx="43">
                        <c:v>115997.00332884371</c:v>
                      </c:pt>
                      <c:pt idx="44">
                        <c:v>116860.2367731385</c:v>
                      </c:pt>
                      <c:pt idx="45">
                        <c:v>117723.47021743329</c:v>
                      </c:pt>
                      <c:pt idx="46">
                        <c:v>118586.70366172808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2147-4E9E-A507-0962DD508B1C}"/>
                  </c:ext>
                </c:extLst>
              </c15:ser>
            </c15:filteredAreaSeries>
          </c:ext>
        </c:extLst>
      </c:areaChart>
      <c:catAx>
        <c:axId val="1578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6032"/>
        <c:crosses val="autoZero"/>
        <c:auto val="1"/>
        <c:lblAlgn val="ctr"/>
        <c:lblOffset val="100"/>
        <c:noMultiLvlLbl val="0"/>
      </c:catAx>
      <c:valAx>
        <c:axId val="157836032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014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5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54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153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153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workbookViewId="0">
      <selection activeCell="G3" sqref="G3:G32"/>
    </sheetView>
  </sheetViews>
  <sheetFormatPr defaultRowHeight="12.75"/>
  <cols>
    <col min="1" max="1" width="9.140625" style="7"/>
    <col min="2" max="2" width="22.7109375" style="8" customWidth="1"/>
    <col min="3" max="9" width="18" style="7" customWidth="1"/>
    <col min="10" max="16384" width="9.140625" style="7"/>
  </cols>
  <sheetData>
    <row r="1" spans="2:9">
      <c r="B1" s="8" t="s">
        <v>0</v>
      </c>
      <c r="C1" s="7" t="s">
        <v>1</v>
      </c>
      <c r="F1" s="7" t="s">
        <v>2</v>
      </c>
    </row>
    <row r="3" spans="2:9" ht="38.25"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</row>
    <row r="4" spans="2:9">
      <c r="B4" s="8" t="s">
        <v>11</v>
      </c>
      <c r="C4" s="23">
        <v>570</v>
      </c>
      <c r="D4" s="23">
        <v>1102</v>
      </c>
      <c r="E4" s="23">
        <v>1425</v>
      </c>
      <c r="F4" s="1">
        <v>62500</v>
      </c>
      <c r="G4" s="7" t="s">
        <v>12</v>
      </c>
      <c r="H4" s="7">
        <f>AVERAGE('Employment per dwelling'!E5:O5)</f>
        <v>1.2849730539436026</v>
      </c>
      <c r="I4" s="2">
        <f t="shared" ref="I4:I9" si="0">SUM(F4/F$32)</f>
        <v>4.0645912321889612E-2</v>
      </c>
    </row>
    <row r="5" spans="2:9">
      <c r="B5" s="8" t="s">
        <v>13</v>
      </c>
      <c r="C5" s="23">
        <v>274</v>
      </c>
      <c r="D5" s="23">
        <v>320</v>
      </c>
      <c r="E5" s="23">
        <v>554</v>
      </c>
      <c r="F5" s="1">
        <v>58400</v>
      </c>
      <c r="G5" s="7" t="s">
        <v>14</v>
      </c>
      <c r="H5" s="7">
        <f>AVERAGE('Employment per dwelling'!E6:O6)</f>
        <v>1.5053100577191307</v>
      </c>
      <c r="I5" s="2">
        <f t="shared" si="0"/>
        <v>3.7979540473573652E-2</v>
      </c>
    </row>
    <row r="6" spans="2:9">
      <c r="B6" s="8" t="s">
        <v>15</v>
      </c>
      <c r="C6" s="23">
        <v>467</v>
      </c>
      <c r="D6" s="23">
        <v>722</v>
      </c>
      <c r="E6" s="23">
        <v>903</v>
      </c>
      <c r="F6" s="1">
        <v>59310</v>
      </c>
      <c r="G6" s="7" t="s">
        <v>16</v>
      </c>
      <c r="H6" s="7">
        <f>AVERAGE('Employment per dwelling'!E7:O7)</f>
        <v>1.2524280810484798</v>
      </c>
      <c r="I6" s="2">
        <f t="shared" si="0"/>
        <v>3.8571344956980363E-2</v>
      </c>
    </row>
    <row r="7" spans="2:9">
      <c r="B7" s="8" t="s">
        <v>17</v>
      </c>
      <c r="C7" s="23">
        <v>639</v>
      </c>
      <c r="D7" s="23">
        <v>1615</v>
      </c>
      <c r="E7" s="23">
        <v>1615</v>
      </c>
      <c r="F7" s="1">
        <v>54220</v>
      </c>
      <c r="G7" s="7" t="s">
        <v>18</v>
      </c>
      <c r="H7" s="7">
        <f>AVERAGE('Employment per dwelling'!E8:O8)</f>
        <v>1.2563650725390827</v>
      </c>
      <c r="I7" s="2">
        <f t="shared" si="0"/>
        <v>3.5261141857485676E-2</v>
      </c>
    </row>
    <row r="8" spans="2:9">
      <c r="B8" s="8" t="s">
        <v>19</v>
      </c>
      <c r="C8" s="23">
        <v>409</v>
      </c>
      <c r="D8" s="23">
        <v>518</v>
      </c>
      <c r="E8" s="23">
        <v>839</v>
      </c>
      <c r="F8" s="1">
        <v>47050</v>
      </c>
      <c r="G8" s="7" t="s">
        <v>20</v>
      </c>
      <c r="H8" s="7">
        <f>AVERAGE('Employment per dwelling'!E9:O9)</f>
        <v>1.2705005144409987</v>
      </c>
      <c r="I8" s="2">
        <f t="shared" si="0"/>
        <v>3.0598242795918499E-2</v>
      </c>
    </row>
    <row r="9" spans="2:9">
      <c r="B9" s="8" t="s">
        <v>21</v>
      </c>
      <c r="C9" s="23">
        <v>949</v>
      </c>
      <c r="D9" s="23">
        <v>1323</v>
      </c>
      <c r="E9" s="23">
        <v>1423</v>
      </c>
      <c r="F9" s="1">
        <v>77520</v>
      </c>
      <c r="G9" s="7" t="s">
        <v>22</v>
      </c>
      <c r="H9" s="7">
        <f>AVERAGE('Employment per dwelling'!E10:O10)</f>
        <v>1.3024347229575464</v>
      </c>
      <c r="I9" s="2">
        <f t="shared" si="0"/>
        <v>5.0413937971086127E-2</v>
      </c>
    </row>
    <row r="10" spans="2:9">
      <c r="B10" s="8" t="s">
        <v>23</v>
      </c>
      <c r="C10" s="23">
        <v>495</v>
      </c>
      <c r="D10" s="23">
        <v>788</v>
      </c>
      <c r="E10" s="23">
        <v>788</v>
      </c>
      <c r="F10" s="1">
        <v>71890</v>
      </c>
      <c r="G10" s="7" t="s">
        <v>18</v>
      </c>
      <c r="H10" s="7">
        <f>AVERAGE('Employment per dwelling'!E11:O11)</f>
        <v>1.2398091813018168</v>
      </c>
      <c r="I10" s="2">
        <f t="shared" ref="I10:I26" si="1">SUM(F10/F$32)</f>
        <v>4.675255418913031E-2</v>
      </c>
    </row>
    <row r="11" spans="2:9">
      <c r="B11" s="8" t="s">
        <v>24</v>
      </c>
      <c r="C11" s="23">
        <v>179</v>
      </c>
      <c r="D11" s="23">
        <v>234</v>
      </c>
      <c r="E11" s="23">
        <v>310</v>
      </c>
      <c r="F11" s="1">
        <v>39220</v>
      </c>
      <c r="G11" s="7" t="s">
        <v>25</v>
      </c>
      <c r="H11" s="7">
        <f>AVERAGE('Employment per dwelling'!E12:O12)</f>
        <v>1.1879824016302722</v>
      </c>
      <c r="I11" s="2">
        <f t="shared" si="1"/>
        <v>2.5506122900232169E-2</v>
      </c>
    </row>
    <row r="12" spans="2:9">
      <c r="B12" s="8" t="s">
        <v>26</v>
      </c>
      <c r="C12" s="23">
        <v>224</v>
      </c>
      <c r="D12" s="23">
        <v>569</v>
      </c>
      <c r="E12" s="23">
        <v>569</v>
      </c>
      <c r="F12" s="1">
        <v>28430</v>
      </c>
      <c r="G12" s="7" t="s">
        <v>18</v>
      </c>
      <c r="H12" s="7">
        <f>AVERAGE('Employment per dwelling'!E13:O13)</f>
        <v>1.1775386954517055</v>
      </c>
      <c r="I12" s="2">
        <f t="shared" si="1"/>
        <v>1.8489012596981148E-2</v>
      </c>
    </row>
    <row r="13" spans="2:9">
      <c r="B13" s="8" t="s">
        <v>27</v>
      </c>
      <c r="C13" s="23">
        <v>792</v>
      </c>
      <c r="D13" s="23">
        <v>1255</v>
      </c>
      <c r="E13" s="23">
        <v>1350</v>
      </c>
      <c r="F13" s="1">
        <v>71700</v>
      </c>
      <c r="G13" s="7" t="s">
        <v>16</v>
      </c>
      <c r="H13" s="7">
        <f>AVERAGE('Employment per dwelling'!E14:O14)</f>
        <v>1.2423661856868016</v>
      </c>
      <c r="I13" s="2">
        <f t="shared" si="1"/>
        <v>4.6628990615671766E-2</v>
      </c>
    </row>
    <row r="14" spans="2:9">
      <c r="B14" s="8" t="s">
        <v>28</v>
      </c>
      <c r="C14" s="23">
        <v>1290</v>
      </c>
      <c r="D14" s="23">
        <v>1773</v>
      </c>
      <c r="E14" s="23">
        <v>2103</v>
      </c>
      <c r="F14" s="1">
        <v>115370</v>
      </c>
      <c r="G14" s="7" t="s">
        <v>16</v>
      </c>
      <c r="H14" s="7">
        <f>AVERAGE('Employment per dwelling'!E15:O15)</f>
        <v>1.3116830773023647</v>
      </c>
      <c r="I14" s="2">
        <f t="shared" si="1"/>
        <v>7.5029102473222475E-2</v>
      </c>
    </row>
    <row r="15" spans="2:9">
      <c r="B15" s="8" t="s">
        <v>29</v>
      </c>
      <c r="C15" s="23">
        <v>280</v>
      </c>
      <c r="D15" s="23">
        <v>563</v>
      </c>
      <c r="E15" s="23">
        <v>854</v>
      </c>
      <c r="F15" s="1">
        <v>34070</v>
      </c>
      <c r="G15" s="7" t="s">
        <v>16</v>
      </c>
      <c r="H15" s="7">
        <f>AVERAGE('Employment per dwelling'!E16:O16)</f>
        <v>1.2230153194333062</v>
      </c>
      <c r="I15" s="2">
        <f t="shared" si="1"/>
        <v>2.2156899724908464E-2</v>
      </c>
    </row>
    <row r="16" spans="2:9">
      <c r="B16" s="8" t="s">
        <v>30</v>
      </c>
      <c r="C16" s="23">
        <v>398</v>
      </c>
      <c r="D16" s="23">
        <v>798</v>
      </c>
      <c r="E16" s="23">
        <v>873</v>
      </c>
      <c r="F16" s="1">
        <v>77730</v>
      </c>
      <c r="G16" s="7" t="s">
        <v>16</v>
      </c>
      <c r="H16" s="7">
        <f>AVERAGE('Employment per dwelling'!E17:O17)</f>
        <v>1.2881599495279756</v>
      </c>
      <c r="I16" s="2">
        <f t="shared" si="1"/>
        <v>5.0550508236487671E-2</v>
      </c>
    </row>
    <row r="17" spans="2:9">
      <c r="B17" s="8" t="s">
        <v>31</v>
      </c>
      <c r="C17" s="23">
        <v>1495</v>
      </c>
      <c r="D17" s="23">
        <v>1229</v>
      </c>
      <c r="E17" s="23">
        <v>2337</v>
      </c>
      <c r="F17" s="1">
        <v>108740</v>
      </c>
      <c r="G17" s="7" t="s">
        <v>20</v>
      </c>
      <c r="H17" s="7">
        <f>AVERAGE('Employment per dwelling'!E18:O18)</f>
        <v>1.315148180656893</v>
      </c>
      <c r="I17" s="2">
        <f t="shared" si="1"/>
        <v>7.0717384094116417E-2</v>
      </c>
    </row>
    <row r="18" spans="2:9">
      <c r="B18" s="8" t="s">
        <v>32</v>
      </c>
      <c r="C18" s="23">
        <v>650</v>
      </c>
      <c r="D18" s="23">
        <v>991</v>
      </c>
      <c r="E18" s="23">
        <v>991</v>
      </c>
      <c r="F18" s="1">
        <v>94830</v>
      </c>
      <c r="G18" s="7" t="s">
        <v>18</v>
      </c>
      <c r="H18" s="7">
        <f>AVERAGE('Employment per dwelling'!E19:O19)</f>
        <v>1.249431560653248</v>
      </c>
      <c r="I18" s="2">
        <f t="shared" si="1"/>
        <v>6.1671229847756671E-2</v>
      </c>
    </row>
    <row r="19" spans="2:9" ht="12.75" customHeight="1">
      <c r="B19" s="8" t="s">
        <v>33</v>
      </c>
      <c r="C19" s="23">
        <v>319</v>
      </c>
      <c r="D19" s="23">
        <v>681</v>
      </c>
      <c r="E19" s="23">
        <v>832</v>
      </c>
      <c r="F19" s="1">
        <v>37730</v>
      </c>
      <c r="G19" s="7" t="s">
        <v>16</v>
      </c>
      <c r="H19" s="7">
        <f>AVERAGE('Employment per dwelling'!E20:O20)</f>
        <v>1.31645220137244</v>
      </c>
      <c r="I19" s="2">
        <f t="shared" si="1"/>
        <v>2.453712435047832E-2</v>
      </c>
    </row>
    <row r="20" spans="2:9">
      <c r="B20" s="8" t="s">
        <v>34</v>
      </c>
      <c r="C20" s="23">
        <v>244</v>
      </c>
      <c r="D20" s="23">
        <v>247</v>
      </c>
      <c r="E20" s="23">
        <v>448</v>
      </c>
      <c r="F20" s="1">
        <v>34350</v>
      </c>
      <c r="G20" s="7" t="s">
        <v>20</v>
      </c>
      <c r="H20" s="7">
        <f>AVERAGE('Employment per dwelling'!E21:O21)</f>
        <v>1.1819687883877998</v>
      </c>
      <c r="I20" s="2">
        <f t="shared" si="1"/>
        <v>2.2338993412110531E-2</v>
      </c>
    </row>
    <row r="21" spans="2:9">
      <c r="B21" s="8" t="s">
        <v>35</v>
      </c>
      <c r="C21" s="23">
        <v>958</v>
      </c>
      <c r="D21" s="23">
        <v>1201</v>
      </c>
      <c r="E21" s="23">
        <v>1342</v>
      </c>
      <c r="F21" s="1">
        <v>81400</v>
      </c>
      <c r="G21" s="7" t="s">
        <v>22</v>
      </c>
      <c r="H21" s="7">
        <f>AVERAGE('Employment per dwelling'!E22:O22)</f>
        <v>1.1265961452964031</v>
      </c>
      <c r="I21" s="2">
        <f t="shared" si="1"/>
        <v>5.293723620802903E-2</v>
      </c>
    </row>
    <row r="22" spans="2:9">
      <c r="B22" s="8" t="s">
        <v>36</v>
      </c>
      <c r="C22" s="23">
        <v>483</v>
      </c>
      <c r="D22" s="23">
        <v>706</v>
      </c>
      <c r="E22" s="23">
        <v>744</v>
      </c>
      <c r="F22" s="1">
        <v>43500</v>
      </c>
      <c r="G22" s="7" t="s">
        <v>20</v>
      </c>
      <c r="H22" s="7">
        <f>AVERAGE('Employment per dwelling'!E23:O23)</f>
        <v>1.1442892842007617</v>
      </c>
      <c r="I22" s="2">
        <f t="shared" si="1"/>
        <v>2.8289554976035171E-2</v>
      </c>
    </row>
    <row r="23" spans="2:9">
      <c r="B23" s="8" t="s">
        <v>37</v>
      </c>
      <c r="C23" s="23">
        <v>415</v>
      </c>
      <c r="D23" s="23">
        <v>375</v>
      </c>
      <c r="E23" s="23">
        <v>597</v>
      </c>
      <c r="F23" s="1">
        <v>28240</v>
      </c>
      <c r="G23" s="7" t="s">
        <v>16</v>
      </c>
      <c r="H23" s="7">
        <f>AVERAGE('Employment per dwelling'!E24:O24)</f>
        <v>1.1952577634358086</v>
      </c>
      <c r="I23" s="2">
        <f t="shared" si="1"/>
        <v>1.8365449023522603E-2</v>
      </c>
    </row>
    <row r="24" spans="2:9">
      <c r="B24" s="8" t="s">
        <v>38</v>
      </c>
      <c r="C24" s="23">
        <v>352</v>
      </c>
      <c r="D24" s="23">
        <v>461</v>
      </c>
      <c r="E24" s="23">
        <v>576</v>
      </c>
      <c r="F24" s="1">
        <v>39100</v>
      </c>
      <c r="G24" s="7" t="s">
        <v>20</v>
      </c>
      <c r="H24" s="7">
        <f>AVERAGE('Employment per dwelling'!E25:O25)</f>
        <v>1.1769033894379897</v>
      </c>
      <c r="I24" s="2">
        <f t="shared" si="1"/>
        <v>2.5428082748574141E-2</v>
      </c>
    </row>
    <row r="25" spans="2:9">
      <c r="B25" s="8" t="s">
        <v>39</v>
      </c>
      <c r="C25" s="23">
        <v>391</v>
      </c>
      <c r="D25" s="23">
        <v>413</v>
      </c>
      <c r="E25" s="23">
        <v>923</v>
      </c>
      <c r="F25" s="1">
        <v>43830</v>
      </c>
      <c r="G25" s="7" t="s">
        <v>20</v>
      </c>
      <c r="H25" s="7">
        <f>AVERAGE('Employment per dwelling'!E26:O26)</f>
        <v>1.0371380592163726</v>
      </c>
      <c r="I25" s="2">
        <f t="shared" si="1"/>
        <v>2.8504165393094746E-2</v>
      </c>
    </row>
    <row r="26" spans="2:9">
      <c r="B26" s="8" t="s">
        <v>40</v>
      </c>
      <c r="C26" s="23">
        <v>674</v>
      </c>
      <c r="D26" s="23">
        <v>1178</v>
      </c>
      <c r="E26" s="23">
        <v>1178</v>
      </c>
      <c r="F26" s="1">
        <v>52000</v>
      </c>
      <c r="G26" s="7" t="s">
        <v>18</v>
      </c>
      <c r="H26" s="7">
        <f>AVERAGE('Employment per dwelling'!E27:O27)</f>
        <v>1.4331006618333066</v>
      </c>
      <c r="I26" s="2">
        <f t="shared" si="1"/>
        <v>3.3817399051812157E-2</v>
      </c>
    </row>
    <row r="27" spans="2:9">
      <c r="B27" s="8" t="s">
        <v>41</v>
      </c>
      <c r="C27" s="23">
        <v>302</v>
      </c>
      <c r="D27" s="23">
        <v>232</v>
      </c>
      <c r="E27" s="23">
        <v>700</v>
      </c>
      <c r="F27" s="1">
        <v>36940</v>
      </c>
      <c r="G27" s="7" t="s">
        <v>42</v>
      </c>
      <c r="H27" s="7">
        <f>AVERAGE('Employment per dwelling'!E28:O28)</f>
        <v>1.2498794307129351</v>
      </c>
      <c r="I27" s="2">
        <f>SUM(F27/F$32)</f>
        <v>2.4023360018729636E-2</v>
      </c>
    </row>
    <row r="28" spans="2:9">
      <c r="B28" s="8" t="s">
        <v>43</v>
      </c>
      <c r="C28" s="23">
        <v>673</v>
      </c>
      <c r="D28" s="23">
        <v>682</v>
      </c>
      <c r="E28" s="23">
        <v>875</v>
      </c>
      <c r="F28" s="1">
        <v>74420</v>
      </c>
      <c r="G28" s="7" t="s">
        <v>44</v>
      </c>
      <c r="H28" s="7">
        <f>AVERAGE('Employment per dwelling'!E29:O29)</f>
        <v>1.2826648503637244</v>
      </c>
      <c r="I28" s="2">
        <f>SUM(F28/F$32)</f>
        <v>4.8397900719920402E-2</v>
      </c>
    </row>
    <row r="29" spans="2:9">
      <c r="B29" s="8" t="s">
        <v>45</v>
      </c>
      <c r="C29" s="23">
        <v>738</v>
      </c>
      <c r="D29" s="23">
        <v>545</v>
      </c>
      <c r="E29" s="23">
        <v>1341</v>
      </c>
      <c r="F29" s="1">
        <v>65180</v>
      </c>
      <c r="G29" s="7" t="s">
        <v>20</v>
      </c>
      <c r="H29" s="7">
        <f>AVERAGE('Employment per dwelling'!E30:O30)</f>
        <v>1.3001699816631422</v>
      </c>
      <c r="I29" s="2">
        <f>SUM(F29/F$32)</f>
        <v>4.2388809042252236E-2</v>
      </c>
    </row>
    <row r="30" spans="2:9">
      <c r="C30" s="1"/>
      <c r="D30" s="1"/>
      <c r="E30" s="1"/>
      <c r="F30" s="1"/>
      <c r="I30" s="2"/>
    </row>
    <row r="31" spans="2:9">
      <c r="B31" s="8" t="s">
        <v>46</v>
      </c>
      <c r="C31" s="1">
        <f>AVERAGE(C4:C8,C9:C20,C26:C29)</f>
        <v>574.33333333333337</v>
      </c>
      <c r="D31" s="1">
        <f>AVERAGE(D4:D8,D9:D20,D26:D29)</f>
        <v>826.90476190476193</v>
      </c>
      <c r="E31" s="1">
        <f>AVERAGE(E4:E8,E9:E20,E26:E29)</f>
        <v>1062.2857142857142</v>
      </c>
      <c r="F31" s="1"/>
      <c r="G31" s="10"/>
      <c r="H31" s="10"/>
    </row>
    <row r="32" spans="2:9">
      <c r="B32" s="8" t="s">
        <v>47</v>
      </c>
      <c r="C32" s="1">
        <f>SUM(C4:C29)</f>
        <v>14660</v>
      </c>
      <c r="D32" s="1">
        <f t="shared" ref="D32:E32" si="2">SUM(D4:D29)</f>
        <v>20521</v>
      </c>
      <c r="E32" s="1">
        <f t="shared" si="2"/>
        <v>26490</v>
      </c>
      <c r="F32" s="1">
        <f>SUM(F4:F29)</f>
        <v>1537670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4"/>
  <sheetViews>
    <sheetView workbookViewId="0">
      <pane xSplit="1" topLeftCell="B1" activePane="topRight" state="frozen"/>
      <selection pane="topRight" activeCell="B1" sqref="B1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1" t="s">
        <v>48</v>
      </c>
    </row>
    <row r="3" spans="1:48">
      <c r="A3" s="11" t="s">
        <v>49</v>
      </c>
    </row>
    <row r="4" spans="1:48">
      <c r="A4" s="13" t="s">
        <v>50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>
      <c r="A5" s="15" t="s">
        <v>11</v>
      </c>
      <c r="B5" s="16">
        <v>55670</v>
      </c>
      <c r="C5" s="17">
        <v>56260</v>
      </c>
      <c r="D5" s="17">
        <v>57180</v>
      </c>
      <c r="E5" s="17">
        <v>57900</v>
      </c>
      <c r="F5" s="17">
        <v>58200</v>
      </c>
      <c r="G5" s="16">
        <v>58490</v>
      </c>
      <c r="H5" s="16">
        <v>58790</v>
      </c>
      <c r="I5" s="16">
        <v>59020</v>
      </c>
      <c r="J5" s="16">
        <v>59370</v>
      </c>
      <c r="K5" s="16">
        <v>59720</v>
      </c>
      <c r="L5" s="16">
        <v>60130</v>
      </c>
      <c r="M5" s="16">
        <v>61070</v>
      </c>
      <c r="N5" s="16">
        <v>62500</v>
      </c>
      <c r="O5" s="18">
        <f>SUM(N5+'Baseline data'!$C4)</f>
        <v>63070</v>
      </c>
      <c r="P5" s="18">
        <f>SUM(O5+'Baseline data'!$C4)</f>
        <v>63640</v>
      </c>
      <c r="Q5" s="18">
        <f>SUM(P5+'Baseline data'!$C4)</f>
        <v>64210</v>
      </c>
      <c r="R5" s="18">
        <f>SUM(Q5+'Baseline data'!$C4)</f>
        <v>64780</v>
      </c>
      <c r="S5" s="18">
        <f>SUM(R5+'Baseline data'!$C4)</f>
        <v>65350</v>
      </c>
      <c r="T5" s="18">
        <f>SUM(S5+'Baseline data'!$C4)</f>
        <v>65920</v>
      </c>
      <c r="U5" s="18">
        <f>SUM(T5+'Baseline data'!$C4)</f>
        <v>66490</v>
      </c>
      <c r="V5" s="18">
        <f>SUM(U5+'Baseline data'!$C4)</f>
        <v>67060</v>
      </c>
      <c r="W5" s="18">
        <f>SUM(V5+'Baseline data'!$C4)</f>
        <v>67630</v>
      </c>
      <c r="X5" s="18">
        <f>SUM(W5+'Baseline data'!$C4)</f>
        <v>68200</v>
      </c>
      <c r="Y5" s="18">
        <f>SUM(X5+'Baseline data'!$C4)</f>
        <v>68770</v>
      </c>
      <c r="Z5" s="18">
        <f>SUM(Y5+'Baseline data'!$C4)</f>
        <v>69340</v>
      </c>
      <c r="AA5" s="18">
        <f>SUM(Z5+'Baseline data'!$C4)</f>
        <v>69910</v>
      </c>
      <c r="AB5" s="18">
        <f>SUM(AA5+'Baseline data'!$C4)</f>
        <v>70480</v>
      </c>
      <c r="AC5" s="18">
        <f>SUM(AB5+'Baseline data'!$C4)</f>
        <v>71050</v>
      </c>
      <c r="AD5" s="18">
        <f>SUM(AC5+'Baseline data'!$C4)</f>
        <v>71620</v>
      </c>
      <c r="AE5" s="18">
        <f>SUM(AD5+'Baseline data'!$C4)</f>
        <v>72190</v>
      </c>
      <c r="AF5" s="18">
        <f>SUM(AE5+'Baseline data'!$C4)</f>
        <v>72760</v>
      </c>
      <c r="AG5" s="18">
        <f>SUM(AF5+'Baseline data'!$C4)</f>
        <v>73330</v>
      </c>
      <c r="AH5" s="18">
        <f>SUM(AG5+'Baseline data'!$C4)</f>
        <v>73900</v>
      </c>
      <c r="AI5" s="18">
        <f>SUM(AH5+'Baseline data'!$C4)</f>
        <v>74470</v>
      </c>
      <c r="AJ5" s="18">
        <f>SUM(AI5+'Baseline data'!$C4)</f>
        <v>75040</v>
      </c>
      <c r="AK5" s="18">
        <f>SUM(AJ5+'Baseline data'!$C4)</f>
        <v>75610</v>
      </c>
      <c r="AL5" s="18">
        <f>SUM(AK5+'Baseline data'!$C4)</f>
        <v>76180</v>
      </c>
      <c r="AM5" s="18">
        <f>SUM(AL5+'Baseline data'!$C4)</f>
        <v>76750</v>
      </c>
      <c r="AN5" s="18">
        <f>SUM(AM5+'Baseline data'!$C4)</f>
        <v>77320</v>
      </c>
      <c r="AO5" s="18">
        <f>SUM(AN5+'Baseline data'!$C4)</f>
        <v>77890</v>
      </c>
      <c r="AP5" s="18">
        <f>SUM(AO5+'Baseline data'!$C4)</f>
        <v>78460</v>
      </c>
      <c r="AQ5" s="18">
        <f>SUM(AP5+'Baseline data'!$C4)</f>
        <v>79030</v>
      </c>
      <c r="AR5" s="18">
        <f>SUM(AQ5+'Baseline data'!$C4)</f>
        <v>79600</v>
      </c>
      <c r="AS5" s="18">
        <f>SUM(AR5+'Baseline data'!$C4)</f>
        <v>80170</v>
      </c>
      <c r="AT5" s="18">
        <f>SUM(AS5+'Baseline data'!$C4)</f>
        <v>80740</v>
      </c>
      <c r="AU5" s="18">
        <f>SUM(AT5+'Baseline data'!$C4)</f>
        <v>81310</v>
      </c>
      <c r="AV5" s="18">
        <f>SUM(AU5+'Baseline data'!$C4)</f>
        <v>81880</v>
      </c>
    </row>
    <row r="6" spans="1:48">
      <c r="A6" s="15" t="s">
        <v>51</v>
      </c>
      <c r="B6" s="16">
        <v>53940</v>
      </c>
      <c r="C6" s="17">
        <v>54460</v>
      </c>
      <c r="D6" s="17">
        <v>55260</v>
      </c>
      <c r="E6" s="17">
        <v>55980</v>
      </c>
      <c r="F6" s="17">
        <v>56400</v>
      </c>
      <c r="G6" s="16">
        <v>56960</v>
      </c>
      <c r="H6" s="16">
        <v>57110</v>
      </c>
      <c r="I6" s="16">
        <v>57220</v>
      </c>
      <c r="J6" s="16">
        <v>57480</v>
      </c>
      <c r="K6" s="16">
        <v>57690</v>
      </c>
      <c r="L6" s="16">
        <v>57760</v>
      </c>
      <c r="M6" s="16">
        <v>58030</v>
      </c>
      <c r="N6" s="16">
        <v>58400</v>
      </c>
      <c r="O6" s="18">
        <f>SUM(N6+'Baseline data'!$C5)</f>
        <v>58674</v>
      </c>
      <c r="P6" s="18">
        <f>SUM(O6+'Baseline data'!$C5)</f>
        <v>58948</v>
      </c>
      <c r="Q6" s="18">
        <f>SUM(P6+'Baseline data'!$C5)</f>
        <v>59222</v>
      </c>
      <c r="R6" s="18">
        <f>SUM(Q6+'Baseline data'!$C5)</f>
        <v>59496</v>
      </c>
      <c r="S6" s="18">
        <f>SUM(R6+'Baseline data'!$C5)</f>
        <v>59770</v>
      </c>
      <c r="T6" s="18">
        <f>SUM(S6+'Baseline data'!$C5)</f>
        <v>60044</v>
      </c>
      <c r="U6" s="18">
        <f>SUM(T6+'Baseline data'!$C5)</f>
        <v>60318</v>
      </c>
      <c r="V6" s="18">
        <f>SUM(U6+'Baseline data'!$C5)</f>
        <v>60592</v>
      </c>
      <c r="W6" s="18">
        <f>SUM(V6+'Baseline data'!$C5)</f>
        <v>60866</v>
      </c>
      <c r="X6" s="18">
        <f>SUM(W6+'Baseline data'!$C5)</f>
        <v>61140</v>
      </c>
      <c r="Y6" s="18">
        <f>SUM(X6+'Baseline data'!$C5)</f>
        <v>61414</v>
      </c>
      <c r="Z6" s="18">
        <f>SUM(Y6+'Baseline data'!$C5)</f>
        <v>61688</v>
      </c>
      <c r="AA6" s="18">
        <f>SUM(Z6+'Baseline data'!$C5)</f>
        <v>61962</v>
      </c>
      <c r="AB6" s="18">
        <f>SUM(AA6+'Baseline data'!$C5)</f>
        <v>62236</v>
      </c>
      <c r="AC6" s="18">
        <f>SUM(AB6+'Baseline data'!$C5)</f>
        <v>62510</v>
      </c>
      <c r="AD6" s="18">
        <f>SUM(AC6+'Baseline data'!$C5)</f>
        <v>62784</v>
      </c>
      <c r="AE6" s="18">
        <f>SUM(AD6+'Baseline data'!$C5)</f>
        <v>63058</v>
      </c>
      <c r="AF6" s="18">
        <f>SUM(AE6+'Baseline data'!$C5)</f>
        <v>63332</v>
      </c>
      <c r="AG6" s="18">
        <f>SUM(AF6+'Baseline data'!$C5)</f>
        <v>63606</v>
      </c>
      <c r="AH6" s="18">
        <f>SUM(AG6+'Baseline data'!$C5)</f>
        <v>63880</v>
      </c>
      <c r="AI6" s="18">
        <f>SUM(AH6+'Baseline data'!$C5)</f>
        <v>64154</v>
      </c>
      <c r="AJ6" s="18">
        <f>SUM(AI6+'Baseline data'!$C5)</f>
        <v>64428</v>
      </c>
      <c r="AK6" s="18">
        <f>SUM(AJ6+'Baseline data'!$C5)</f>
        <v>64702</v>
      </c>
      <c r="AL6" s="18">
        <f>SUM(AK6+'Baseline data'!$C5)</f>
        <v>64976</v>
      </c>
      <c r="AM6" s="18">
        <f>SUM(AL6+'Baseline data'!$C5)</f>
        <v>65250</v>
      </c>
      <c r="AN6" s="18">
        <f>SUM(AM6+'Baseline data'!$C5)</f>
        <v>65524</v>
      </c>
      <c r="AO6" s="18">
        <f>SUM(AN6+'Baseline data'!$C5)</f>
        <v>65798</v>
      </c>
      <c r="AP6" s="18">
        <f>SUM(AO6+'Baseline data'!$C5)</f>
        <v>66072</v>
      </c>
      <c r="AQ6" s="18">
        <f>SUM(AP6+'Baseline data'!$C5)</f>
        <v>66346</v>
      </c>
      <c r="AR6" s="18">
        <f>SUM(AQ6+'Baseline data'!$C5)</f>
        <v>66620</v>
      </c>
      <c r="AS6" s="18">
        <f>SUM(AR6+'Baseline data'!$C5)</f>
        <v>66894</v>
      </c>
      <c r="AT6" s="18">
        <f>SUM(AS6+'Baseline data'!$C5)</f>
        <v>67168</v>
      </c>
      <c r="AU6" s="18">
        <f>SUM(AT6+'Baseline data'!$C5)</f>
        <v>67442</v>
      </c>
      <c r="AV6" s="18">
        <f>SUM(AU6+'Baseline data'!$C5)</f>
        <v>67716</v>
      </c>
    </row>
    <row r="7" spans="1:48">
      <c r="A7" s="15" t="s">
        <v>15</v>
      </c>
      <c r="B7" s="16">
        <v>54740</v>
      </c>
      <c r="C7" s="17">
        <v>54930</v>
      </c>
      <c r="D7" s="17">
        <v>55150</v>
      </c>
      <c r="E7" s="17">
        <v>55360</v>
      </c>
      <c r="F7" s="17">
        <v>55900</v>
      </c>
      <c r="G7" s="16">
        <v>56180</v>
      </c>
      <c r="H7" s="16">
        <v>56410</v>
      </c>
      <c r="I7" s="16">
        <v>56640</v>
      </c>
      <c r="J7" s="16">
        <v>57120</v>
      </c>
      <c r="K7" s="16">
        <v>57600</v>
      </c>
      <c r="L7" s="16">
        <v>58110</v>
      </c>
      <c r="M7" s="16">
        <v>58730</v>
      </c>
      <c r="N7" s="16">
        <v>59310</v>
      </c>
      <c r="O7" s="18">
        <f>SUM(N7+'Baseline data'!$C6)</f>
        <v>59777</v>
      </c>
      <c r="P7" s="18">
        <f>SUM(O7+'Baseline data'!$C6)</f>
        <v>60244</v>
      </c>
      <c r="Q7" s="18">
        <f>SUM(P7+'Baseline data'!$C6)</f>
        <v>60711</v>
      </c>
      <c r="R7" s="18">
        <f>SUM(Q7+'Baseline data'!$C6)</f>
        <v>61178</v>
      </c>
      <c r="S7" s="18">
        <f>SUM(R7+'Baseline data'!$C6)</f>
        <v>61645</v>
      </c>
      <c r="T7" s="18">
        <f>SUM(S7+'Baseline data'!$C6)</f>
        <v>62112</v>
      </c>
      <c r="U7" s="18">
        <f>SUM(T7+'Baseline data'!$C6)</f>
        <v>62579</v>
      </c>
      <c r="V7" s="18">
        <f>SUM(U7+'Baseline data'!$C6)</f>
        <v>63046</v>
      </c>
      <c r="W7" s="18">
        <f>SUM(V7+'Baseline data'!$C6)</f>
        <v>63513</v>
      </c>
      <c r="X7" s="18">
        <f>SUM(W7+'Baseline data'!$C6)</f>
        <v>63980</v>
      </c>
      <c r="Y7" s="18">
        <f>SUM(X7+'Baseline data'!$C6)</f>
        <v>64447</v>
      </c>
      <c r="Z7" s="18">
        <f>SUM(Y7+'Baseline data'!$C6)</f>
        <v>64914</v>
      </c>
      <c r="AA7" s="18">
        <f>SUM(Z7+'Baseline data'!$C6)</f>
        <v>65381</v>
      </c>
      <c r="AB7" s="18">
        <f>SUM(AA7+'Baseline data'!$C6)</f>
        <v>65848</v>
      </c>
      <c r="AC7" s="18">
        <f>SUM(AB7+'Baseline data'!$C6)</f>
        <v>66315</v>
      </c>
      <c r="AD7" s="18">
        <f>SUM(AC7+'Baseline data'!$C6)</f>
        <v>66782</v>
      </c>
      <c r="AE7" s="18">
        <f>SUM(AD7+'Baseline data'!$C6)</f>
        <v>67249</v>
      </c>
      <c r="AF7" s="18">
        <f>SUM(AE7+'Baseline data'!$C6)</f>
        <v>67716</v>
      </c>
      <c r="AG7" s="18">
        <f>SUM(AF7+'Baseline data'!$C6)</f>
        <v>68183</v>
      </c>
      <c r="AH7" s="18">
        <f>SUM(AG7+'Baseline data'!$C6)</f>
        <v>68650</v>
      </c>
      <c r="AI7" s="18">
        <f>SUM(AH7+'Baseline data'!$C6)</f>
        <v>69117</v>
      </c>
      <c r="AJ7" s="18">
        <f>SUM(AI7+'Baseline data'!$C6)</f>
        <v>69584</v>
      </c>
      <c r="AK7" s="18">
        <f>SUM(AJ7+'Baseline data'!$C6)</f>
        <v>70051</v>
      </c>
      <c r="AL7" s="18">
        <f>SUM(AK7+'Baseline data'!$C6)</f>
        <v>70518</v>
      </c>
      <c r="AM7" s="18">
        <f>SUM(AL7+'Baseline data'!$C6)</f>
        <v>70985</v>
      </c>
      <c r="AN7" s="18">
        <f>SUM(AM7+'Baseline data'!$C6)</f>
        <v>71452</v>
      </c>
      <c r="AO7" s="18">
        <f>SUM(AN7+'Baseline data'!$C6)</f>
        <v>71919</v>
      </c>
      <c r="AP7" s="18">
        <f>SUM(AO7+'Baseline data'!$C6)</f>
        <v>72386</v>
      </c>
      <c r="AQ7" s="18">
        <f>SUM(AP7+'Baseline data'!$C6)</f>
        <v>72853</v>
      </c>
      <c r="AR7" s="18">
        <f>SUM(AQ7+'Baseline data'!$C6)</f>
        <v>73320</v>
      </c>
      <c r="AS7" s="18">
        <f>SUM(AR7+'Baseline data'!$C6)</f>
        <v>73787</v>
      </c>
      <c r="AT7" s="18">
        <f>SUM(AS7+'Baseline data'!$C6)</f>
        <v>74254</v>
      </c>
      <c r="AU7" s="18">
        <f>SUM(AT7+'Baseline data'!$C6)</f>
        <v>74721</v>
      </c>
      <c r="AV7" s="18">
        <f>SUM(AU7+'Baseline data'!$C6)</f>
        <v>75188</v>
      </c>
    </row>
    <row r="8" spans="1:48">
      <c r="A8" s="15" t="s">
        <v>17</v>
      </c>
      <c r="B8" s="16">
        <v>47520</v>
      </c>
      <c r="C8" s="17">
        <v>48270</v>
      </c>
      <c r="D8" s="17">
        <v>48910</v>
      </c>
      <c r="E8" s="17">
        <v>49450</v>
      </c>
      <c r="F8" s="17">
        <v>49910</v>
      </c>
      <c r="G8" s="16">
        <v>50240</v>
      </c>
      <c r="H8" s="16">
        <v>50680</v>
      </c>
      <c r="I8" s="16">
        <v>51020</v>
      </c>
      <c r="J8" s="16">
        <v>51400</v>
      </c>
      <c r="K8" s="16">
        <v>51720</v>
      </c>
      <c r="L8" s="16">
        <v>52270</v>
      </c>
      <c r="M8" s="16">
        <v>53090</v>
      </c>
      <c r="N8" s="16">
        <v>54220</v>
      </c>
      <c r="O8" s="18">
        <f>SUM(N8+'Baseline data'!$C7)</f>
        <v>54859</v>
      </c>
      <c r="P8" s="18">
        <f>SUM(O8+'Baseline data'!$C7)</f>
        <v>55498</v>
      </c>
      <c r="Q8" s="18">
        <f>SUM(P8+'Baseline data'!$C7)</f>
        <v>56137</v>
      </c>
      <c r="R8" s="18">
        <f>SUM(Q8+'Baseline data'!$C7)</f>
        <v>56776</v>
      </c>
      <c r="S8" s="18">
        <f>SUM(R8+'Baseline data'!$C7)</f>
        <v>57415</v>
      </c>
      <c r="T8" s="18">
        <f>SUM(S8+'Baseline data'!$C7)</f>
        <v>58054</v>
      </c>
      <c r="U8" s="18">
        <f>SUM(T8+'Baseline data'!$C7)</f>
        <v>58693</v>
      </c>
      <c r="V8" s="18">
        <f>SUM(U8+'Baseline data'!$C7)</f>
        <v>59332</v>
      </c>
      <c r="W8" s="18">
        <f>SUM(V8+'Baseline data'!$C7)</f>
        <v>59971</v>
      </c>
      <c r="X8" s="18">
        <f>SUM(W8+'Baseline data'!$C7)</f>
        <v>60610</v>
      </c>
      <c r="Y8" s="18">
        <f>SUM(X8+'Baseline data'!$C7)</f>
        <v>61249</v>
      </c>
      <c r="Z8" s="18">
        <f>SUM(Y8+'Baseline data'!$C7)</f>
        <v>61888</v>
      </c>
      <c r="AA8" s="18">
        <f>SUM(Z8+'Baseline data'!$C7)</f>
        <v>62527</v>
      </c>
      <c r="AB8" s="18">
        <f>SUM(AA8+'Baseline data'!$C7)</f>
        <v>63166</v>
      </c>
      <c r="AC8" s="18">
        <f>SUM(AB8+'Baseline data'!$C7)</f>
        <v>63805</v>
      </c>
      <c r="AD8" s="18">
        <f>SUM(AC8+'Baseline data'!$C7)</f>
        <v>64444</v>
      </c>
      <c r="AE8" s="18">
        <f>SUM(AD8+'Baseline data'!$C7)</f>
        <v>65083</v>
      </c>
      <c r="AF8" s="18">
        <f>SUM(AE8+'Baseline data'!$C7)</f>
        <v>65722</v>
      </c>
      <c r="AG8" s="18">
        <f>SUM(AF8+'Baseline data'!$C7)</f>
        <v>66361</v>
      </c>
      <c r="AH8" s="18">
        <f>SUM(AG8+'Baseline data'!$C7)</f>
        <v>67000</v>
      </c>
      <c r="AI8" s="18">
        <f>SUM(AH8+'Baseline data'!$C7)</f>
        <v>67639</v>
      </c>
      <c r="AJ8" s="18">
        <f>SUM(AI8+'Baseline data'!$C7)</f>
        <v>68278</v>
      </c>
      <c r="AK8" s="18">
        <f>SUM(AJ8+'Baseline data'!$C7)</f>
        <v>68917</v>
      </c>
      <c r="AL8" s="18">
        <f>SUM(AK8+'Baseline data'!$C7)</f>
        <v>69556</v>
      </c>
      <c r="AM8" s="18">
        <f>SUM(AL8+'Baseline data'!$C7)</f>
        <v>70195</v>
      </c>
      <c r="AN8" s="18">
        <f>SUM(AM8+'Baseline data'!$C7)</f>
        <v>70834</v>
      </c>
      <c r="AO8" s="18">
        <f>SUM(AN8+'Baseline data'!$C7)</f>
        <v>71473</v>
      </c>
      <c r="AP8" s="18">
        <f>SUM(AO8+'Baseline data'!$C7)</f>
        <v>72112</v>
      </c>
      <c r="AQ8" s="18">
        <f>SUM(AP8+'Baseline data'!$C7)</f>
        <v>72751</v>
      </c>
      <c r="AR8" s="18">
        <f>SUM(AQ8+'Baseline data'!$C7)</f>
        <v>73390</v>
      </c>
      <c r="AS8" s="18">
        <f>SUM(AR8+'Baseline data'!$C7)</f>
        <v>74029</v>
      </c>
      <c r="AT8" s="18">
        <f>SUM(AS8+'Baseline data'!$C7)</f>
        <v>74668</v>
      </c>
      <c r="AU8" s="18">
        <f>SUM(AT8+'Baseline data'!$C7)</f>
        <v>75307</v>
      </c>
      <c r="AV8" s="18">
        <f>SUM(AU8+'Baseline data'!$C7)</f>
        <v>75946</v>
      </c>
    </row>
    <row r="9" spans="1:48">
      <c r="A9" s="15" t="s">
        <v>19</v>
      </c>
      <c r="B9" s="16">
        <v>41420</v>
      </c>
      <c r="C9" s="17">
        <v>42010</v>
      </c>
      <c r="D9" s="17">
        <v>42710</v>
      </c>
      <c r="E9" s="17">
        <v>43480</v>
      </c>
      <c r="F9" s="17">
        <v>44320</v>
      </c>
      <c r="G9" s="16">
        <v>44850</v>
      </c>
      <c r="H9" s="16">
        <v>45200</v>
      </c>
      <c r="I9" s="16">
        <v>45580</v>
      </c>
      <c r="J9" s="16">
        <v>45940</v>
      </c>
      <c r="K9" s="16">
        <v>46220</v>
      </c>
      <c r="L9" s="16">
        <v>46400</v>
      </c>
      <c r="M9" s="16">
        <v>46800</v>
      </c>
      <c r="N9" s="16">
        <v>47050</v>
      </c>
      <c r="O9" s="18">
        <f>SUM(N9+'Baseline data'!$C8)</f>
        <v>47459</v>
      </c>
      <c r="P9" s="18">
        <f>SUM(O9+'Baseline data'!$C8)</f>
        <v>47868</v>
      </c>
      <c r="Q9" s="18">
        <f>SUM(P9+'Baseline data'!$C8)</f>
        <v>48277</v>
      </c>
      <c r="R9" s="18">
        <f>SUM(Q9+'Baseline data'!$C8)</f>
        <v>48686</v>
      </c>
      <c r="S9" s="18">
        <f>SUM(R9+'Baseline data'!$C8)</f>
        <v>49095</v>
      </c>
      <c r="T9" s="18">
        <f>SUM(S9+'Baseline data'!$C8)</f>
        <v>49504</v>
      </c>
      <c r="U9" s="18">
        <f>SUM(T9+'Baseline data'!$C8)</f>
        <v>49913</v>
      </c>
      <c r="V9" s="18">
        <f>SUM(U9+'Baseline data'!$C8)</f>
        <v>50322</v>
      </c>
      <c r="W9" s="18">
        <f>SUM(V9+'Baseline data'!$C8)</f>
        <v>50731</v>
      </c>
      <c r="X9" s="18">
        <f>SUM(W9+'Baseline data'!$C8)</f>
        <v>51140</v>
      </c>
      <c r="Y9" s="18">
        <f>SUM(X9+'Baseline data'!$C8)</f>
        <v>51549</v>
      </c>
      <c r="Z9" s="18">
        <f>SUM(Y9+'Baseline data'!$C8)</f>
        <v>51958</v>
      </c>
      <c r="AA9" s="18">
        <f>SUM(Z9+'Baseline data'!$C8)</f>
        <v>52367</v>
      </c>
      <c r="AB9" s="18">
        <f>SUM(AA9+'Baseline data'!$C8)</f>
        <v>52776</v>
      </c>
      <c r="AC9" s="18">
        <f>SUM(AB9+'Baseline data'!$C8)</f>
        <v>53185</v>
      </c>
      <c r="AD9" s="18">
        <f>SUM(AC9+'Baseline data'!$C8)</f>
        <v>53594</v>
      </c>
      <c r="AE9" s="18">
        <f>SUM(AD9+'Baseline data'!$C8)</f>
        <v>54003</v>
      </c>
      <c r="AF9" s="18">
        <f>SUM(AE9+'Baseline data'!$C8)</f>
        <v>54412</v>
      </c>
      <c r="AG9" s="18">
        <f>SUM(AF9+'Baseline data'!$C8)</f>
        <v>54821</v>
      </c>
      <c r="AH9" s="18">
        <f>SUM(AG9+'Baseline data'!$C8)</f>
        <v>55230</v>
      </c>
      <c r="AI9" s="18">
        <f>SUM(AH9+'Baseline data'!$C8)</f>
        <v>55639</v>
      </c>
      <c r="AJ9" s="18">
        <f>SUM(AI9+'Baseline data'!$C8)</f>
        <v>56048</v>
      </c>
      <c r="AK9" s="18">
        <f>SUM(AJ9+'Baseline data'!$C8)</f>
        <v>56457</v>
      </c>
      <c r="AL9" s="18">
        <f>SUM(AK9+'Baseline data'!$C8)</f>
        <v>56866</v>
      </c>
      <c r="AM9" s="18">
        <f>SUM(AL9+'Baseline data'!$C8)</f>
        <v>57275</v>
      </c>
      <c r="AN9" s="18">
        <f>SUM(AM9+'Baseline data'!$C8)</f>
        <v>57684</v>
      </c>
      <c r="AO9" s="18">
        <f>SUM(AN9+'Baseline data'!$C8)</f>
        <v>58093</v>
      </c>
      <c r="AP9" s="18">
        <f>SUM(AO9+'Baseline data'!$C8)</f>
        <v>58502</v>
      </c>
      <c r="AQ9" s="18">
        <f>SUM(AP9+'Baseline data'!$C8)</f>
        <v>58911</v>
      </c>
      <c r="AR9" s="18">
        <f>SUM(AQ9+'Baseline data'!$C8)</f>
        <v>59320</v>
      </c>
      <c r="AS9" s="18">
        <f>SUM(AR9+'Baseline data'!$C8)</f>
        <v>59729</v>
      </c>
      <c r="AT9" s="18">
        <f>SUM(AS9+'Baseline data'!$C8)</f>
        <v>60138</v>
      </c>
      <c r="AU9" s="18">
        <f>SUM(AT9+'Baseline data'!$C8)</f>
        <v>60547</v>
      </c>
      <c r="AV9" s="18">
        <f>SUM(AU9+'Baseline data'!$C8)</f>
        <v>60956</v>
      </c>
    </row>
    <row r="10" spans="1:48">
      <c r="A10" s="15" t="s">
        <v>21</v>
      </c>
      <c r="B10" s="16">
        <v>67890</v>
      </c>
      <c r="C10" s="17">
        <v>68400</v>
      </c>
      <c r="D10" s="17">
        <v>68890</v>
      </c>
      <c r="E10" s="17">
        <v>69350</v>
      </c>
      <c r="F10" s="17">
        <v>70020</v>
      </c>
      <c r="G10" s="16">
        <v>70610</v>
      </c>
      <c r="H10" s="16">
        <v>71250</v>
      </c>
      <c r="I10" s="16">
        <v>71880</v>
      </c>
      <c r="J10" s="16">
        <v>72990</v>
      </c>
      <c r="K10" s="16">
        <v>73920</v>
      </c>
      <c r="L10" s="16">
        <v>74910</v>
      </c>
      <c r="M10" s="16">
        <v>76330</v>
      </c>
      <c r="N10" s="16">
        <v>77520</v>
      </c>
      <c r="O10" s="18">
        <f>SUM(N10+'Baseline data'!$C9)</f>
        <v>78469</v>
      </c>
      <c r="P10" s="18">
        <f>SUM(O10+'Baseline data'!$C9)</f>
        <v>79418</v>
      </c>
      <c r="Q10" s="18">
        <f>SUM(P10+'Baseline data'!$C9)</f>
        <v>80367</v>
      </c>
      <c r="R10" s="18">
        <f>SUM(Q10+'Baseline data'!$C9)</f>
        <v>81316</v>
      </c>
      <c r="S10" s="18">
        <f>SUM(R10+'Baseline data'!$C9)</f>
        <v>82265</v>
      </c>
      <c r="T10" s="18">
        <f>SUM(S10+'Baseline data'!$C9)</f>
        <v>83214</v>
      </c>
      <c r="U10" s="18">
        <f>SUM(T10+'Baseline data'!$C9)</f>
        <v>84163</v>
      </c>
      <c r="V10" s="18">
        <f>SUM(U10+'Baseline data'!$C9)</f>
        <v>85112</v>
      </c>
      <c r="W10" s="18">
        <f>SUM(V10+'Baseline data'!$C9)</f>
        <v>86061</v>
      </c>
      <c r="X10" s="18">
        <f>SUM(W10+'Baseline data'!$C9)</f>
        <v>87010</v>
      </c>
      <c r="Y10" s="18">
        <f>SUM(X10+'Baseline data'!$C9)</f>
        <v>87959</v>
      </c>
      <c r="Z10" s="18">
        <f>SUM(Y10+'Baseline data'!$C9)</f>
        <v>88908</v>
      </c>
      <c r="AA10" s="18">
        <f>SUM(Z10+'Baseline data'!$C9)</f>
        <v>89857</v>
      </c>
      <c r="AB10" s="18">
        <f>SUM(AA10+'Baseline data'!$C9)</f>
        <v>90806</v>
      </c>
      <c r="AC10" s="18">
        <f>SUM(AB10+'Baseline data'!$C9)</f>
        <v>91755</v>
      </c>
      <c r="AD10" s="18">
        <f>SUM(AC10+'Baseline data'!$C9)</f>
        <v>92704</v>
      </c>
      <c r="AE10" s="18">
        <f>SUM(AD10+'Baseline data'!$C9)</f>
        <v>93653</v>
      </c>
      <c r="AF10" s="18">
        <f>SUM(AE10+'Baseline data'!$C9)</f>
        <v>94602</v>
      </c>
      <c r="AG10" s="18">
        <f>SUM(AF10+'Baseline data'!$C9)</f>
        <v>95551</v>
      </c>
      <c r="AH10" s="18">
        <f>SUM(AG10+'Baseline data'!$C9)</f>
        <v>96500</v>
      </c>
      <c r="AI10" s="18">
        <f>SUM(AH10+'Baseline data'!$C9)</f>
        <v>97449</v>
      </c>
      <c r="AJ10" s="18">
        <f>SUM(AI10+'Baseline data'!$C9)</f>
        <v>98398</v>
      </c>
      <c r="AK10" s="18">
        <f>SUM(AJ10+'Baseline data'!$C9)</f>
        <v>99347</v>
      </c>
      <c r="AL10" s="18">
        <f>SUM(AK10+'Baseline data'!$C9)</f>
        <v>100296</v>
      </c>
      <c r="AM10" s="18">
        <f>SUM(AL10+'Baseline data'!$C9)</f>
        <v>101245</v>
      </c>
      <c r="AN10" s="18">
        <f>SUM(AM10+'Baseline data'!$C9)</f>
        <v>102194</v>
      </c>
      <c r="AO10" s="18">
        <f>SUM(AN10+'Baseline data'!$C9)</f>
        <v>103143</v>
      </c>
      <c r="AP10" s="18">
        <f>SUM(AO10+'Baseline data'!$C9)</f>
        <v>104092</v>
      </c>
      <c r="AQ10" s="18">
        <f>SUM(AP10+'Baseline data'!$C9)</f>
        <v>105041</v>
      </c>
      <c r="AR10" s="18">
        <f>SUM(AQ10+'Baseline data'!$C9)</f>
        <v>105990</v>
      </c>
      <c r="AS10" s="18">
        <f>SUM(AR10+'Baseline data'!$C9)</f>
        <v>106939</v>
      </c>
      <c r="AT10" s="18">
        <f>SUM(AS10+'Baseline data'!$C9)</f>
        <v>107888</v>
      </c>
      <c r="AU10" s="18">
        <f>SUM(AT10+'Baseline data'!$C9)</f>
        <v>108837</v>
      </c>
      <c r="AV10" s="18">
        <f>SUM(AU10+'Baseline data'!$C9)</f>
        <v>109786</v>
      </c>
    </row>
    <row r="11" spans="1:48">
      <c r="A11" s="4" t="s">
        <v>23</v>
      </c>
      <c r="B11" s="16">
        <v>66430</v>
      </c>
      <c r="C11" s="17">
        <v>66700</v>
      </c>
      <c r="D11" s="17">
        <v>67060</v>
      </c>
      <c r="E11" s="17">
        <v>67730</v>
      </c>
      <c r="F11" s="17">
        <v>68400</v>
      </c>
      <c r="G11" s="16">
        <v>69080</v>
      </c>
      <c r="H11" s="16">
        <v>69450</v>
      </c>
      <c r="I11" s="16">
        <v>70090</v>
      </c>
      <c r="J11" s="16">
        <v>70600</v>
      </c>
      <c r="K11" s="16">
        <v>70820</v>
      </c>
      <c r="L11" s="16">
        <v>71090</v>
      </c>
      <c r="M11" s="16">
        <v>71520</v>
      </c>
      <c r="N11" s="16">
        <v>71890</v>
      </c>
      <c r="O11" s="18">
        <f>SUM(N11+'Baseline data'!$C10)</f>
        <v>72385</v>
      </c>
      <c r="P11" s="18">
        <f>SUM(O11+'Baseline data'!$C10)</f>
        <v>72880</v>
      </c>
      <c r="Q11" s="18">
        <f>SUM(P11+'Baseline data'!$C10)</f>
        <v>73375</v>
      </c>
      <c r="R11" s="18">
        <f>SUM(Q11+'Baseline data'!$C10)</f>
        <v>73870</v>
      </c>
      <c r="S11" s="18">
        <f>SUM(R11+'Baseline data'!$C10)</f>
        <v>74365</v>
      </c>
      <c r="T11" s="18">
        <f>SUM(S11+'Baseline data'!$C10)</f>
        <v>74860</v>
      </c>
      <c r="U11" s="18">
        <f>SUM(T11+'Baseline data'!$C10)</f>
        <v>75355</v>
      </c>
      <c r="V11" s="18">
        <f>SUM(U11+'Baseline data'!$C10)</f>
        <v>75850</v>
      </c>
      <c r="W11" s="18">
        <f>SUM(V11+'Baseline data'!$C10)</f>
        <v>76345</v>
      </c>
      <c r="X11" s="18">
        <f>SUM(W11+'Baseline data'!$C10)</f>
        <v>76840</v>
      </c>
      <c r="Y11" s="18">
        <f>SUM(X11+'Baseline data'!$C10)</f>
        <v>77335</v>
      </c>
      <c r="Z11" s="18">
        <f>SUM(Y11+'Baseline data'!$C10)</f>
        <v>77830</v>
      </c>
      <c r="AA11" s="18">
        <f>SUM(Z11+'Baseline data'!$C10)</f>
        <v>78325</v>
      </c>
      <c r="AB11" s="18">
        <f>SUM(AA11+'Baseline data'!$C10)</f>
        <v>78820</v>
      </c>
      <c r="AC11" s="18">
        <f>SUM(AB11+'Baseline data'!$C10)</f>
        <v>79315</v>
      </c>
      <c r="AD11" s="18">
        <f>SUM(AC11+'Baseline data'!$C10)</f>
        <v>79810</v>
      </c>
      <c r="AE11" s="18">
        <f>SUM(AD11+'Baseline data'!$C10)</f>
        <v>80305</v>
      </c>
      <c r="AF11" s="18">
        <f>SUM(AE11+'Baseline data'!$C10)</f>
        <v>80800</v>
      </c>
      <c r="AG11" s="18">
        <f>SUM(AF11+'Baseline data'!$C10)</f>
        <v>81295</v>
      </c>
      <c r="AH11" s="18">
        <f>SUM(AG11+'Baseline data'!$C10)</f>
        <v>81790</v>
      </c>
      <c r="AI11" s="18">
        <f>SUM(AH11+'Baseline data'!$C10)</f>
        <v>82285</v>
      </c>
      <c r="AJ11" s="18">
        <f>SUM(AI11+'Baseline data'!$C10)</f>
        <v>82780</v>
      </c>
      <c r="AK11" s="18">
        <f>SUM(AJ11+'Baseline data'!$C10)</f>
        <v>83275</v>
      </c>
      <c r="AL11" s="18">
        <f>SUM(AK11+'Baseline data'!$C10)</f>
        <v>83770</v>
      </c>
      <c r="AM11" s="18">
        <f>SUM(AL11+'Baseline data'!$C10)</f>
        <v>84265</v>
      </c>
      <c r="AN11" s="18">
        <f>SUM(AM11+'Baseline data'!$C10)</f>
        <v>84760</v>
      </c>
      <c r="AO11" s="18">
        <f>SUM(AN11+'Baseline data'!$C10)</f>
        <v>85255</v>
      </c>
      <c r="AP11" s="18">
        <f>SUM(AO11+'Baseline data'!$C10)</f>
        <v>85750</v>
      </c>
      <c r="AQ11" s="18">
        <f>SUM(AP11+'Baseline data'!$C10)</f>
        <v>86245</v>
      </c>
      <c r="AR11" s="18">
        <f>SUM(AQ11+'Baseline data'!$C10)</f>
        <v>86740</v>
      </c>
      <c r="AS11" s="18">
        <f>SUM(AR11+'Baseline data'!$C10)</f>
        <v>87235</v>
      </c>
      <c r="AT11" s="18">
        <f>SUM(AS11+'Baseline data'!$C10)</f>
        <v>87730</v>
      </c>
      <c r="AU11" s="18">
        <f>SUM(AT11+'Baseline data'!$C10)</f>
        <v>88225</v>
      </c>
      <c r="AV11" s="18">
        <f>SUM(AU11+'Baseline data'!$C10)</f>
        <v>88720</v>
      </c>
    </row>
    <row r="12" spans="1:48">
      <c r="A12" s="4" t="s">
        <v>24</v>
      </c>
      <c r="B12" s="16">
        <v>36890</v>
      </c>
      <c r="C12" s="17">
        <v>37140</v>
      </c>
      <c r="D12" s="17">
        <v>37410</v>
      </c>
      <c r="E12" s="17">
        <v>37670</v>
      </c>
      <c r="F12" s="17">
        <v>37900</v>
      </c>
      <c r="G12" s="16">
        <v>38040</v>
      </c>
      <c r="H12" s="16">
        <v>38160</v>
      </c>
      <c r="I12" s="16">
        <v>38290</v>
      </c>
      <c r="J12" s="16">
        <v>38460</v>
      </c>
      <c r="K12" s="16">
        <v>38770</v>
      </c>
      <c r="L12" s="16">
        <v>38930</v>
      </c>
      <c r="M12" s="16">
        <v>39050</v>
      </c>
      <c r="N12" s="16">
        <v>39220</v>
      </c>
      <c r="O12" s="18">
        <f>SUM(N12+'Baseline data'!$C11)</f>
        <v>39399</v>
      </c>
      <c r="P12" s="18">
        <f>SUM(O12+'Baseline data'!$C11)</f>
        <v>39578</v>
      </c>
      <c r="Q12" s="18">
        <f>SUM(P12+'Baseline data'!$C11)</f>
        <v>39757</v>
      </c>
      <c r="R12" s="18">
        <f>SUM(Q12+'Baseline data'!$C11)</f>
        <v>39936</v>
      </c>
      <c r="S12" s="18">
        <f>SUM(R12+'Baseline data'!$C11)</f>
        <v>40115</v>
      </c>
      <c r="T12" s="18">
        <f>SUM(S12+'Baseline data'!$C11)</f>
        <v>40294</v>
      </c>
      <c r="U12" s="18">
        <f>SUM(T12+'Baseline data'!$C11)</f>
        <v>40473</v>
      </c>
      <c r="V12" s="18">
        <f>SUM(U12+'Baseline data'!$C11)</f>
        <v>40652</v>
      </c>
      <c r="W12" s="18">
        <f>SUM(V12+'Baseline data'!$C11)</f>
        <v>40831</v>
      </c>
      <c r="X12" s="18">
        <f>SUM(W12+'Baseline data'!$C11)</f>
        <v>41010</v>
      </c>
      <c r="Y12" s="18">
        <f>SUM(X12+'Baseline data'!$C11)</f>
        <v>41189</v>
      </c>
      <c r="Z12" s="18">
        <f>SUM(Y12+'Baseline data'!$C11)</f>
        <v>41368</v>
      </c>
      <c r="AA12" s="18">
        <f>SUM(Z12+'Baseline data'!$C11)</f>
        <v>41547</v>
      </c>
      <c r="AB12" s="18">
        <f>SUM(AA12+'Baseline data'!$C11)</f>
        <v>41726</v>
      </c>
      <c r="AC12" s="18">
        <f>SUM(AB12+'Baseline data'!$C11)</f>
        <v>41905</v>
      </c>
      <c r="AD12" s="18">
        <f>SUM(AC12+'Baseline data'!$C11)</f>
        <v>42084</v>
      </c>
      <c r="AE12" s="18">
        <f>SUM(AD12+'Baseline data'!$C11)</f>
        <v>42263</v>
      </c>
      <c r="AF12" s="18">
        <f>SUM(AE12+'Baseline data'!$C11)</f>
        <v>42442</v>
      </c>
      <c r="AG12" s="18">
        <f>SUM(AF12+'Baseline data'!$C11)</f>
        <v>42621</v>
      </c>
      <c r="AH12" s="18">
        <f>SUM(AG12+'Baseline data'!$C11)</f>
        <v>42800</v>
      </c>
      <c r="AI12" s="18">
        <f>SUM(AH12+'Baseline data'!$C11)</f>
        <v>42979</v>
      </c>
      <c r="AJ12" s="18">
        <f>SUM(AI12+'Baseline data'!$C11)</f>
        <v>43158</v>
      </c>
      <c r="AK12" s="18">
        <f>SUM(AJ12+'Baseline data'!$C11)</f>
        <v>43337</v>
      </c>
      <c r="AL12" s="18">
        <f>SUM(AK12+'Baseline data'!$C11)</f>
        <v>43516</v>
      </c>
      <c r="AM12" s="18">
        <f>SUM(AL12+'Baseline data'!$C11)</f>
        <v>43695</v>
      </c>
      <c r="AN12" s="18">
        <f>SUM(AM12+'Baseline data'!$C11)</f>
        <v>43874</v>
      </c>
      <c r="AO12" s="18">
        <f>SUM(AN12+'Baseline data'!$C11)</f>
        <v>44053</v>
      </c>
      <c r="AP12" s="18">
        <f>SUM(AO12+'Baseline data'!$C11)</f>
        <v>44232</v>
      </c>
      <c r="AQ12" s="18">
        <f>SUM(AP12+'Baseline data'!$C11)</f>
        <v>44411</v>
      </c>
      <c r="AR12" s="18">
        <f>SUM(AQ12+'Baseline data'!$C11)</f>
        <v>44590</v>
      </c>
      <c r="AS12" s="18">
        <f>SUM(AR12+'Baseline data'!$C11)</f>
        <v>44769</v>
      </c>
      <c r="AT12" s="18">
        <f>SUM(AS12+'Baseline data'!$C11)</f>
        <v>44948</v>
      </c>
      <c r="AU12" s="18">
        <f>SUM(AT12+'Baseline data'!$C11)</f>
        <v>45127</v>
      </c>
      <c r="AV12" s="18">
        <f>SUM(AU12+'Baseline data'!$C11)</f>
        <v>45306</v>
      </c>
    </row>
    <row r="13" spans="1:48">
      <c r="A13" s="4" t="s">
        <v>26</v>
      </c>
      <c r="B13" s="16">
        <v>26150</v>
      </c>
      <c r="C13" s="17">
        <v>26360</v>
      </c>
      <c r="D13" s="17">
        <v>26520</v>
      </c>
      <c r="E13" s="17">
        <v>26760</v>
      </c>
      <c r="F13" s="17">
        <v>27170</v>
      </c>
      <c r="G13" s="16">
        <v>27400</v>
      </c>
      <c r="H13" s="16">
        <v>27550</v>
      </c>
      <c r="I13" s="16">
        <v>27710</v>
      </c>
      <c r="J13" s="16">
        <v>27840</v>
      </c>
      <c r="K13" s="16">
        <v>28060</v>
      </c>
      <c r="L13" s="16">
        <v>28210</v>
      </c>
      <c r="M13" s="16">
        <v>28350</v>
      </c>
      <c r="N13" s="16">
        <v>28430</v>
      </c>
      <c r="O13" s="18">
        <f>SUM(N13+'Baseline data'!$C12)</f>
        <v>28654</v>
      </c>
      <c r="P13" s="18">
        <f>SUM(O13+'Baseline data'!$C12)</f>
        <v>28878</v>
      </c>
      <c r="Q13" s="18">
        <f>SUM(P13+'Baseline data'!$C12)</f>
        <v>29102</v>
      </c>
      <c r="R13" s="18">
        <f>SUM(Q13+'Baseline data'!$C12)</f>
        <v>29326</v>
      </c>
      <c r="S13" s="18">
        <f>SUM(R13+'Baseline data'!$C12)</f>
        <v>29550</v>
      </c>
      <c r="T13" s="18">
        <f>SUM(S13+'Baseline data'!$C12)</f>
        <v>29774</v>
      </c>
      <c r="U13" s="18">
        <f>SUM(T13+'Baseline data'!$C12)</f>
        <v>29998</v>
      </c>
      <c r="V13" s="18">
        <f>SUM(U13+'Baseline data'!$C12)</f>
        <v>30222</v>
      </c>
      <c r="W13" s="18">
        <f>SUM(V13+'Baseline data'!$C12)</f>
        <v>30446</v>
      </c>
      <c r="X13" s="18">
        <f>SUM(W13+'Baseline data'!$C12)</f>
        <v>30670</v>
      </c>
      <c r="Y13" s="18">
        <f>SUM(X13+'Baseline data'!$C12)</f>
        <v>30894</v>
      </c>
      <c r="Z13" s="18">
        <f>SUM(Y13+'Baseline data'!$C12)</f>
        <v>31118</v>
      </c>
      <c r="AA13" s="18">
        <f>SUM(Z13+'Baseline data'!$C12)</f>
        <v>31342</v>
      </c>
      <c r="AB13" s="18">
        <f>SUM(AA13+'Baseline data'!$C12)</f>
        <v>31566</v>
      </c>
      <c r="AC13" s="18">
        <f>SUM(AB13+'Baseline data'!$C12)</f>
        <v>31790</v>
      </c>
      <c r="AD13" s="18">
        <f>SUM(AC13+'Baseline data'!$C12)</f>
        <v>32014</v>
      </c>
      <c r="AE13" s="18">
        <f>SUM(AD13+'Baseline data'!$C12)</f>
        <v>32238</v>
      </c>
      <c r="AF13" s="18">
        <f>SUM(AE13+'Baseline data'!$C12)</f>
        <v>32462</v>
      </c>
      <c r="AG13" s="18">
        <f>SUM(AF13+'Baseline data'!$C12)</f>
        <v>32686</v>
      </c>
      <c r="AH13" s="18">
        <f>SUM(AG13+'Baseline data'!$C12)</f>
        <v>32910</v>
      </c>
      <c r="AI13" s="18">
        <f>SUM(AH13+'Baseline data'!$C12)</f>
        <v>33134</v>
      </c>
      <c r="AJ13" s="18">
        <f>SUM(AI13+'Baseline data'!$C12)</f>
        <v>33358</v>
      </c>
      <c r="AK13" s="18">
        <f>SUM(AJ13+'Baseline data'!$C12)</f>
        <v>33582</v>
      </c>
      <c r="AL13" s="18">
        <f>SUM(AK13+'Baseline data'!$C12)</f>
        <v>33806</v>
      </c>
      <c r="AM13" s="18">
        <f>SUM(AL13+'Baseline data'!$C12)</f>
        <v>34030</v>
      </c>
      <c r="AN13" s="18">
        <f>SUM(AM13+'Baseline data'!$C12)</f>
        <v>34254</v>
      </c>
      <c r="AO13" s="18">
        <f>SUM(AN13+'Baseline data'!$C12)</f>
        <v>34478</v>
      </c>
      <c r="AP13" s="18">
        <f>SUM(AO13+'Baseline data'!$C12)</f>
        <v>34702</v>
      </c>
      <c r="AQ13" s="18">
        <f>SUM(AP13+'Baseline data'!$C12)</f>
        <v>34926</v>
      </c>
      <c r="AR13" s="18">
        <f>SUM(AQ13+'Baseline data'!$C12)</f>
        <v>35150</v>
      </c>
      <c r="AS13" s="18">
        <f>SUM(AR13+'Baseline data'!$C12)</f>
        <v>35374</v>
      </c>
      <c r="AT13" s="18">
        <f>SUM(AS13+'Baseline data'!$C12)</f>
        <v>35598</v>
      </c>
      <c r="AU13" s="18">
        <f>SUM(AT13+'Baseline data'!$C12)</f>
        <v>35822</v>
      </c>
      <c r="AV13" s="18">
        <f>SUM(AU13+'Baseline data'!$C12)</f>
        <v>36046</v>
      </c>
    </row>
    <row r="14" spans="1:48">
      <c r="A14" s="19" t="s">
        <v>27</v>
      </c>
      <c r="B14" s="16">
        <v>61100</v>
      </c>
      <c r="C14" s="17">
        <v>62600</v>
      </c>
      <c r="D14" s="17">
        <v>61600</v>
      </c>
      <c r="E14" s="17">
        <v>62300</v>
      </c>
      <c r="F14" s="17">
        <v>62900</v>
      </c>
      <c r="G14" s="16">
        <v>64500</v>
      </c>
      <c r="H14" s="16">
        <v>66660</v>
      </c>
      <c r="I14" s="16">
        <v>67330</v>
      </c>
      <c r="J14" s="16">
        <v>68250</v>
      </c>
      <c r="K14" s="16">
        <v>68910</v>
      </c>
      <c r="L14" s="16">
        <v>69900</v>
      </c>
      <c r="M14" s="16">
        <v>70730</v>
      </c>
      <c r="N14" s="16">
        <v>71700</v>
      </c>
      <c r="O14" s="18">
        <f>SUM(N14+'Baseline data'!$C13)</f>
        <v>72492</v>
      </c>
      <c r="P14" s="18">
        <f>SUM(O14+'Baseline data'!$C13)</f>
        <v>73284</v>
      </c>
      <c r="Q14" s="18">
        <f>SUM(P14+'Baseline data'!$C13)</f>
        <v>74076</v>
      </c>
      <c r="R14" s="18">
        <f>SUM(Q14+'Baseline data'!$C13)</f>
        <v>74868</v>
      </c>
      <c r="S14" s="18">
        <f>SUM(R14+'Baseline data'!$C13)</f>
        <v>75660</v>
      </c>
      <c r="T14" s="18">
        <f>SUM(S14+'Baseline data'!$C13)</f>
        <v>76452</v>
      </c>
      <c r="U14" s="18">
        <f>SUM(T14+'Baseline data'!$C13)</f>
        <v>77244</v>
      </c>
      <c r="V14" s="18">
        <f>SUM(U14+'Baseline data'!$C13)</f>
        <v>78036</v>
      </c>
      <c r="W14" s="18">
        <f>SUM(V14+'Baseline data'!$C13)</f>
        <v>78828</v>
      </c>
      <c r="X14" s="18">
        <f>SUM(W14+'Baseline data'!$C13)</f>
        <v>79620</v>
      </c>
      <c r="Y14" s="18">
        <f>SUM(X14+'Baseline data'!$C13)</f>
        <v>80412</v>
      </c>
      <c r="Z14" s="18">
        <f>SUM(Y14+'Baseline data'!$C13)</f>
        <v>81204</v>
      </c>
      <c r="AA14" s="18">
        <f>SUM(Z14+'Baseline data'!$C13)</f>
        <v>81996</v>
      </c>
      <c r="AB14" s="18">
        <f>SUM(AA14+'Baseline data'!$C13)</f>
        <v>82788</v>
      </c>
      <c r="AC14" s="18">
        <f>SUM(AB14+'Baseline data'!$C13)</f>
        <v>83580</v>
      </c>
      <c r="AD14" s="18">
        <f>SUM(AC14+'Baseline data'!$C13)</f>
        <v>84372</v>
      </c>
      <c r="AE14" s="18">
        <f>SUM(AD14+'Baseline data'!$C13)</f>
        <v>85164</v>
      </c>
      <c r="AF14" s="18">
        <f>SUM(AE14+'Baseline data'!$C13)</f>
        <v>85956</v>
      </c>
      <c r="AG14" s="18">
        <f>SUM(AF14+'Baseline data'!$C13)</f>
        <v>86748</v>
      </c>
      <c r="AH14" s="18">
        <f>SUM(AG14+'Baseline data'!$C13)</f>
        <v>87540</v>
      </c>
      <c r="AI14" s="18">
        <f>SUM(AH14+'Baseline data'!$C13)</f>
        <v>88332</v>
      </c>
      <c r="AJ14" s="18">
        <f>SUM(AI14+'Baseline data'!$C13)</f>
        <v>89124</v>
      </c>
      <c r="AK14" s="18">
        <f>SUM(AJ14+'Baseline data'!$C13)</f>
        <v>89916</v>
      </c>
      <c r="AL14" s="18">
        <f>SUM(AK14+'Baseline data'!$C13)</f>
        <v>90708</v>
      </c>
      <c r="AM14" s="18">
        <f>SUM(AL14+'Baseline data'!$C13)</f>
        <v>91500</v>
      </c>
      <c r="AN14" s="18">
        <f>SUM(AM14+'Baseline data'!$C13)</f>
        <v>92292</v>
      </c>
      <c r="AO14" s="18">
        <f>SUM(AN14+'Baseline data'!$C13)</f>
        <v>93084</v>
      </c>
      <c r="AP14" s="18">
        <f>SUM(AO14+'Baseline data'!$C13)</f>
        <v>93876</v>
      </c>
      <c r="AQ14" s="18">
        <f>SUM(AP14+'Baseline data'!$C13)</f>
        <v>94668</v>
      </c>
      <c r="AR14" s="18">
        <f>SUM(AQ14+'Baseline data'!$C13)</f>
        <v>95460</v>
      </c>
      <c r="AS14" s="18">
        <f>SUM(AR14+'Baseline data'!$C13)</f>
        <v>96252</v>
      </c>
      <c r="AT14" s="18">
        <f>SUM(AS14+'Baseline data'!$C13)</f>
        <v>97044</v>
      </c>
      <c r="AU14" s="18">
        <f>SUM(AT14+'Baseline data'!$C13)</f>
        <v>97836</v>
      </c>
      <c r="AV14" s="18">
        <f>SUM(AU14+'Baseline data'!$C13)</f>
        <v>98628</v>
      </c>
    </row>
    <row r="15" spans="1:48">
      <c r="A15" s="19" t="s">
        <v>28</v>
      </c>
      <c r="B15" s="16">
        <v>99900</v>
      </c>
      <c r="C15" s="17">
        <v>105600</v>
      </c>
      <c r="D15" s="17">
        <v>102200</v>
      </c>
      <c r="E15" s="17">
        <v>99800</v>
      </c>
      <c r="F15" s="17">
        <v>100000</v>
      </c>
      <c r="G15" s="16">
        <v>96000</v>
      </c>
      <c r="H15" s="16">
        <v>107410</v>
      </c>
      <c r="I15" s="16">
        <v>108690</v>
      </c>
      <c r="J15" s="16">
        <v>109990</v>
      </c>
      <c r="K15" s="16">
        <v>110960</v>
      </c>
      <c r="L15" s="16">
        <v>112220</v>
      </c>
      <c r="M15" s="16">
        <v>113740</v>
      </c>
      <c r="N15" s="16">
        <v>115370</v>
      </c>
      <c r="O15" s="18">
        <f>SUM(N15+'Baseline data'!$C14)</f>
        <v>116660</v>
      </c>
      <c r="P15" s="18">
        <f>SUM(O15+'Baseline data'!$C14)</f>
        <v>117950</v>
      </c>
      <c r="Q15" s="18">
        <f>SUM(P15+'Baseline data'!$C14)</f>
        <v>119240</v>
      </c>
      <c r="R15" s="18">
        <f>SUM(Q15+'Baseline data'!$C14)</f>
        <v>120530</v>
      </c>
      <c r="S15" s="18">
        <f>SUM(R15+'Baseline data'!$C14)</f>
        <v>121820</v>
      </c>
      <c r="T15" s="18">
        <f>SUM(S15+'Baseline data'!$C14)</f>
        <v>123110</v>
      </c>
      <c r="U15" s="18">
        <f>SUM(T15+'Baseline data'!$C14)</f>
        <v>124400</v>
      </c>
      <c r="V15" s="18">
        <f>SUM(U15+'Baseline data'!$C14)</f>
        <v>125690</v>
      </c>
      <c r="W15" s="18">
        <f>SUM(V15+'Baseline data'!$C14)</f>
        <v>126980</v>
      </c>
      <c r="X15" s="18">
        <f>SUM(W15+'Baseline data'!$C14)</f>
        <v>128270</v>
      </c>
      <c r="Y15" s="18">
        <f>SUM(X15+'Baseline data'!$C14)</f>
        <v>129560</v>
      </c>
      <c r="Z15" s="18">
        <f>SUM(Y15+'Baseline data'!$C14)</f>
        <v>130850</v>
      </c>
      <c r="AA15" s="18">
        <f>SUM(Z15+'Baseline data'!$C14)</f>
        <v>132140</v>
      </c>
      <c r="AB15" s="18">
        <f>SUM(AA15+'Baseline data'!$C14)</f>
        <v>133430</v>
      </c>
      <c r="AC15" s="18">
        <f>SUM(AB15+'Baseline data'!$C14)</f>
        <v>134720</v>
      </c>
      <c r="AD15" s="18">
        <f>SUM(AC15+'Baseline data'!$C14)</f>
        <v>136010</v>
      </c>
      <c r="AE15" s="18">
        <f>SUM(AD15+'Baseline data'!$C14)</f>
        <v>137300</v>
      </c>
      <c r="AF15" s="18">
        <f>SUM(AE15+'Baseline data'!$C14)</f>
        <v>138590</v>
      </c>
      <c r="AG15" s="18">
        <f>SUM(AF15+'Baseline data'!$C14)</f>
        <v>139880</v>
      </c>
      <c r="AH15" s="18">
        <f>SUM(AG15+'Baseline data'!$C14)</f>
        <v>141170</v>
      </c>
      <c r="AI15" s="18">
        <f>SUM(AH15+'Baseline data'!$C14)</f>
        <v>142460</v>
      </c>
      <c r="AJ15" s="18">
        <f>SUM(AI15+'Baseline data'!$C14)</f>
        <v>143750</v>
      </c>
      <c r="AK15" s="18">
        <f>SUM(AJ15+'Baseline data'!$C14)</f>
        <v>145040</v>
      </c>
      <c r="AL15" s="18">
        <f>SUM(AK15+'Baseline data'!$C14)</f>
        <v>146330</v>
      </c>
      <c r="AM15" s="18">
        <f>SUM(AL15+'Baseline data'!$C14)</f>
        <v>147620</v>
      </c>
      <c r="AN15" s="18">
        <f>SUM(AM15+'Baseline data'!$C14)</f>
        <v>148910</v>
      </c>
      <c r="AO15" s="18">
        <f>SUM(AN15+'Baseline data'!$C14)</f>
        <v>150200</v>
      </c>
      <c r="AP15" s="18">
        <f>SUM(AO15+'Baseline data'!$C14)</f>
        <v>151490</v>
      </c>
      <c r="AQ15" s="18">
        <f>SUM(AP15+'Baseline data'!$C14)</f>
        <v>152780</v>
      </c>
      <c r="AR15" s="18">
        <f>SUM(AQ15+'Baseline data'!$C14)</f>
        <v>154070</v>
      </c>
      <c r="AS15" s="18">
        <f>SUM(AR15+'Baseline data'!$C14)</f>
        <v>155360</v>
      </c>
      <c r="AT15" s="18">
        <f>SUM(AS15+'Baseline data'!$C14)</f>
        <v>156650</v>
      </c>
      <c r="AU15" s="18">
        <f>SUM(AT15+'Baseline data'!$C14)</f>
        <v>157940</v>
      </c>
      <c r="AV15" s="18">
        <f>SUM(AU15+'Baseline data'!$C14)</f>
        <v>159230</v>
      </c>
    </row>
    <row r="16" spans="1:48">
      <c r="A16" s="15" t="s">
        <v>29</v>
      </c>
      <c r="B16" s="16">
        <v>31010</v>
      </c>
      <c r="C16" s="17">
        <v>31250</v>
      </c>
      <c r="D16" s="17">
        <v>31580</v>
      </c>
      <c r="E16" s="17">
        <v>31840</v>
      </c>
      <c r="F16" s="17">
        <v>32150</v>
      </c>
      <c r="G16" s="16">
        <v>32320</v>
      </c>
      <c r="H16" s="16">
        <v>32480</v>
      </c>
      <c r="I16" s="16">
        <v>32620</v>
      </c>
      <c r="J16" s="16">
        <v>32760</v>
      </c>
      <c r="K16" s="16">
        <v>32880</v>
      </c>
      <c r="L16" s="16">
        <v>33110</v>
      </c>
      <c r="M16" s="16">
        <v>33500</v>
      </c>
      <c r="N16" s="16">
        <v>34070</v>
      </c>
      <c r="O16" s="18">
        <f>SUM(N16+'Baseline data'!$C15)</f>
        <v>34350</v>
      </c>
      <c r="P16" s="18">
        <f>SUM(O16+'Baseline data'!$C15)</f>
        <v>34630</v>
      </c>
      <c r="Q16" s="18">
        <f>SUM(P16+'Baseline data'!$C15)</f>
        <v>34910</v>
      </c>
      <c r="R16" s="18">
        <f>SUM(Q16+'Baseline data'!$C15)</f>
        <v>35190</v>
      </c>
      <c r="S16" s="18">
        <f>SUM(R16+'Baseline data'!$C15)</f>
        <v>35470</v>
      </c>
      <c r="T16" s="18">
        <f>SUM(S16+'Baseline data'!$C15)</f>
        <v>35750</v>
      </c>
      <c r="U16" s="18">
        <f>SUM(T16+'Baseline data'!$C15)</f>
        <v>36030</v>
      </c>
      <c r="V16" s="18">
        <f>SUM(U16+'Baseline data'!$C15)</f>
        <v>36310</v>
      </c>
      <c r="W16" s="18">
        <f>SUM(V16+'Baseline data'!$C15)</f>
        <v>36590</v>
      </c>
      <c r="X16" s="18">
        <f>SUM(W16+'Baseline data'!$C15)</f>
        <v>36870</v>
      </c>
      <c r="Y16" s="18">
        <f>SUM(X16+'Baseline data'!$C15)</f>
        <v>37150</v>
      </c>
      <c r="Z16" s="18">
        <f>SUM(Y16+'Baseline data'!$C15)</f>
        <v>37430</v>
      </c>
      <c r="AA16" s="18">
        <f>SUM(Z16+'Baseline data'!$C15)</f>
        <v>37710</v>
      </c>
      <c r="AB16" s="18">
        <f>SUM(AA16+'Baseline data'!$C15)</f>
        <v>37990</v>
      </c>
      <c r="AC16" s="18">
        <f>SUM(AB16+'Baseline data'!$C15)</f>
        <v>38270</v>
      </c>
      <c r="AD16" s="18">
        <f>SUM(AC16+'Baseline data'!$C15)</f>
        <v>38550</v>
      </c>
      <c r="AE16" s="18">
        <f>SUM(AD16+'Baseline data'!$C15)</f>
        <v>38830</v>
      </c>
      <c r="AF16" s="18">
        <f>SUM(AE16+'Baseline data'!$C15)</f>
        <v>39110</v>
      </c>
      <c r="AG16" s="18">
        <f>SUM(AF16+'Baseline data'!$C15)</f>
        <v>39390</v>
      </c>
      <c r="AH16" s="18">
        <f>SUM(AG16+'Baseline data'!$C15)</f>
        <v>39670</v>
      </c>
      <c r="AI16" s="18">
        <f>SUM(AH16+'Baseline data'!$C15)</f>
        <v>39950</v>
      </c>
      <c r="AJ16" s="18">
        <f>SUM(AI16+'Baseline data'!$C15)</f>
        <v>40230</v>
      </c>
      <c r="AK16" s="18">
        <f>SUM(AJ16+'Baseline data'!$C15)</f>
        <v>40510</v>
      </c>
      <c r="AL16" s="18">
        <f>SUM(AK16+'Baseline data'!$C15)</f>
        <v>40790</v>
      </c>
      <c r="AM16" s="18">
        <f>SUM(AL16+'Baseline data'!$C15)</f>
        <v>41070</v>
      </c>
      <c r="AN16" s="18">
        <f>SUM(AM16+'Baseline data'!$C15)</f>
        <v>41350</v>
      </c>
      <c r="AO16" s="18">
        <f>SUM(AN16+'Baseline data'!$C15)</f>
        <v>41630</v>
      </c>
      <c r="AP16" s="18">
        <f>SUM(AO16+'Baseline data'!$C15)</f>
        <v>41910</v>
      </c>
      <c r="AQ16" s="18">
        <f>SUM(AP16+'Baseline data'!$C15)</f>
        <v>42190</v>
      </c>
      <c r="AR16" s="18">
        <f>SUM(AQ16+'Baseline data'!$C15)</f>
        <v>42470</v>
      </c>
      <c r="AS16" s="18">
        <f>SUM(AR16+'Baseline data'!$C15)</f>
        <v>42750</v>
      </c>
      <c r="AT16" s="18">
        <f>SUM(AS16+'Baseline data'!$C15)</f>
        <v>43030</v>
      </c>
      <c r="AU16" s="18">
        <f>SUM(AT16+'Baseline data'!$C15)</f>
        <v>43310</v>
      </c>
      <c r="AV16" s="18">
        <f>SUM(AU16+'Baseline data'!$C15)</f>
        <v>43590</v>
      </c>
    </row>
    <row r="17" spans="1:48">
      <c r="A17" s="20" t="s">
        <v>30</v>
      </c>
      <c r="B17" s="21">
        <v>73050</v>
      </c>
      <c r="C17" s="22">
        <v>73590</v>
      </c>
      <c r="D17" s="22">
        <v>74150</v>
      </c>
      <c r="E17" s="22">
        <v>74550</v>
      </c>
      <c r="F17" s="22">
        <v>75010</v>
      </c>
      <c r="G17" s="21">
        <v>75430</v>
      </c>
      <c r="H17" s="21">
        <v>75800</v>
      </c>
      <c r="I17" s="21">
        <v>76010</v>
      </c>
      <c r="J17" s="21">
        <v>76370</v>
      </c>
      <c r="K17" s="21">
        <v>76730</v>
      </c>
      <c r="L17" s="21">
        <v>76910</v>
      </c>
      <c r="M17" s="21">
        <v>77100</v>
      </c>
      <c r="N17" s="21">
        <v>77730</v>
      </c>
      <c r="O17" s="18">
        <f>SUM(N17+'Baseline data'!$C16)</f>
        <v>78128</v>
      </c>
      <c r="P17" s="18">
        <f>SUM(O17+'Baseline data'!$C16)</f>
        <v>78526</v>
      </c>
      <c r="Q17" s="18">
        <f>SUM(P17+'Baseline data'!$C16)</f>
        <v>78924</v>
      </c>
      <c r="R17" s="18">
        <f>SUM(Q17+'Baseline data'!$C16)</f>
        <v>79322</v>
      </c>
      <c r="S17" s="18">
        <f>SUM(R17+'Baseline data'!$C16)</f>
        <v>79720</v>
      </c>
      <c r="T17" s="18">
        <f>SUM(S17+'Baseline data'!$C16)</f>
        <v>80118</v>
      </c>
      <c r="U17" s="18">
        <f>SUM(T17+'Baseline data'!$C16)</f>
        <v>80516</v>
      </c>
      <c r="V17" s="18">
        <f>SUM(U17+'Baseline data'!$C16)</f>
        <v>80914</v>
      </c>
      <c r="W17" s="18">
        <f>SUM(V17+'Baseline data'!$C16)</f>
        <v>81312</v>
      </c>
      <c r="X17" s="18">
        <f>SUM(W17+'Baseline data'!$C16)</f>
        <v>81710</v>
      </c>
      <c r="Y17" s="18">
        <f>SUM(X17+'Baseline data'!$C16)</f>
        <v>82108</v>
      </c>
      <c r="Z17" s="18">
        <f>SUM(Y17+'Baseline data'!$C16)</f>
        <v>82506</v>
      </c>
      <c r="AA17" s="18">
        <f>SUM(Z17+'Baseline data'!$C16)</f>
        <v>82904</v>
      </c>
      <c r="AB17" s="18">
        <f>SUM(AA17+'Baseline data'!$C16)</f>
        <v>83302</v>
      </c>
      <c r="AC17" s="18">
        <f>SUM(AB17+'Baseline data'!$C16)</f>
        <v>83700</v>
      </c>
      <c r="AD17" s="18">
        <f>SUM(AC17+'Baseline data'!$C16)</f>
        <v>84098</v>
      </c>
      <c r="AE17" s="18">
        <f>SUM(AD17+'Baseline data'!$C16)</f>
        <v>84496</v>
      </c>
      <c r="AF17" s="18">
        <f>SUM(AE17+'Baseline data'!$C16)</f>
        <v>84894</v>
      </c>
      <c r="AG17" s="18">
        <f>SUM(AF17+'Baseline data'!$C16)</f>
        <v>85292</v>
      </c>
      <c r="AH17" s="18">
        <f>SUM(AG17+'Baseline data'!$C16)</f>
        <v>85690</v>
      </c>
      <c r="AI17" s="18">
        <f>SUM(AH17+'Baseline data'!$C16)</f>
        <v>86088</v>
      </c>
      <c r="AJ17" s="18">
        <f>SUM(AI17+'Baseline data'!$C16)</f>
        <v>86486</v>
      </c>
      <c r="AK17" s="18">
        <f>SUM(AJ17+'Baseline data'!$C16)</f>
        <v>86884</v>
      </c>
      <c r="AL17" s="18">
        <f>SUM(AK17+'Baseline data'!$C16)</f>
        <v>87282</v>
      </c>
      <c r="AM17" s="18">
        <f>SUM(AL17+'Baseline data'!$C16)</f>
        <v>87680</v>
      </c>
      <c r="AN17" s="18">
        <f>SUM(AM17+'Baseline data'!$C16)</f>
        <v>88078</v>
      </c>
      <c r="AO17" s="18">
        <f>SUM(AN17+'Baseline data'!$C16)</f>
        <v>88476</v>
      </c>
      <c r="AP17" s="18">
        <f>SUM(AO17+'Baseline data'!$C16)</f>
        <v>88874</v>
      </c>
      <c r="AQ17" s="18">
        <f>SUM(AP17+'Baseline data'!$C16)</f>
        <v>89272</v>
      </c>
      <c r="AR17" s="18">
        <f>SUM(AQ17+'Baseline data'!$C16)</f>
        <v>89670</v>
      </c>
      <c r="AS17" s="18">
        <f>SUM(AR17+'Baseline data'!$C16)</f>
        <v>90068</v>
      </c>
      <c r="AT17" s="18">
        <f>SUM(AS17+'Baseline data'!$C16)</f>
        <v>90466</v>
      </c>
      <c r="AU17" s="18">
        <f>SUM(AT17+'Baseline data'!$C16)</f>
        <v>90864</v>
      </c>
      <c r="AV17" s="18">
        <f>SUM(AU17+'Baseline data'!$C16)</f>
        <v>91262</v>
      </c>
    </row>
    <row r="18" spans="1:48">
      <c r="A18" s="20" t="s">
        <v>31</v>
      </c>
      <c r="B18" s="21">
        <v>90090</v>
      </c>
      <c r="C18" s="22">
        <v>91490</v>
      </c>
      <c r="D18" s="22">
        <v>93320</v>
      </c>
      <c r="E18" s="22">
        <v>95020</v>
      </c>
      <c r="F18" s="22">
        <v>97350</v>
      </c>
      <c r="G18" s="21">
        <v>99230</v>
      </c>
      <c r="H18" s="21">
        <v>100680</v>
      </c>
      <c r="I18" s="21">
        <v>102010</v>
      </c>
      <c r="J18" s="21">
        <v>103590</v>
      </c>
      <c r="K18" s="21">
        <v>104890</v>
      </c>
      <c r="L18" s="21">
        <v>106130</v>
      </c>
      <c r="M18" s="21">
        <v>107550</v>
      </c>
      <c r="N18" s="21">
        <v>108740</v>
      </c>
      <c r="O18" s="18">
        <f>SUM(N18+'Baseline data'!$C17)</f>
        <v>110235</v>
      </c>
      <c r="P18" s="18">
        <f>SUM(O18+'Baseline data'!$C17)</f>
        <v>111730</v>
      </c>
      <c r="Q18" s="18">
        <f>SUM(P18+'Baseline data'!$C17)</f>
        <v>113225</v>
      </c>
      <c r="R18" s="18">
        <f>SUM(Q18+'Baseline data'!$C17)</f>
        <v>114720</v>
      </c>
      <c r="S18" s="18">
        <f>SUM(R18+'Baseline data'!$C17)</f>
        <v>116215</v>
      </c>
      <c r="T18" s="18">
        <f>SUM(S18+'Baseline data'!$C17)</f>
        <v>117710</v>
      </c>
      <c r="U18" s="18">
        <f>SUM(T18+'Baseline data'!$C17)</f>
        <v>119205</v>
      </c>
      <c r="V18" s="18">
        <f>SUM(U18+'Baseline data'!$C17)</f>
        <v>120700</v>
      </c>
      <c r="W18" s="18">
        <f>SUM(V18+'Baseline data'!$C17)</f>
        <v>122195</v>
      </c>
      <c r="X18" s="18">
        <f>SUM(W18+'Baseline data'!$C17)</f>
        <v>123690</v>
      </c>
      <c r="Y18" s="18">
        <f>SUM(X18+'Baseline data'!$C17)</f>
        <v>125185</v>
      </c>
      <c r="Z18" s="18">
        <f>SUM(Y18+'Baseline data'!$C17)</f>
        <v>126680</v>
      </c>
      <c r="AA18" s="18">
        <f>SUM(Z18+'Baseline data'!$C17)</f>
        <v>128175</v>
      </c>
      <c r="AB18" s="18">
        <f>SUM(AA18+'Baseline data'!$C17)</f>
        <v>129670</v>
      </c>
      <c r="AC18" s="18">
        <f>SUM(AB18+'Baseline data'!$C17)</f>
        <v>131165</v>
      </c>
      <c r="AD18" s="18">
        <f>SUM(AC18+'Baseline data'!$C17)</f>
        <v>132660</v>
      </c>
      <c r="AE18" s="18">
        <f>SUM(AD18+'Baseline data'!$C17)</f>
        <v>134155</v>
      </c>
      <c r="AF18" s="18">
        <f>SUM(AE18+'Baseline data'!$C17)</f>
        <v>135650</v>
      </c>
      <c r="AG18" s="18">
        <f>SUM(AF18+'Baseline data'!$C17)</f>
        <v>137145</v>
      </c>
      <c r="AH18" s="18">
        <f>SUM(AG18+'Baseline data'!$C17)</f>
        <v>138640</v>
      </c>
      <c r="AI18" s="18">
        <f>SUM(AH18+'Baseline data'!$C17)</f>
        <v>140135</v>
      </c>
      <c r="AJ18" s="18">
        <f>SUM(AI18+'Baseline data'!$C17)</f>
        <v>141630</v>
      </c>
      <c r="AK18" s="18">
        <f>SUM(AJ18+'Baseline data'!$C17)</f>
        <v>143125</v>
      </c>
      <c r="AL18" s="18">
        <f>SUM(AK18+'Baseline data'!$C17)</f>
        <v>144620</v>
      </c>
      <c r="AM18" s="18">
        <f>SUM(AL18+'Baseline data'!$C17)</f>
        <v>146115</v>
      </c>
      <c r="AN18" s="18">
        <f>SUM(AM18+'Baseline data'!$C17)</f>
        <v>147610</v>
      </c>
      <c r="AO18" s="18">
        <f>SUM(AN18+'Baseline data'!$C17)</f>
        <v>149105</v>
      </c>
      <c r="AP18" s="18">
        <f>SUM(AO18+'Baseline data'!$C17)</f>
        <v>150600</v>
      </c>
      <c r="AQ18" s="18">
        <f>SUM(AP18+'Baseline data'!$C17)</f>
        <v>152095</v>
      </c>
      <c r="AR18" s="18">
        <f>SUM(AQ18+'Baseline data'!$C17)</f>
        <v>153590</v>
      </c>
      <c r="AS18" s="18">
        <f>SUM(AR18+'Baseline data'!$C17)</f>
        <v>155085</v>
      </c>
      <c r="AT18" s="18">
        <f>SUM(AS18+'Baseline data'!$C17)</f>
        <v>156580</v>
      </c>
      <c r="AU18" s="18">
        <f>SUM(AT18+'Baseline data'!$C17)</f>
        <v>158075</v>
      </c>
      <c r="AV18" s="18">
        <f>SUM(AU18+'Baseline data'!$C17)</f>
        <v>159570</v>
      </c>
    </row>
    <row r="19" spans="1:48">
      <c r="A19" s="15" t="s">
        <v>32</v>
      </c>
      <c r="B19" s="16">
        <v>85590</v>
      </c>
      <c r="C19" s="17">
        <v>86060</v>
      </c>
      <c r="D19" s="17">
        <v>87550</v>
      </c>
      <c r="E19" s="17">
        <v>89330</v>
      </c>
      <c r="F19" s="17">
        <v>90290</v>
      </c>
      <c r="G19" s="16">
        <v>90930</v>
      </c>
      <c r="H19" s="16">
        <v>91220</v>
      </c>
      <c r="I19" s="16">
        <v>91480</v>
      </c>
      <c r="J19" s="16">
        <v>91910</v>
      </c>
      <c r="K19" s="16">
        <v>92420</v>
      </c>
      <c r="L19" s="16">
        <v>93260</v>
      </c>
      <c r="M19" s="16">
        <v>94090</v>
      </c>
      <c r="N19" s="16">
        <v>94830</v>
      </c>
      <c r="O19" s="18">
        <f>SUM(N19+'Baseline data'!$C18)</f>
        <v>95480</v>
      </c>
      <c r="P19" s="18">
        <f>SUM(O19+'Baseline data'!$C18)</f>
        <v>96130</v>
      </c>
      <c r="Q19" s="18">
        <f>SUM(P19+'Baseline data'!$C18)</f>
        <v>96780</v>
      </c>
      <c r="R19" s="18">
        <f>SUM(Q19+'Baseline data'!$C18)</f>
        <v>97430</v>
      </c>
      <c r="S19" s="18">
        <f>SUM(R19+'Baseline data'!$C18)</f>
        <v>98080</v>
      </c>
      <c r="T19" s="18">
        <f>SUM(S19+'Baseline data'!$C18)</f>
        <v>98730</v>
      </c>
      <c r="U19" s="18">
        <f>SUM(T19+'Baseline data'!$C18)</f>
        <v>99380</v>
      </c>
      <c r="V19" s="18">
        <f>SUM(U19+'Baseline data'!$C18)</f>
        <v>100030</v>
      </c>
      <c r="W19" s="18">
        <f>SUM(V19+'Baseline data'!$C18)</f>
        <v>100680</v>
      </c>
      <c r="X19" s="18">
        <f>SUM(W19+'Baseline data'!$C18)</f>
        <v>101330</v>
      </c>
      <c r="Y19" s="18">
        <f>SUM(X19+'Baseline data'!$C18)</f>
        <v>101980</v>
      </c>
      <c r="Z19" s="18">
        <f>SUM(Y19+'Baseline data'!$C18)</f>
        <v>102630</v>
      </c>
      <c r="AA19" s="18">
        <f>SUM(Z19+'Baseline data'!$C18)</f>
        <v>103280</v>
      </c>
      <c r="AB19" s="18">
        <f>SUM(AA19+'Baseline data'!$C18)</f>
        <v>103930</v>
      </c>
      <c r="AC19" s="18">
        <f>SUM(AB19+'Baseline data'!$C18)</f>
        <v>104580</v>
      </c>
      <c r="AD19" s="18">
        <f>SUM(AC19+'Baseline data'!$C18)</f>
        <v>105230</v>
      </c>
      <c r="AE19" s="18">
        <f>SUM(AD19+'Baseline data'!$C18)</f>
        <v>105880</v>
      </c>
      <c r="AF19" s="18">
        <f>SUM(AE19+'Baseline data'!$C18)</f>
        <v>106530</v>
      </c>
      <c r="AG19" s="18">
        <f>SUM(AF19+'Baseline data'!$C18)</f>
        <v>107180</v>
      </c>
      <c r="AH19" s="18">
        <f>SUM(AG19+'Baseline data'!$C18)</f>
        <v>107830</v>
      </c>
      <c r="AI19" s="18">
        <f>SUM(AH19+'Baseline data'!$C18)</f>
        <v>108480</v>
      </c>
      <c r="AJ19" s="18">
        <f>SUM(AI19+'Baseline data'!$C18)</f>
        <v>109130</v>
      </c>
      <c r="AK19" s="18">
        <f>SUM(AJ19+'Baseline data'!$C18)</f>
        <v>109780</v>
      </c>
      <c r="AL19" s="18">
        <f>SUM(AK19+'Baseline data'!$C18)</f>
        <v>110430</v>
      </c>
      <c r="AM19" s="18">
        <f>SUM(AL19+'Baseline data'!$C18)</f>
        <v>111080</v>
      </c>
      <c r="AN19" s="18">
        <f>SUM(AM19+'Baseline data'!$C18)</f>
        <v>111730</v>
      </c>
      <c r="AO19" s="18">
        <f>SUM(AN19+'Baseline data'!$C18)</f>
        <v>112380</v>
      </c>
      <c r="AP19" s="18">
        <f>SUM(AO19+'Baseline data'!$C18)</f>
        <v>113030</v>
      </c>
      <c r="AQ19" s="18">
        <f>SUM(AP19+'Baseline data'!$C18)</f>
        <v>113680</v>
      </c>
      <c r="AR19" s="18">
        <f>SUM(AQ19+'Baseline data'!$C18)</f>
        <v>114330</v>
      </c>
      <c r="AS19" s="18">
        <f>SUM(AR19+'Baseline data'!$C18)</f>
        <v>114980</v>
      </c>
      <c r="AT19" s="18">
        <f>SUM(AS19+'Baseline data'!$C18)</f>
        <v>115630</v>
      </c>
      <c r="AU19" s="18">
        <f>SUM(AT19+'Baseline data'!$C18)</f>
        <v>116280</v>
      </c>
      <c r="AV19" s="18">
        <f>SUM(AU19+'Baseline data'!$C18)</f>
        <v>116930</v>
      </c>
    </row>
    <row r="20" spans="1:48">
      <c r="A20" s="15" t="s">
        <v>33</v>
      </c>
      <c r="B20" s="16">
        <v>34170</v>
      </c>
      <c r="C20" s="17">
        <v>34740</v>
      </c>
      <c r="D20" s="17">
        <v>35000</v>
      </c>
      <c r="E20" s="17">
        <v>35220</v>
      </c>
      <c r="F20" s="17">
        <v>35440</v>
      </c>
      <c r="G20" s="16">
        <v>35640</v>
      </c>
      <c r="H20" s="16">
        <v>35870</v>
      </c>
      <c r="I20" s="16">
        <v>36040</v>
      </c>
      <c r="J20" s="16">
        <v>36370</v>
      </c>
      <c r="K20" s="16">
        <v>36590</v>
      </c>
      <c r="L20" s="16">
        <v>36930</v>
      </c>
      <c r="M20" s="16">
        <v>37270</v>
      </c>
      <c r="N20" s="16">
        <v>37730</v>
      </c>
      <c r="O20" s="18">
        <f>SUM(N20+'Baseline data'!$C19)</f>
        <v>38049</v>
      </c>
      <c r="P20" s="18">
        <f>SUM(O20+'Baseline data'!$C19)</f>
        <v>38368</v>
      </c>
      <c r="Q20" s="18">
        <f>SUM(P20+'Baseline data'!$C19)</f>
        <v>38687</v>
      </c>
      <c r="R20" s="18">
        <f>SUM(Q20+'Baseline data'!$C19)</f>
        <v>39006</v>
      </c>
      <c r="S20" s="18">
        <f>SUM(R20+'Baseline data'!$C19)</f>
        <v>39325</v>
      </c>
      <c r="T20" s="18">
        <f>SUM(S20+'Baseline data'!$C19)</f>
        <v>39644</v>
      </c>
      <c r="U20" s="18">
        <f>SUM(T20+'Baseline data'!$C19)</f>
        <v>39963</v>
      </c>
      <c r="V20" s="18">
        <f>SUM(U20+'Baseline data'!$C19)</f>
        <v>40282</v>
      </c>
      <c r="W20" s="18">
        <f>SUM(V20+'Baseline data'!$C19)</f>
        <v>40601</v>
      </c>
      <c r="X20" s="18">
        <f>SUM(W20+'Baseline data'!$C19)</f>
        <v>40920</v>
      </c>
      <c r="Y20" s="18">
        <f>SUM(X20+'Baseline data'!$C19)</f>
        <v>41239</v>
      </c>
      <c r="Z20" s="18">
        <f>SUM(Y20+'Baseline data'!$C19)</f>
        <v>41558</v>
      </c>
      <c r="AA20" s="18">
        <f>SUM(Z20+'Baseline data'!$C19)</f>
        <v>41877</v>
      </c>
      <c r="AB20" s="18">
        <f>SUM(AA20+'Baseline data'!$C19)</f>
        <v>42196</v>
      </c>
      <c r="AC20" s="18">
        <f>SUM(AB20+'Baseline data'!$C19)</f>
        <v>42515</v>
      </c>
      <c r="AD20" s="18">
        <f>SUM(AC20+'Baseline data'!$C19)</f>
        <v>42834</v>
      </c>
      <c r="AE20" s="18">
        <f>SUM(AD20+'Baseline data'!$C19)</f>
        <v>43153</v>
      </c>
      <c r="AF20" s="18">
        <f>SUM(AE20+'Baseline data'!$C19)</f>
        <v>43472</v>
      </c>
      <c r="AG20" s="18">
        <f>SUM(AF20+'Baseline data'!$C19)</f>
        <v>43791</v>
      </c>
      <c r="AH20" s="18">
        <f>SUM(AG20+'Baseline data'!$C19)</f>
        <v>44110</v>
      </c>
      <c r="AI20" s="18">
        <f>SUM(AH20+'Baseline data'!$C19)</f>
        <v>44429</v>
      </c>
      <c r="AJ20" s="18">
        <f>SUM(AI20+'Baseline data'!$C19)</f>
        <v>44748</v>
      </c>
      <c r="AK20" s="18">
        <f>SUM(AJ20+'Baseline data'!$C19)</f>
        <v>45067</v>
      </c>
      <c r="AL20" s="18">
        <f>SUM(AK20+'Baseline data'!$C19)</f>
        <v>45386</v>
      </c>
      <c r="AM20" s="18">
        <f>SUM(AL20+'Baseline data'!$C19)</f>
        <v>45705</v>
      </c>
      <c r="AN20" s="18">
        <f>SUM(AM20+'Baseline data'!$C19)</f>
        <v>46024</v>
      </c>
      <c r="AO20" s="18">
        <f>SUM(AN20+'Baseline data'!$C19)</f>
        <v>46343</v>
      </c>
      <c r="AP20" s="18">
        <f>SUM(AO20+'Baseline data'!$C19)</f>
        <v>46662</v>
      </c>
      <c r="AQ20" s="18">
        <f>SUM(AP20+'Baseline data'!$C19)</f>
        <v>46981</v>
      </c>
      <c r="AR20" s="18">
        <f>SUM(AQ20+'Baseline data'!$C19)</f>
        <v>47300</v>
      </c>
      <c r="AS20" s="18">
        <f>SUM(AR20+'Baseline data'!$C19)</f>
        <v>47619</v>
      </c>
      <c r="AT20" s="18">
        <f>SUM(AS20+'Baseline data'!$C19)</f>
        <v>47938</v>
      </c>
      <c r="AU20" s="18">
        <f>SUM(AT20+'Baseline data'!$C19)</f>
        <v>48257</v>
      </c>
      <c r="AV20" s="18">
        <f>SUM(AU20+'Baseline data'!$C19)</f>
        <v>48576</v>
      </c>
    </row>
    <row r="21" spans="1:48">
      <c r="A21" s="15" t="s">
        <v>34</v>
      </c>
      <c r="B21" s="16">
        <v>31240</v>
      </c>
      <c r="C21" s="17">
        <v>31480</v>
      </c>
      <c r="D21" s="17">
        <v>31800</v>
      </c>
      <c r="E21" s="17">
        <v>32160</v>
      </c>
      <c r="F21" s="17">
        <v>32610</v>
      </c>
      <c r="G21" s="16">
        <v>32880</v>
      </c>
      <c r="H21" s="16">
        <v>33000</v>
      </c>
      <c r="I21" s="16">
        <v>33080</v>
      </c>
      <c r="J21" s="16">
        <v>33220</v>
      </c>
      <c r="K21" s="16">
        <v>33340</v>
      </c>
      <c r="L21" s="16">
        <v>33590</v>
      </c>
      <c r="M21" s="16">
        <v>33970</v>
      </c>
      <c r="N21" s="16">
        <v>34350</v>
      </c>
      <c r="O21" s="18">
        <f>SUM(N21+'Baseline data'!$C20)</f>
        <v>34594</v>
      </c>
      <c r="P21" s="18">
        <f>SUM(O21+'Baseline data'!$C20)</f>
        <v>34838</v>
      </c>
      <c r="Q21" s="18">
        <f>SUM(P21+'Baseline data'!$C20)</f>
        <v>35082</v>
      </c>
      <c r="R21" s="18">
        <f>SUM(Q21+'Baseline data'!$C20)</f>
        <v>35326</v>
      </c>
      <c r="S21" s="18">
        <f>SUM(R21+'Baseline data'!$C20)</f>
        <v>35570</v>
      </c>
      <c r="T21" s="18">
        <f>SUM(S21+'Baseline data'!$C20)</f>
        <v>35814</v>
      </c>
      <c r="U21" s="18">
        <f>SUM(T21+'Baseline data'!$C20)</f>
        <v>36058</v>
      </c>
      <c r="V21" s="18">
        <f>SUM(U21+'Baseline data'!$C20)</f>
        <v>36302</v>
      </c>
      <c r="W21" s="18">
        <f>SUM(V21+'Baseline data'!$C20)</f>
        <v>36546</v>
      </c>
      <c r="X21" s="18">
        <f>SUM(W21+'Baseline data'!$C20)</f>
        <v>36790</v>
      </c>
      <c r="Y21" s="18">
        <f>SUM(X21+'Baseline data'!$C20)</f>
        <v>37034</v>
      </c>
      <c r="Z21" s="18">
        <f>SUM(Y21+'Baseline data'!$C20)</f>
        <v>37278</v>
      </c>
      <c r="AA21" s="18">
        <f>SUM(Z21+'Baseline data'!$C20)</f>
        <v>37522</v>
      </c>
      <c r="AB21" s="18">
        <f>SUM(AA21+'Baseline data'!$C20)</f>
        <v>37766</v>
      </c>
      <c r="AC21" s="18">
        <f>SUM(AB21+'Baseline data'!$C20)</f>
        <v>38010</v>
      </c>
      <c r="AD21" s="18">
        <f>SUM(AC21+'Baseline data'!$C20)</f>
        <v>38254</v>
      </c>
      <c r="AE21" s="18">
        <f>SUM(AD21+'Baseline data'!$C20)</f>
        <v>38498</v>
      </c>
      <c r="AF21" s="18">
        <f>SUM(AE21+'Baseline data'!$C20)</f>
        <v>38742</v>
      </c>
      <c r="AG21" s="18">
        <f>SUM(AF21+'Baseline data'!$C20)</f>
        <v>38986</v>
      </c>
      <c r="AH21" s="18">
        <f>SUM(AG21+'Baseline data'!$C20)</f>
        <v>39230</v>
      </c>
      <c r="AI21" s="18">
        <f>SUM(AH21+'Baseline data'!$C20)</f>
        <v>39474</v>
      </c>
      <c r="AJ21" s="18">
        <f>SUM(AI21+'Baseline data'!$C20)</f>
        <v>39718</v>
      </c>
      <c r="AK21" s="18">
        <f>SUM(AJ21+'Baseline data'!$C20)</f>
        <v>39962</v>
      </c>
      <c r="AL21" s="18">
        <f>SUM(AK21+'Baseline data'!$C20)</f>
        <v>40206</v>
      </c>
      <c r="AM21" s="18">
        <f>SUM(AL21+'Baseline data'!$C20)</f>
        <v>40450</v>
      </c>
      <c r="AN21" s="18">
        <f>SUM(AM21+'Baseline data'!$C20)</f>
        <v>40694</v>
      </c>
      <c r="AO21" s="18">
        <f>SUM(AN21+'Baseline data'!$C20)</f>
        <v>40938</v>
      </c>
      <c r="AP21" s="18">
        <f>SUM(AO21+'Baseline data'!$C20)</f>
        <v>41182</v>
      </c>
      <c r="AQ21" s="18">
        <f>SUM(AP21+'Baseline data'!$C20)</f>
        <v>41426</v>
      </c>
      <c r="AR21" s="18">
        <f>SUM(AQ21+'Baseline data'!$C20)</f>
        <v>41670</v>
      </c>
      <c r="AS21" s="18">
        <f>SUM(AR21+'Baseline data'!$C20)</f>
        <v>41914</v>
      </c>
      <c r="AT21" s="18">
        <f>SUM(AS21+'Baseline data'!$C20)</f>
        <v>42158</v>
      </c>
      <c r="AU21" s="18">
        <f>SUM(AT21+'Baseline data'!$C20)</f>
        <v>42402</v>
      </c>
      <c r="AV21" s="18">
        <f>SUM(AU21+'Baseline data'!$C20)</f>
        <v>42646</v>
      </c>
    </row>
    <row r="22" spans="1:48">
      <c r="A22" s="8" t="s">
        <v>35</v>
      </c>
      <c r="B22" s="16">
        <v>70140</v>
      </c>
      <c r="C22" s="17">
        <v>70980</v>
      </c>
      <c r="D22" s="17">
        <v>71810</v>
      </c>
      <c r="E22" s="17">
        <v>73020</v>
      </c>
      <c r="F22" s="17">
        <v>73980</v>
      </c>
      <c r="G22" s="16">
        <v>75000</v>
      </c>
      <c r="H22" s="16">
        <v>76080</v>
      </c>
      <c r="I22" s="16">
        <v>76760</v>
      </c>
      <c r="J22" s="16">
        <v>77500</v>
      </c>
      <c r="K22" s="16">
        <v>78270</v>
      </c>
      <c r="L22" s="16">
        <v>79140</v>
      </c>
      <c r="M22" s="16">
        <v>80480</v>
      </c>
      <c r="N22" s="16">
        <v>81400</v>
      </c>
      <c r="O22" s="18">
        <f>SUM(N22+'Baseline data'!$C21)</f>
        <v>82358</v>
      </c>
      <c r="P22" s="18">
        <f>SUM(O22+'Baseline data'!$C21)</f>
        <v>83316</v>
      </c>
      <c r="Q22" s="18">
        <f>SUM(P22+'Baseline data'!$C21)</f>
        <v>84274</v>
      </c>
      <c r="R22" s="18">
        <f>SUM(Q22+'Baseline data'!$C21)</f>
        <v>85232</v>
      </c>
      <c r="S22" s="18">
        <f>SUM(R22+'Baseline data'!$C21)</f>
        <v>86190</v>
      </c>
      <c r="T22" s="18">
        <f>SUM(S22+'Baseline data'!$C21)</f>
        <v>87148</v>
      </c>
      <c r="U22" s="18">
        <f>SUM(T22+'Baseline data'!$C21)</f>
        <v>88106</v>
      </c>
      <c r="V22" s="18">
        <f>SUM(U22+'Baseline data'!$C21)</f>
        <v>89064</v>
      </c>
      <c r="W22" s="18">
        <f>SUM(V22+'Baseline data'!$C21)</f>
        <v>90022</v>
      </c>
      <c r="X22" s="18">
        <f>SUM(W22+'Baseline data'!$C21)</f>
        <v>90980</v>
      </c>
      <c r="Y22" s="18">
        <f>SUM(X22+'Baseline data'!$C21)</f>
        <v>91938</v>
      </c>
      <c r="Z22" s="18">
        <f>SUM(Y22+'Baseline data'!$C21)</f>
        <v>92896</v>
      </c>
      <c r="AA22" s="18">
        <f>SUM(Z22+'Baseline data'!$C21)</f>
        <v>93854</v>
      </c>
      <c r="AB22" s="18">
        <f>SUM(AA22+'Baseline data'!$C21)</f>
        <v>94812</v>
      </c>
      <c r="AC22" s="18">
        <f>SUM(AB22+'Baseline data'!$C21)</f>
        <v>95770</v>
      </c>
      <c r="AD22" s="18">
        <f>SUM(AC22+'Baseline data'!$C21)</f>
        <v>96728</v>
      </c>
      <c r="AE22" s="18">
        <f>SUM(AD22+'Baseline data'!$C21)</f>
        <v>97686</v>
      </c>
      <c r="AF22" s="18">
        <f>SUM(AE22+'Baseline data'!$C21)</f>
        <v>98644</v>
      </c>
      <c r="AG22" s="18">
        <f>SUM(AF22+'Baseline data'!$C21)</f>
        <v>99602</v>
      </c>
      <c r="AH22" s="18">
        <f>SUM(AG22+'Baseline data'!$C21)</f>
        <v>100560</v>
      </c>
      <c r="AI22" s="18">
        <f>SUM(AH22+'Baseline data'!$C21)</f>
        <v>101518</v>
      </c>
      <c r="AJ22" s="18">
        <f>SUM(AI22+'Baseline data'!$C21)</f>
        <v>102476</v>
      </c>
      <c r="AK22" s="18">
        <f>SUM(AJ22+'Baseline data'!$C21)</f>
        <v>103434</v>
      </c>
      <c r="AL22" s="18">
        <f>SUM(AK22+'Baseline data'!$C21)</f>
        <v>104392</v>
      </c>
      <c r="AM22" s="18">
        <f>SUM(AL22+'Baseline data'!$C21)</f>
        <v>105350</v>
      </c>
      <c r="AN22" s="18">
        <f>SUM(AM22+'Baseline data'!$C21)</f>
        <v>106308</v>
      </c>
      <c r="AO22" s="18">
        <f>SUM(AN22+'Baseline data'!$C21)</f>
        <v>107266</v>
      </c>
      <c r="AP22" s="18">
        <f>SUM(AO22+'Baseline data'!$C21)</f>
        <v>108224</v>
      </c>
      <c r="AQ22" s="18">
        <f>SUM(AP22+'Baseline data'!$C21)</f>
        <v>109182</v>
      </c>
      <c r="AR22" s="18">
        <f>SUM(AQ22+'Baseline data'!$C21)</f>
        <v>110140</v>
      </c>
      <c r="AS22" s="18">
        <f>SUM(AR22+'Baseline data'!$C21)</f>
        <v>111098</v>
      </c>
      <c r="AT22" s="18">
        <f>SUM(AS22+'Baseline data'!$C21)</f>
        <v>112056</v>
      </c>
      <c r="AU22" s="18">
        <f>SUM(AT22+'Baseline data'!$C21)</f>
        <v>113014</v>
      </c>
      <c r="AV22" s="18">
        <f>SUM(AU22+'Baseline data'!$C21)</f>
        <v>113972</v>
      </c>
    </row>
    <row r="23" spans="1:48">
      <c r="A23" s="8" t="s">
        <v>36</v>
      </c>
      <c r="B23" s="16">
        <v>37360</v>
      </c>
      <c r="C23" s="17">
        <v>37870</v>
      </c>
      <c r="D23" s="17">
        <v>38570</v>
      </c>
      <c r="E23" s="17">
        <v>39370</v>
      </c>
      <c r="F23" s="17">
        <v>40120</v>
      </c>
      <c r="G23" s="16">
        <v>40600</v>
      </c>
      <c r="H23" s="16">
        <v>41050</v>
      </c>
      <c r="I23" s="16">
        <v>41460</v>
      </c>
      <c r="J23" s="16">
        <v>41780</v>
      </c>
      <c r="K23" s="16">
        <v>42130</v>
      </c>
      <c r="L23" s="16">
        <v>42670</v>
      </c>
      <c r="M23" s="16">
        <v>42950</v>
      </c>
      <c r="N23" s="16">
        <v>43500</v>
      </c>
      <c r="O23" s="18">
        <f>SUM(N23+'Baseline data'!$C22)</f>
        <v>43983</v>
      </c>
      <c r="P23" s="18">
        <f>SUM(O23+'Baseline data'!$C22)</f>
        <v>44466</v>
      </c>
      <c r="Q23" s="18">
        <f>SUM(P23+'Baseline data'!$C22)</f>
        <v>44949</v>
      </c>
      <c r="R23" s="18">
        <f>SUM(Q23+'Baseline data'!$C22)</f>
        <v>45432</v>
      </c>
      <c r="S23" s="18">
        <f>SUM(R23+'Baseline data'!$C22)</f>
        <v>45915</v>
      </c>
      <c r="T23" s="18">
        <f>SUM(S23+'Baseline data'!$C22)</f>
        <v>46398</v>
      </c>
      <c r="U23" s="18">
        <f>SUM(T23+'Baseline data'!$C22)</f>
        <v>46881</v>
      </c>
      <c r="V23" s="18">
        <f>SUM(U23+'Baseline data'!$C22)</f>
        <v>47364</v>
      </c>
      <c r="W23" s="18">
        <f>SUM(V23+'Baseline data'!$C22)</f>
        <v>47847</v>
      </c>
      <c r="X23" s="18">
        <f>SUM(W23+'Baseline data'!$C22)</f>
        <v>48330</v>
      </c>
      <c r="Y23" s="18">
        <f>SUM(X23+'Baseline data'!$C22)</f>
        <v>48813</v>
      </c>
      <c r="Z23" s="18">
        <f>SUM(Y23+'Baseline data'!$C22)</f>
        <v>49296</v>
      </c>
      <c r="AA23" s="18">
        <f>SUM(Z23+'Baseline data'!$C22)</f>
        <v>49779</v>
      </c>
      <c r="AB23" s="18">
        <f>SUM(AA23+'Baseline data'!$C22)</f>
        <v>50262</v>
      </c>
      <c r="AC23" s="18">
        <f>SUM(AB23+'Baseline data'!$C22)</f>
        <v>50745</v>
      </c>
      <c r="AD23" s="18">
        <f>SUM(AC23+'Baseline data'!$C22)</f>
        <v>51228</v>
      </c>
      <c r="AE23" s="18">
        <f>SUM(AD23+'Baseline data'!$C22)</f>
        <v>51711</v>
      </c>
      <c r="AF23" s="18">
        <f>SUM(AE23+'Baseline data'!$C22)</f>
        <v>52194</v>
      </c>
      <c r="AG23" s="18">
        <f>SUM(AF23+'Baseline data'!$C22)</f>
        <v>52677</v>
      </c>
      <c r="AH23" s="18">
        <f>SUM(AG23+'Baseline data'!$C22)</f>
        <v>53160</v>
      </c>
      <c r="AI23" s="18">
        <f>SUM(AH23+'Baseline data'!$C22)</f>
        <v>53643</v>
      </c>
      <c r="AJ23" s="18">
        <f>SUM(AI23+'Baseline data'!$C22)</f>
        <v>54126</v>
      </c>
      <c r="AK23" s="18">
        <f>SUM(AJ23+'Baseline data'!$C22)</f>
        <v>54609</v>
      </c>
      <c r="AL23" s="18">
        <f>SUM(AK23+'Baseline data'!$C22)</f>
        <v>55092</v>
      </c>
      <c r="AM23" s="18">
        <f>SUM(AL23+'Baseline data'!$C22)</f>
        <v>55575</v>
      </c>
      <c r="AN23" s="18">
        <f>SUM(AM23+'Baseline data'!$C22)</f>
        <v>56058</v>
      </c>
      <c r="AO23" s="18">
        <f>SUM(AN23+'Baseline data'!$C22)</f>
        <v>56541</v>
      </c>
      <c r="AP23" s="18">
        <f>SUM(AO23+'Baseline data'!$C22)</f>
        <v>57024</v>
      </c>
      <c r="AQ23" s="18">
        <f>SUM(AP23+'Baseline data'!$C22)</f>
        <v>57507</v>
      </c>
      <c r="AR23" s="18">
        <f>SUM(AQ23+'Baseline data'!$C22)</f>
        <v>57990</v>
      </c>
      <c r="AS23" s="18">
        <f>SUM(AR23+'Baseline data'!$C22)</f>
        <v>58473</v>
      </c>
      <c r="AT23" s="18">
        <f>SUM(AS23+'Baseline data'!$C22)</f>
        <v>58956</v>
      </c>
      <c r="AU23" s="18">
        <f>SUM(AT23+'Baseline data'!$C22)</f>
        <v>59439</v>
      </c>
      <c r="AV23" s="18">
        <f>SUM(AU23+'Baseline data'!$C22)</f>
        <v>59922</v>
      </c>
    </row>
    <row r="24" spans="1:48">
      <c r="A24" s="8" t="s">
        <v>37</v>
      </c>
      <c r="B24" s="16">
        <v>23100</v>
      </c>
      <c r="C24" s="17">
        <v>23340</v>
      </c>
      <c r="D24" s="17">
        <v>23780</v>
      </c>
      <c r="E24" s="17">
        <v>24470</v>
      </c>
      <c r="F24" s="17">
        <v>24910</v>
      </c>
      <c r="G24" s="16">
        <v>25340</v>
      </c>
      <c r="H24" s="16">
        <v>25650</v>
      </c>
      <c r="I24" s="16">
        <v>26180</v>
      </c>
      <c r="J24" s="16">
        <v>26660</v>
      </c>
      <c r="K24" s="16">
        <v>27150</v>
      </c>
      <c r="L24" s="16">
        <v>27480</v>
      </c>
      <c r="M24" s="16">
        <v>27870</v>
      </c>
      <c r="N24" s="16">
        <v>28240</v>
      </c>
      <c r="O24" s="18">
        <f>SUM(N24+'Baseline data'!$C23)</f>
        <v>28655</v>
      </c>
      <c r="P24" s="18">
        <f>SUM(O24+'Baseline data'!$C23)</f>
        <v>29070</v>
      </c>
      <c r="Q24" s="18">
        <f>SUM(P24+'Baseline data'!$C23)</f>
        <v>29485</v>
      </c>
      <c r="R24" s="18">
        <f>SUM(Q24+'Baseline data'!$C23)</f>
        <v>29900</v>
      </c>
      <c r="S24" s="18">
        <f>SUM(R24+'Baseline data'!$C23)</f>
        <v>30315</v>
      </c>
      <c r="T24" s="18">
        <f>SUM(S24+'Baseline data'!$C23)</f>
        <v>30730</v>
      </c>
      <c r="U24" s="18">
        <f>SUM(T24+'Baseline data'!$C23)</f>
        <v>31145</v>
      </c>
      <c r="V24" s="18">
        <f>SUM(U24+'Baseline data'!$C23)</f>
        <v>31560</v>
      </c>
      <c r="W24" s="18">
        <f>SUM(V24+'Baseline data'!$C23)</f>
        <v>31975</v>
      </c>
      <c r="X24" s="18">
        <f>SUM(W24+'Baseline data'!$C23)</f>
        <v>32390</v>
      </c>
      <c r="Y24" s="18">
        <f>SUM(X24+'Baseline data'!$C23)</f>
        <v>32805</v>
      </c>
      <c r="Z24" s="18">
        <f>SUM(Y24+'Baseline data'!$C23)</f>
        <v>33220</v>
      </c>
      <c r="AA24" s="18">
        <f>SUM(Z24+'Baseline data'!$C23)</f>
        <v>33635</v>
      </c>
      <c r="AB24" s="18">
        <f>SUM(AA24+'Baseline data'!$C23)</f>
        <v>34050</v>
      </c>
      <c r="AC24" s="18">
        <f>SUM(AB24+'Baseline data'!$C23)</f>
        <v>34465</v>
      </c>
      <c r="AD24" s="18">
        <f>SUM(AC24+'Baseline data'!$C23)</f>
        <v>34880</v>
      </c>
      <c r="AE24" s="18">
        <f>SUM(AD24+'Baseline data'!$C23)</f>
        <v>35295</v>
      </c>
      <c r="AF24" s="18">
        <f>SUM(AE24+'Baseline data'!$C23)</f>
        <v>35710</v>
      </c>
      <c r="AG24" s="18">
        <f>SUM(AF24+'Baseline data'!$C23)</f>
        <v>36125</v>
      </c>
      <c r="AH24" s="18">
        <f>SUM(AG24+'Baseline data'!$C23)</f>
        <v>36540</v>
      </c>
      <c r="AI24" s="18">
        <f>SUM(AH24+'Baseline data'!$C23)</f>
        <v>36955</v>
      </c>
      <c r="AJ24" s="18">
        <f>SUM(AI24+'Baseline data'!$C23)</f>
        <v>37370</v>
      </c>
      <c r="AK24" s="18">
        <f>SUM(AJ24+'Baseline data'!$C23)</f>
        <v>37785</v>
      </c>
      <c r="AL24" s="18">
        <f>SUM(AK24+'Baseline data'!$C23)</f>
        <v>38200</v>
      </c>
      <c r="AM24" s="18">
        <f>SUM(AL24+'Baseline data'!$C23)</f>
        <v>38615</v>
      </c>
      <c r="AN24" s="18">
        <f>SUM(AM24+'Baseline data'!$C23)</f>
        <v>39030</v>
      </c>
      <c r="AO24" s="18">
        <f>SUM(AN24+'Baseline data'!$C23)</f>
        <v>39445</v>
      </c>
      <c r="AP24" s="18">
        <f>SUM(AO24+'Baseline data'!$C23)</f>
        <v>39860</v>
      </c>
      <c r="AQ24" s="18">
        <f>SUM(AP24+'Baseline data'!$C23)</f>
        <v>40275</v>
      </c>
      <c r="AR24" s="18">
        <f>SUM(AQ24+'Baseline data'!$C23)</f>
        <v>40690</v>
      </c>
      <c r="AS24" s="18">
        <f>SUM(AR24+'Baseline data'!$C23)</f>
        <v>41105</v>
      </c>
      <c r="AT24" s="18">
        <f>SUM(AS24+'Baseline data'!$C23)</f>
        <v>41520</v>
      </c>
      <c r="AU24" s="18">
        <f>SUM(AT24+'Baseline data'!$C23)</f>
        <v>41935</v>
      </c>
      <c r="AV24" s="18">
        <f>SUM(AU24+'Baseline data'!$C23)</f>
        <v>42350</v>
      </c>
    </row>
    <row r="25" spans="1:48">
      <c r="A25" s="8" t="s">
        <v>38</v>
      </c>
      <c r="B25" s="16">
        <v>34230</v>
      </c>
      <c r="C25" s="17">
        <v>34840</v>
      </c>
      <c r="D25" s="17">
        <v>35540</v>
      </c>
      <c r="E25" s="17">
        <v>36030</v>
      </c>
      <c r="F25" s="17">
        <v>36610</v>
      </c>
      <c r="G25" s="16">
        <v>36820</v>
      </c>
      <c r="H25" s="16">
        <v>37070</v>
      </c>
      <c r="I25" s="16">
        <v>37330</v>
      </c>
      <c r="J25" s="16">
        <v>37510</v>
      </c>
      <c r="K25" s="16">
        <v>37760</v>
      </c>
      <c r="L25" s="16">
        <v>38070</v>
      </c>
      <c r="M25" s="16">
        <v>38530</v>
      </c>
      <c r="N25" s="16">
        <v>39100</v>
      </c>
      <c r="O25" s="18">
        <f>SUM(N25+'Baseline data'!$C24)</f>
        <v>39452</v>
      </c>
      <c r="P25" s="18">
        <f>SUM(O25+'Baseline data'!$C24)</f>
        <v>39804</v>
      </c>
      <c r="Q25" s="18">
        <f>SUM(P25+'Baseline data'!$C24)</f>
        <v>40156</v>
      </c>
      <c r="R25" s="18">
        <f>SUM(Q25+'Baseline data'!$C24)</f>
        <v>40508</v>
      </c>
      <c r="S25" s="18">
        <f>SUM(R25+'Baseline data'!$C24)</f>
        <v>40860</v>
      </c>
      <c r="T25" s="18">
        <f>SUM(S25+'Baseline data'!$C24)</f>
        <v>41212</v>
      </c>
      <c r="U25" s="18">
        <f>SUM(T25+'Baseline data'!$C24)</f>
        <v>41564</v>
      </c>
      <c r="V25" s="18">
        <f>SUM(U25+'Baseline data'!$C24)</f>
        <v>41916</v>
      </c>
      <c r="W25" s="18">
        <f>SUM(V25+'Baseline data'!$C24)</f>
        <v>42268</v>
      </c>
      <c r="X25" s="18">
        <f>SUM(W25+'Baseline data'!$C24)</f>
        <v>42620</v>
      </c>
      <c r="Y25" s="18">
        <f>SUM(X25+'Baseline data'!$C24)</f>
        <v>42972</v>
      </c>
      <c r="Z25" s="18">
        <f>SUM(Y25+'Baseline data'!$C24)</f>
        <v>43324</v>
      </c>
      <c r="AA25" s="18">
        <f>SUM(Z25+'Baseline data'!$C24)</f>
        <v>43676</v>
      </c>
      <c r="AB25" s="18">
        <f>SUM(AA25+'Baseline data'!$C24)</f>
        <v>44028</v>
      </c>
      <c r="AC25" s="18">
        <f>SUM(AB25+'Baseline data'!$C24)</f>
        <v>44380</v>
      </c>
      <c r="AD25" s="18">
        <f>SUM(AC25+'Baseline data'!$C24)</f>
        <v>44732</v>
      </c>
      <c r="AE25" s="18">
        <f>SUM(AD25+'Baseline data'!$C24)</f>
        <v>45084</v>
      </c>
      <c r="AF25" s="18">
        <f>SUM(AE25+'Baseline data'!$C24)</f>
        <v>45436</v>
      </c>
      <c r="AG25" s="18">
        <f>SUM(AF25+'Baseline data'!$C24)</f>
        <v>45788</v>
      </c>
      <c r="AH25" s="18">
        <f>SUM(AG25+'Baseline data'!$C24)</f>
        <v>46140</v>
      </c>
      <c r="AI25" s="18">
        <f>SUM(AH25+'Baseline data'!$C24)</f>
        <v>46492</v>
      </c>
      <c r="AJ25" s="18">
        <f>SUM(AI25+'Baseline data'!$C24)</f>
        <v>46844</v>
      </c>
      <c r="AK25" s="18">
        <f>SUM(AJ25+'Baseline data'!$C24)</f>
        <v>47196</v>
      </c>
      <c r="AL25" s="18">
        <f>SUM(AK25+'Baseline data'!$C24)</f>
        <v>47548</v>
      </c>
      <c r="AM25" s="18">
        <f>SUM(AL25+'Baseline data'!$C24)</f>
        <v>47900</v>
      </c>
      <c r="AN25" s="18">
        <f>SUM(AM25+'Baseline data'!$C24)</f>
        <v>48252</v>
      </c>
      <c r="AO25" s="18">
        <f>SUM(AN25+'Baseline data'!$C24)</f>
        <v>48604</v>
      </c>
      <c r="AP25" s="18">
        <f>SUM(AO25+'Baseline data'!$C24)</f>
        <v>48956</v>
      </c>
      <c r="AQ25" s="18">
        <f>SUM(AP25+'Baseline data'!$C24)</f>
        <v>49308</v>
      </c>
      <c r="AR25" s="18">
        <f>SUM(AQ25+'Baseline data'!$C24)</f>
        <v>49660</v>
      </c>
      <c r="AS25" s="18">
        <f>SUM(AR25+'Baseline data'!$C24)</f>
        <v>50012</v>
      </c>
      <c r="AT25" s="18">
        <f>SUM(AS25+'Baseline data'!$C24)</f>
        <v>50364</v>
      </c>
      <c r="AU25" s="18">
        <f>SUM(AT25+'Baseline data'!$C24)</f>
        <v>50716</v>
      </c>
      <c r="AV25" s="18">
        <f>SUM(AU25+'Baseline data'!$C24)</f>
        <v>51068</v>
      </c>
    </row>
    <row r="26" spans="1:48">
      <c r="A26" s="8" t="s">
        <v>39</v>
      </c>
      <c r="B26" s="16">
        <v>38190</v>
      </c>
      <c r="C26" s="17">
        <v>38810</v>
      </c>
      <c r="D26" s="17">
        <v>39590</v>
      </c>
      <c r="E26" s="17">
        <v>40330</v>
      </c>
      <c r="F26" s="17">
        <v>41260</v>
      </c>
      <c r="G26" s="16">
        <v>41560</v>
      </c>
      <c r="H26" s="16">
        <v>41800</v>
      </c>
      <c r="I26" s="16">
        <v>42090</v>
      </c>
      <c r="J26" s="16">
        <v>42300</v>
      </c>
      <c r="K26" s="16">
        <v>42620</v>
      </c>
      <c r="L26" s="16">
        <v>42950</v>
      </c>
      <c r="M26" s="16">
        <v>43560</v>
      </c>
      <c r="N26" s="16">
        <v>43830</v>
      </c>
      <c r="O26" s="18">
        <f>SUM(N26+'Baseline data'!$C25)</f>
        <v>44221</v>
      </c>
      <c r="P26" s="18">
        <f>SUM(O26+'Baseline data'!$C25)</f>
        <v>44612</v>
      </c>
      <c r="Q26" s="18">
        <f>SUM(P26+'Baseline data'!$C25)</f>
        <v>45003</v>
      </c>
      <c r="R26" s="18">
        <f>SUM(Q26+'Baseline data'!$C25)</f>
        <v>45394</v>
      </c>
      <c r="S26" s="18">
        <f>SUM(R26+'Baseline data'!$C25)</f>
        <v>45785</v>
      </c>
      <c r="T26" s="18">
        <f>SUM(S26+'Baseline data'!$C25)</f>
        <v>46176</v>
      </c>
      <c r="U26" s="18">
        <f>SUM(T26+'Baseline data'!$C25)</f>
        <v>46567</v>
      </c>
      <c r="V26" s="18">
        <f>SUM(U26+'Baseline data'!$C25)</f>
        <v>46958</v>
      </c>
      <c r="W26" s="18">
        <f>SUM(V26+'Baseline data'!$C25)</f>
        <v>47349</v>
      </c>
      <c r="X26" s="18">
        <f>SUM(W26+'Baseline data'!$C25)</f>
        <v>47740</v>
      </c>
      <c r="Y26" s="18">
        <f>SUM(X26+'Baseline data'!$C25)</f>
        <v>48131</v>
      </c>
      <c r="Z26" s="18">
        <f>SUM(Y26+'Baseline data'!$C25)</f>
        <v>48522</v>
      </c>
      <c r="AA26" s="18">
        <f>SUM(Z26+'Baseline data'!$C25)</f>
        <v>48913</v>
      </c>
      <c r="AB26" s="18">
        <f>SUM(AA26+'Baseline data'!$C25)</f>
        <v>49304</v>
      </c>
      <c r="AC26" s="18">
        <f>SUM(AB26+'Baseline data'!$C25)</f>
        <v>49695</v>
      </c>
      <c r="AD26" s="18">
        <f>SUM(AC26+'Baseline data'!$C25)</f>
        <v>50086</v>
      </c>
      <c r="AE26" s="18">
        <f>SUM(AD26+'Baseline data'!$C25)</f>
        <v>50477</v>
      </c>
      <c r="AF26" s="18">
        <f>SUM(AE26+'Baseline data'!$C25)</f>
        <v>50868</v>
      </c>
      <c r="AG26" s="18">
        <f>SUM(AF26+'Baseline data'!$C25)</f>
        <v>51259</v>
      </c>
      <c r="AH26" s="18">
        <f>SUM(AG26+'Baseline data'!$C25)</f>
        <v>51650</v>
      </c>
      <c r="AI26" s="18">
        <f>SUM(AH26+'Baseline data'!$C25)</f>
        <v>52041</v>
      </c>
      <c r="AJ26" s="18">
        <f>SUM(AI26+'Baseline data'!$C25)</f>
        <v>52432</v>
      </c>
      <c r="AK26" s="18">
        <f>SUM(AJ26+'Baseline data'!$C25)</f>
        <v>52823</v>
      </c>
      <c r="AL26" s="18">
        <f>SUM(AK26+'Baseline data'!$C25)</f>
        <v>53214</v>
      </c>
      <c r="AM26" s="18">
        <f>SUM(AL26+'Baseline data'!$C25)</f>
        <v>53605</v>
      </c>
      <c r="AN26" s="18">
        <f>SUM(AM26+'Baseline data'!$C25)</f>
        <v>53996</v>
      </c>
      <c r="AO26" s="18">
        <f>SUM(AN26+'Baseline data'!$C25)</f>
        <v>54387</v>
      </c>
      <c r="AP26" s="18">
        <f>SUM(AO26+'Baseline data'!$C25)</f>
        <v>54778</v>
      </c>
      <c r="AQ26" s="18">
        <f>SUM(AP26+'Baseline data'!$C25)</f>
        <v>55169</v>
      </c>
      <c r="AR26" s="18">
        <f>SUM(AQ26+'Baseline data'!$C25)</f>
        <v>55560</v>
      </c>
      <c r="AS26" s="18">
        <f>SUM(AR26+'Baseline data'!$C25)</f>
        <v>55951</v>
      </c>
      <c r="AT26" s="18">
        <f>SUM(AS26+'Baseline data'!$C25)</f>
        <v>56342</v>
      </c>
      <c r="AU26" s="18">
        <f>SUM(AT26+'Baseline data'!$C25)</f>
        <v>56733</v>
      </c>
      <c r="AV26" s="18">
        <f>SUM(AU26+'Baseline data'!$C25)</f>
        <v>57124</v>
      </c>
    </row>
    <row r="27" spans="1:48">
      <c r="A27" s="15" t="s">
        <v>40</v>
      </c>
      <c r="B27" s="16">
        <v>44390</v>
      </c>
      <c r="C27" s="17">
        <v>45010</v>
      </c>
      <c r="D27" s="17">
        <v>45750</v>
      </c>
      <c r="E27" s="17">
        <v>46440</v>
      </c>
      <c r="F27" s="17">
        <v>46970</v>
      </c>
      <c r="G27" s="16">
        <v>47580</v>
      </c>
      <c r="H27" s="16">
        <v>47880</v>
      </c>
      <c r="I27" s="16">
        <v>48290</v>
      </c>
      <c r="J27" s="16">
        <v>48620</v>
      </c>
      <c r="K27" s="16">
        <v>49100</v>
      </c>
      <c r="L27" s="16">
        <v>50400</v>
      </c>
      <c r="M27" s="16">
        <v>51120</v>
      </c>
      <c r="N27" s="16">
        <v>52000</v>
      </c>
      <c r="O27" s="18">
        <f>SUM(N27+'Baseline data'!$C26)</f>
        <v>52674</v>
      </c>
      <c r="P27" s="18">
        <f>SUM(O27+'Baseline data'!$C26)</f>
        <v>53348</v>
      </c>
      <c r="Q27" s="18">
        <f>SUM(P27+'Baseline data'!$C26)</f>
        <v>54022</v>
      </c>
      <c r="R27" s="18">
        <f>SUM(Q27+'Baseline data'!$C26)</f>
        <v>54696</v>
      </c>
      <c r="S27" s="18">
        <f>SUM(R27+'Baseline data'!$C26)</f>
        <v>55370</v>
      </c>
      <c r="T27" s="18">
        <f>SUM(S27+'Baseline data'!$C26)</f>
        <v>56044</v>
      </c>
      <c r="U27" s="18">
        <f>SUM(T27+'Baseline data'!$C26)</f>
        <v>56718</v>
      </c>
      <c r="V27" s="18">
        <f>SUM(U27+'Baseline data'!$C26)</f>
        <v>57392</v>
      </c>
      <c r="W27" s="18">
        <f>SUM(V27+'Baseline data'!$C26)</f>
        <v>58066</v>
      </c>
      <c r="X27" s="18">
        <f>SUM(W27+'Baseline data'!$C26)</f>
        <v>58740</v>
      </c>
      <c r="Y27" s="18">
        <f>SUM(X27+'Baseline data'!$C26)</f>
        <v>59414</v>
      </c>
      <c r="Z27" s="18">
        <f>SUM(Y27+'Baseline data'!$C26)</f>
        <v>60088</v>
      </c>
      <c r="AA27" s="18">
        <f>SUM(Z27+'Baseline data'!$C26)</f>
        <v>60762</v>
      </c>
      <c r="AB27" s="18">
        <f>SUM(AA27+'Baseline data'!$C26)</f>
        <v>61436</v>
      </c>
      <c r="AC27" s="18">
        <f>SUM(AB27+'Baseline data'!$C26)</f>
        <v>62110</v>
      </c>
      <c r="AD27" s="18">
        <f>SUM(AC27+'Baseline data'!$C26)</f>
        <v>62784</v>
      </c>
      <c r="AE27" s="18">
        <f>SUM(AD27+'Baseline data'!$C26)</f>
        <v>63458</v>
      </c>
      <c r="AF27" s="18">
        <f>SUM(AE27+'Baseline data'!$C26)</f>
        <v>64132</v>
      </c>
      <c r="AG27" s="18">
        <f>SUM(AF27+'Baseline data'!$C26)</f>
        <v>64806</v>
      </c>
      <c r="AH27" s="18">
        <f>SUM(AG27+'Baseline data'!$C26)</f>
        <v>65480</v>
      </c>
      <c r="AI27" s="18">
        <f>SUM(AH27+'Baseline data'!$C26)</f>
        <v>66154</v>
      </c>
      <c r="AJ27" s="18">
        <f>SUM(AI27+'Baseline data'!$C26)</f>
        <v>66828</v>
      </c>
      <c r="AK27" s="18">
        <f>SUM(AJ27+'Baseline data'!$C26)</f>
        <v>67502</v>
      </c>
      <c r="AL27" s="18">
        <f>SUM(AK27+'Baseline data'!$C26)</f>
        <v>68176</v>
      </c>
      <c r="AM27" s="18">
        <f>SUM(AL27+'Baseline data'!$C26)</f>
        <v>68850</v>
      </c>
      <c r="AN27" s="18">
        <f>SUM(AM27+'Baseline data'!$C26)</f>
        <v>69524</v>
      </c>
      <c r="AO27" s="18">
        <f>SUM(AN27+'Baseline data'!$C26)</f>
        <v>70198</v>
      </c>
      <c r="AP27" s="18">
        <f>SUM(AO27+'Baseline data'!$C26)</f>
        <v>70872</v>
      </c>
      <c r="AQ27" s="18">
        <f>SUM(AP27+'Baseline data'!$C26)</f>
        <v>71546</v>
      </c>
      <c r="AR27" s="18">
        <f>SUM(AQ27+'Baseline data'!$C26)</f>
        <v>72220</v>
      </c>
      <c r="AS27" s="18">
        <f>SUM(AR27+'Baseline data'!$C26)</f>
        <v>72894</v>
      </c>
      <c r="AT27" s="18">
        <f>SUM(AS27+'Baseline data'!$C26)</f>
        <v>73568</v>
      </c>
      <c r="AU27" s="18">
        <f>SUM(AT27+'Baseline data'!$C26)</f>
        <v>74242</v>
      </c>
      <c r="AV27" s="18">
        <f>SUM(AU27+'Baseline data'!$C26)</f>
        <v>74916</v>
      </c>
    </row>
    <row r="28" spans="1:48">
      <c r="A28" s="15" t="s">
        <v>41</v>
      </c>
      <c r="B28" s="16">
        <v>32430</v>
      </c>
      <c r="C28" s="17">
        <v>32780</v>
      </c>
      <c r="D28" s="17">
        <v>33520</v>
      </c>
      <c r="E28" s="17">
        <v>34160</v>
      </c>
      <c r="F28" s="17">
        <v>34860</v>
      </c>
      <c r="G28" s="16">
        <v>35280</v>
      </c>
      <c r="H28" s="16">
        <v>35430</v>
      </c>
      <c r="I28" s="16">
        <v>35750</v>
      </c>
      <c r="J28" s="16">
        <v>36120</v>
      </c>
      <c r="K28" s="16">
        <v>36410</v>
      </c>
      <c r="L28" s="16">
        <v>36600</v>
      </c>
      <c r="M28" s="16">
        <v>36760</v>
      </c>
      <c r="N28" s="16">
        <v>36940</v>
      </c>
      <c r="O28" s="18">
        <f>SUM(N28+'Baseline data'!$C27)</f>
        <v>37242</v>
      </c>
      <c r="P28" s="18">
        <f>SUM(O28+'Baseline data'!$C27)</f>
        <v>37544</v>
      </c>
      <c r="Q28" s="18">
        <f>SUM(P28+'Baseline data'!$C27)</f>
        <v>37846</v>
      </c>
      <c r="R28" s="18">
        <f>SUM(Q28+'Baseline data'!$C27)</f>
        <v>38148</v>
      </c>
      <c r="S28" s="18">
        <f>SUM(R28+'Baseline data'!$C27)</f>
        <v>38450</v>
      </c>
      <c r="T28" s="18">
        <f>SUM(S28+'Baseline data'!$C27)</f>
        <v>38752</v>
      </c>
      <c r="U28" s="18">
        <f>SUM(T28+'Baseline data'!$C27)</f>
        <v>39054</v>
      </c>
      <c r="V28" s="18">
        <f>SUM(U28+'Baseline data'!$C27)</f>
        <v>39356</v>
      </c>
      <c r="W28" s="18">
        <f>SUM(V28+'Baseline data'!$C27)</f>
        <v>39658</v>
      </c>
      <c r="X28" s="18">
        <f>SUM(W28+'Baseline data'!$C27)</f>
        <v>39960</v>
      </c>
      <c r="Y28" s="18">
        <f>SUM(X28+'Baseline data'!$C27)</f>
        <v>40262</v>
      </c>
      <c r="Z28" s="18">
        <f>SUM(Y28+'Baseline data'!$C27)</f>
        <v>40564</v>
      </c>
      <c r="AA28" s="18">
        <f>SUM(Z28+'Baseline data'!$C27)</f>
        <v>40866</v>
      </c>
      <c r="AB28" s="18">
        <f>SUM(AA28+'Baseline data'!$C27)</f>
        <v>41168</v>
      </c>
      <c r="AC28" s="18">
        <f>SUM(AB28+'Baseline data'!$C27)</f>
        <v>41470</v>
      </c>
      <c r="AD28" s="18">
        <f>SUM(AC28+'Baseline data'!$C27)</f>
        <v>41772</v>
      </c>
      <c r="AE28" s="18">
        <f>SUM(AD28+'Baseline data'!$C27)</f>
        <v>42074</v>
      </c>
      <c r="AF28" s="18">
        <f>SUM(AE28+'Baseline data'!$C27)</f>
        <v>42376</v>
      </c>
      <c r="AG28" s="18">
        <f>SUM(AF28+'Baseline data'!$C27)</f>
        <v>42678</v>
      </c>
      <c r="AH28" s="18">
        <f>SUM(AG28+'Baseline data'!$C27)</f>
        <v>42980</v>
      </c>
      <c r="AI28" s="18">
        <f>SUM(AH28+'Baseline data'!$C27)</f>
        <v>43282</v>
      </c>
      <c r="AJ28" s="18">
        <f>SUM(AI28+'Baseline data'!$C27)</f>
        <v>43584</v>
      </c>
      <c r="AK28" s="18">
        <f>SUM(AJ28+'Baseline data'!$C27)</f>
        <v>43886</v>
      </c>
      <c r="AL28" s="18">
        <f>SUM(AK28+'Baseline data'!$C27)</f>
        <v>44188</v>
      </c>
      <c r="AM28" s="18">
        <f>SUM(AL28+'Baseline data'!$C27)</f>
        <v>44490</v>
      </c>
      <c r="AN28" s="18">
        <f>SUM(AM28+'Baseline data'!$C27)</f>
        <v>44792</v>
      </c>
      <c r="AO28" s="18">
        <f>SUM(AN28+'Baseline data'!$C27)</f>
        <v>45094</v>
      </c>
      <c r="AP28" s="18">
        <f>SUM(AO28+'Baseline data'!$C27)</f>
        <v>45396</v>
      </c>
      <c r="AQ28" s="18">
        <f>SUM(AP28+'Baseline data'!$C27)</f>
        <v>45698</v>
      </c>
      <c r="AR28" s="18">
        <f>SUM(AQ28+'Baseline data'!$C27)</f>
        <v>46000</v>
      </c>
      <c r="AS28" s="18">
        <f>SUM(AR28+'Baseline data'!$C27)</f>
        <v>46302</v>
      </c>
      <c r="AT28" s="18">
        <f>SUM(AS28+'Baseline data'!$C27)</f>
        <v>46604</v>
      </c>
      <c r="AU28" s="18">
        <f>SUM(AT28+'Baseline data'!$C27)</f>
        <v>46906</v>
      </c>
      <c r="AV28" s="18">
        <f>SUM(AU28+'Baseline data'!$C27)</f>
        <v>47208</v>
      </c>
    </row>
    <row r="29" spans="1:48">
      <c r="A29" s="15" t="s">
        <v>43</v>
      </c>
      <c r="B29" s="16">
        <v>66410</v>
      </c>
      <c r="C29" s="17">
        <v>67060</v>
      </c>
      <c r="D29" s="17">
        <v>67770</v>
      </c>
      <c r="E29" s="17">
        <v>68380</v>
      </c>
      <c r="F29" s="17">
        <v>69090</v>
      </c>
      <c r="G29" s="16">
        <v>69870</v>
      </c>
      <c r="H29" s="16">
        <v>70640</v>
      </c>
      <c r="I29" s="16">
        <v>71400</v>
      </c>
      <c r="J29" s="16">
        <v>72270</v>
      </c>
      <c r="K29" s="16">
        <v>72690</v>
      </c>
      <c r="L29" s="16">
        <v>73370</v>
      </c>
      <c r="M29" s="16">
        <v>73890</v>
      </c>
      <c r="N29" s="16">
        <v>74420</v>
      </c>
      <c r="O29" s="18">
        <f>SUM(N29+'Baseline data'!$C28)</f>
        <v>75093</v>
      </c>
      <c r="P29" s="18">
        <f>SUM(O29+'Baseline data'!$C28)</f>
        <v>75766</v>
      </c>
      <c r="Q29" s="18">
        <f>SUM(P29+'Baseline data'!$C28)</f>
        <v>76439</v>
      </c>
      <c r="R29" s="18">
        <f>SUM(Q29+'Baseline data'!$C28)</f>
        <v>77112</v>
      </c>
      <c r="S29" s="18">
        <f>SUM(R29+'Baseline data'!$C28)</f>
        <v>77785</v>
      </c>
      <c r="T29" s="18">
        <f>SUM(S29+'Baseline data'!$C28)</f>
        <v>78458</v>
      </c>
      <c r="U29" s="18">
        <f>SUM(T29+'Baseline data'!$C28)</f>
        <v>79131</v>
      </c>
      <c r="V29" s="18">
        <f>SUM(U29+'Baseline data'!$C28)</f>
        <v>79804</v>
      </c>
      <c r="W29" s="18">
        <f>SUM(V29+'Baseline data'!$C28)</f>
        <v>80477</v>
      </c>
      <c r="X29" s="18">
        <f>SUM(W29+'Baseline data'!$C28)</f>
        <v>81150</v>
      </c>
      <c r="Y29" s="18">
        <f>SUM(X29+'Baseline data'!$C28)</f>
        <v>81823</v>
      </c>
      <c r="Z29" s="18">
        <f>SUM(Y29+'Baseline data'!$C28)</f>
        <v>82496</v>
      </c>
      <c r="AA29" s="18">
        <f>SUM(Z29+'Baseline data'!$C28)</f>
        <v>83169</v>
      </c>
      <c r="AB29" s="18">
        <f>SUM(AA29+'Baseline data'!$C28)</f>
        <v>83842</v>
      </c>
      <c r="AC29" s="18">
        <f>SUM(AB29+'Baseline data'!$C28)</f>
        <v>84515</v>
      </c>
      <c r="AD29" s="18">
        <f>SUM(AC29+'Baseline data'!$C28)</f>
        <v>85188</v>
      </c>
      <c r="AE29" s="18">
        <f>SUM(AD29+'Baseline data'!$C28)</f>
        <v>85861</v>
      </c>
      <c r="AF29" s="18">
        <f>SUM(AE29+'Baseline data'!$C28)</f>
        <v>86534</v>
      </c>
      <c r="AG29" s="18">
        <f>SUM(AF29+'Baseline data'!$C28)</f>
        <v>87207</v>
      </c>
      <c r="AH29" s="18">
        <f>SUM(AG29+'Baseline data'!$C28)</f>
        <v>87880</v>
      </c>
      <c r="AI29" s="18">
        <f>SUM(AH29+'Baseline data'!$C28)</f>
        <v>88553</v>
      </c>
      <c r="AJ29" s="18">
        <f>SUM(AI29+'Baseline data'!$C28)</f>
        <v>89226</v>
      </c>
      <c r="AK29" s="18">
        <f>SUM(AJ29+'Baseline data'!$C28)</f>
        <v>89899</v>
      </c>
      <c r="AL29" s="18">
        <f>SUM(AK29+'Baseline data'!$C28)</f>
        <v>90572</v>
      </c>
      <c r="AM29" s="18">
        <f>SUM(AL29+'Baseline data'!$C28)</f>
        <v>91245</v>
      </c>
      <c r="AN29" s="18">
        <f>SUM(AM29+'Baseline data'!$C28)</f>
        <v>91918</v>
      </c>
      <c r="AO29" s="18">
        <f>SUM(AN29+'Baseline data'!$C28)</f>
        <v>92591</v>
      </c>
      <c r="AP29" s="18">
        <f>SUM(AO29+'Baseline data'!$C28)</f>
        <v>93264</v>
      </c>
      <c r="AQ29" s="18">
        <f>SUM(AP29+'Baseline data'!$C28)</f>
        <v>93937</v>
      </c>
      <c r="AR29" s="18">
        <f>SUM(AQ29+'Baseline data'!$C28)</f>
        <v>94610</v>
      </c>
      <c r="AS29" s="18">
        <f>SUM(AR29+'Baseline data'!$C28)</f>
        <v>95283</v>
      </c>
      <c r="AT29" s="18">
        <f>SUM(AS29+'Baseline data'!$C28)</f>
        <v>95956</v>
      </c>
      <c r="AU29" s="18">
        <f>SUM(AT29+'Baseline data'!$C28)</f>
        <v>96629</v>
      </c>
      <c r="AV29" s="18">
        <f>SUM(AU29+'Baseline data'!$C28)</f>
        <v>97302</v>
      </c>
    </row>
    <row r="30" spans="1:48">
      <c r="A30" s="15" t="s">
        <v>45</v>
      </c>
      <c r="B30" s="16">
        <v>55830</v>
      </c>
      <c r="C30" s="17">
        <v>56450</v>
      </c>
      <c r="D30" s="17">
        <v>57370</v>
      </c>
      <c r="E30" s="17">
        <v>58350</v>
      </c>
      <c r="F30" s="17">
        <v>59690</v>
      </c>
      <c r="G30" s="16">
        <v>60350</v>
      </c>
      <c r="H30" s="16">
        <v>61010</v>
      </c>
      <c r="I30" s="16">
        <v>61720</v>
      </c>
      <c r="J30" s="16">
        <v>62420</v>
      </c>
      <c r="K30" s="16">
        <v>63010</v>
      </c>
      <c r="L30" s="16">
        <v>63640</v>
      </c>
      <c r="M30" s="16">
        <v>64510</v>
      </c>
      <c r="N30" s="16">
        <v>65180</v>
      </c>
      <c r="O30" s="18">
        <f>SUM(N30+'Baseline data'!$C29)</f>
        <v>65918</v>
      </c>
      <c r="P30" s="18">
        <f>SUM(O30+'Baseline data'!$C29)</f>
        <v>66656</v>
      </c>
      <c r="Q30" s="18">
        <f>SUM(P30+'Baseline data'!$C29)</f>
        <v>67394</v>
      </c>
      <c r="R30" s="18">
        <f>SUM(Q30+'Baseline data'!$C29)</f>
        <v>68132</v>
      </c>
      <c r="S30" s="18">
        <f>SUM(R30+'Baseline data'!$C29)</f>
        <v>68870</v>
      </c>
      <c r="T30" s="18">
        <f>SUM(S30+'Baseline data'!$C29)</f>
        <v>69608</v>
      </c>
      <c r="U30" s="18">
        <f>SUM(T30+'Baseline data'!$C29)</f>
        <v>70346</v>
      </c>
      <c r="V30" s="18">
        <f>SUM(U30+'Baseline data'!$C29)</f>
        <v>71084</v>
      </c>
      <c r="W30" s="18">
        <f>SUM(V30+'Baseline data'!$C29)</f>
        <v>71822</v>
      </c>
      <c r="X30" s="18">
        <f>SUM(W30+'Baseline data'!$C29)</f>
        <v>72560</v>
      </c>
      <c r="Y30" s="18">
        <f>SUM(X30+'Baseline data'!$C29)</f>
        <v>73298</v>
      </c>
      <c r="Z30" s="18">
        <f>SUM(Y30+'Baseline data'!$C29)</f>
        <v>74036</v>
      </c>
      <c r="AA30" s="18">
        <f>SUM(Z30+'Baseline data'!$C29)</f>
        <v>74774</v>
      </c>
      <c r="AB30" s="18">
        <f>SUM(AA30+'Baseline data'!$C29)</f>
        <v>75512</v>
      </c>
      <c r="AC30" s="18">
        <f>SUM(AB30+'Baseline data'!$C29)</f>
        <v>76250</v>
      </c>
      <c r="AD30" s="18">
        <f>SUM(AC30+'Baseline data'!$C29)</f>
        <v>76988</v>
      </c>
      <c r="AE30" s="18">
        <f>SUM(AD30+'Baseline data'!$C29)</f>
        <v>77726</v>
      </c>
      <c r="AF30" s="18">
        <f>SUM(AE30+'Baseline data'!$C29)</f>
        <v>78464</v>
      </c>
      <c r="AG30" s="18">
        <f>SUM(AF30+'Baseline data'!$C29)</f>
        <v>79202</v>
      </c>
      <c r="AH30" s="18">
        <f>SUM(AG30+'Baseline data'!$C29)</f>
        <v>79940</v>
      </c>
      <c r="AI30" s="18">
        <f>SUM(AH30+'Baseline data'!$C29)</f>
        <v>80678</v>
      </c>
      <c r="AJ30" s="18">
        <f>SUM(AI30+'Baseline data'!$C29)</f>
        <v>81416</v>
      </c>
      <c r="AK30" s="18">
        <f>SUM(AJ30+'Baseline data'!$C29)</f>
        <v>82154</v>
      </c>
      <c r="AL30" s="18">
        <f>SUM(AK30+'Baseline data'!$C29)</f>
        <v>82892</v>
      </c>
      <c r="AM30" s="18">
        <f>SUM(AL30+'Baseline data'!$C29)</f>
        <v>83630</v>
      </c>
      <c r="AN30" s="18">
        <f>SUM(AM30+'Baseline data'!$C29)</f>
        <v>84368</v>
      </c>
      <c r="AO30" s="18">
        <f>SUM(AN30+'Baseline data'!$C29)</f>
        <v>85106</v>
      </c>
      <c r="AP30" s="18">
        <f>SUM(AO30+'Baseline data'!$C29)</f>
        <v>85844</v>
      </c>
      <c r="AQ30" s="18">
        <f>SUM(AP30+'Baseline data'!$C29)</f>
        <v>86582</v>
      </c>
      <c r="AR30" s="18">
        <f>SUM(AQ30+'Baseline data'!$C29)</f>
        <v>87320</v>
      </c>
      <c r="AS30" s="18">
        <f>SUM(AR30+'Baseline data'!$C29)</f>
        <v>88058</v>
      </c>
      <c r="AT30" s="18">
        <f>SUM(AS30+'Baseline data'!$C29)</f>
        <v>88796</v>
      </c>
      <c r="AU30" s="18">
        <f>SUM(AT30+'Baseline data'!$C29)</f>
        <v>89534</v>
      </c>
      <c r="AV30" s="18">
        <f>SUM(AU30+'Baseline data'!$C29)</f>
        <v>90272</v>
      </c>
    </row>
    <row r="31" spans="1:48">
      <c r="C31" s="5"/>
      <c r="D31" s="5"/>
      <c r="E31" s="5"/>
      <c r="F31" s="5"/>
    </row>
    <row r="32" spans="1:48">
      <c r="A32" s="12" t="s">
        <v>52</v>
      </c>
      <c r="B32" s="18">
        <f t="shared" ref="B32:AV32" si="0">SUM(B5:B30)</f>
        <v>1358880</v>
      </c>
      <c r="C32" s="18">
        <f t="shared" si="0"/>
        <v>1378480</v>
      </c>
      <c r="D32" s="18">
        <f t="shared" si="0"/>
        <v>1389990</v>
      </c>
      <c r="E32" s="18">
        <f t="shared" si="0"/>
        <v>1404450</v>
      </c>
      <c r="F32" s="18">
        <f t="shared" si="0"/>
        <v>1421460</v>
      </c>
      <c r="G32" s="18">
        <f t="shared" si="0"/>
        <v>1431180</v>
      </c>
      <c r="H32" s="18">
        <f t="shared" si="0"/>
        <v>1454330</v>
      </c>
      <c r="I32" s="18">
        <f t="shared" si="0"/>
        <v>1465690</v>
      </c>
      <c r="J32" s="18">
        <f t="shared" si="0"/>
        <v>1478840</v>
      </c>
      <c r="K32" s="18">
        <f t="shared" si="0"/>
        <v>1490380</v>
      </c>
      <c r="L32" s="18">
        <f t="shared" si="0"/>
        <v>1504180</v>
      </c>
      <c r="M32" s="18">
        <f t="shared" si="0"/>
        <v>1520590</v>
      </c>
      <c r="N32" s="18">
        <f t="shared" si="0"/>
        <v>1537670</v>
      </c>
      <c r="O32" s="18">
        <f t="shared" si="0"/>
        <v>1552330</v>
      </c>
      <c r="P32" s="18">
        <f t="shared" si="0"/>
        <v>1566990</v>
      </c>
      <c r="Q32" s="18">
        <f t="shared" si="0"/>
        <v>1581650</v>
      </c>
      <c r="R32" s="18">
        <f t="shared" si="0"/>
        <v>1596310</v>
      </c>
      <c r="S32" s="18">
        <f t="shared" si="0"/>
        <v>1610970</v>
      </c>
      <c r="T32" s="18">
        <f t="shared" si="0"/>
        <v>1625630</v>
      </c>
      <c r="U32" s="18">
        <f t="shared" si="0"/>
        <v>1640290</v>
      </c>
      <c r="V32" s="18">
        <f t="shared" si="0"/>
        <v>1654950</v>
      </c>
      <c r="W32" s="18">
        <f t="shared" si="0"/>
        <v>1669610</v>
      </c>
      <c r="X32" s="18">
        <f t="shared" si="0"/>
        <v>1684270</v>
      </c>
      <c r="Y32" s="18">
        <f t="shared" si="0"/>
        <v>1698930</v>
      </c>
      <c r="Z32" s="18">
        <f t="shared" si="0"/>
        <v>1713590</v>
      </c>
      <c r="AA32" s="18">
        <f t="shared" si="0"/>
        <v>1728250</v>
      </c>
      <c r="AB32" s="18">
        <f t="shared" si="0"/>
        <v>1742910</v>
      </c>
      <c r="AC32" s="18">
        <f t="shared" si="0"/>
        <v>1757570</v>
      </c>
      <c r="AD32" s="18">
        <f t="shared" si="0"/>
        <v>1772230</v>
      </c>
      <c r="AE32" s="18">
        <f t="shared" si="0"/>
        <v>1786890</v>
      </c>
      <c r="AF32" s="18">
        <f t="shared" si="0"/>
        <v>1801550</v>
      </c>
      <c r="AG32" s="18">
        <f t="shared" si="0"/>
        <v>1816210</v>
      </c>
      <c r="AH32" s="18">
        <f t="shared" si="0"/>
        <v>1830870</v>
      </c>
      <c r="AI32" s="18">
        <f t="shared" si="0"/>
        <v>1845530</v>
      </c>
      <c r="AJ32" s="18">
        <f t="shared" si="0"/>
        <v>1860190</v>
      </c>
      <c r="AK32" s="18">
        <f t="shared" si="0"/>
        <v>1874850</v>
      </c>
      <c r="AL32" s="18">
        <f t="shared" si="0"/>
        <v>1889510</v>
      </c>
      <c r="AM32" s="18">
        <f t="shared" si="0"/>
        <v>1904170</v>
      </c>
      <c r="AN32" s="18">
        <f t="shared" si="0"/>
        <v>1918830</v>
      </c>
      <c r="AO32" s="18">
        <f t="shared" si="0"/>
        <v>1933490</v>
      </c>
      <c r="AP32" s="18">
        <f t="shared" si="0"/>
        <v>1948150</v>
      </c>
      <c r="AQ32" s="18">
        <f t="shared" si="0"/>
        <v>1962810</v>
      </c>
      <c r="AR32" s="18">
        <f t="shared" si="0"/>
        <v>1977470</v>
      </c>
      <c r="AS32" s="18">
        <f t="shared" si="0"/>
        <v>1992130</v>
      </c>
      <c r="AT32" s="18">
        <f t="shared" si="0"/>
        <v>2006790</v>
      </c>
      <c r="AU32" s="18">
        <f t="shared" si="0"/>
        <v>2021450</v>
      </c>
      <c r="AV32" s="18">
        <f t="shared" si="0"/>
        <v>2036110</v>
      </c>
    </row>
    <row r="34" spans="7:34">
      <c r="G34" s="18"/>
      <c r="H34" s="18"/>
      <c r="I34" s="18"/>
      <c r="J34" s="18"/>
      <c r="K34" s="18"/>
      <c r="L34" s="18"/>
      <c r="M34" s="18"/>
      <c r="N34" s="18"/>
      <c r="O34" s="18"/>
      <c r="AA34" s="18"/>
      <c r="AB34" s="18"/>
      <c r="AC34" s="18"/>
      <c r="AD34" s="18"/>
      <c r="AE34" s="18"/>
      <c r="AF34" s="18"/>
      <c r="AG34" s="18"/>
      <c r="AH34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62"/>
  <sheetViews>
    <sheetView tabSelected="1" topLeftCell="A10" workbookViewId="0">
      <pane xSplit="1" topLeftCell="B1" activePane="topRight" state="frozen"/>
      <selection pane="topRight" activeCell="I35" sqref="I35:J35"/>
    </sheetView>
  </sheetViews>
  <sheetFormatPr defaultColWidth="8.85546875" defaultRowHeight="12.75"/>
  <cols>
    <col min="1" max="1" width="25.85546875" style="12" bestFit="1" customWidth="1"/>
    <col min="2" max="8" width="10.85546875" style="12" customWidth="1"/>
    <col min="9" max="9" width="15.28515625" style="12" customWidth="1"/>
    <col min="10" max="10" width="13.7109375" style="12" customWidth="1"/>
    <col min="11" max="48" width="10.85546875" style="12" customWidth="1"/>
    <col min="49" max="16384" width="8.85546875" style="12"/>
  </cols>
  <sheetData>
    <row r="1" spans="1:48">
      <c r="A1" s="11" t="s">
        <v>48</v>
      </c>
    </row>
    <row r="3" spans="1:48">
      <c r="A3" s="11" t="s">
        <v>49</v>
      </c>
    </row>
    <row r="4" spans="1:48">
      <c r="A4" s="13" t="s">
        <v>50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>
      <c r="A5" s="15" t="s">
        <v>11</v>
      </c>
      <c r="B5" s="16">
        <f>('Projection dwelling baseline'!B5*$F36)/$B36</f>
        <v>221.1950162901436</v>
      </c>
      <c r="C5" s="16">
        <f>('Projection dwelling baseline'!C5*$F36)/$B36</f>
        <v>223.53927818364431</v>
      </c>
      <c r="D5" s="16">
        <f>('Projection dwelling baseline'!D5*$F36)/$B36</f>
        <v>227.1947374074081</v>
      </c>
      <c r="E5" s="16">
        <f>('Projection dwelling baseline'!E5*$F36)/$B36</f>
        <v>230.05553158252761</v>
      </c>
      <c r="F5" s="16">
        <f>('Projection dwelling baseline'!F5*$F36)/$B36</f>
        <v>231.24752915549411</v>
      </c>
      <c r="G5" s="16">
        <f>('Projection dwelling baseline'!G5*$F36)/$B36</f>
        <v>232.39979347602835</v>
      </c>
      <c r="H5" s="16">
        <f>('Projection dwelling baseline'!H5*$F36)/$B36</f>
        <v>233.59179104899482</v>
      </c>
      <c r="I5" s="16">
        <f>('Projection dwelling baseline'!I5*$F36)/$B36</f>
        <v>234.50565585493578</v>
      </c>
      <c r="J5" s="16">
        <f>('Projection dwelling baseline'!J5*$F36)/$B36</f>
        <v>235.89631969006331</v>
      </c>
      <c r="K5" s="16">
        <f>('Projection dwelling baseline'!K5*$F36)/$B36</f>
        <v>237.28698352519083</v>
      </c>
      <c r="L5" s="16">
        <f>('Projection dwelling baseline'!L5*$F36)/$B36</f>
        <v>238.91604687491167</v>
      </c>
      <c r="M5" s="16">
        <f>('Projection dwelling baseline'!M5*$F36)/$B36</f>
        <v>242.65097260353994</v>
      </c>
      <c r="N5" s="16">
        <f>('Projection dwelling baseline'!N5*$F36)/$B36</f>
        <v>248.33282770134679</v>
      </c>
      <c r="O5" s="16">
        <f>('Projection dwelling baseline'!O5*$F36)/$B36</f>
        <v>250.59762308998302</v>
      </c>
      <c r="P5" s="16">
        <f>('Projection dwelling baseline'!P5*$F36)/$B36</f>
        <v>252.8624184786193</v>
      </c>
      <c r="Q5" s="16">
        <f>('Projection dwelling baseline'!Q5*$F36)/$B36</f>
        <v>255.12721386725562</v>
      </c>
      <c r="R5" s="16">
        <f>('Projection dwelling baseline'!R5*$F36)/$B36</f>
        <v>257.39200925589188</v>
      </c>
      <c r="S5" s="16">
        <f>('Projection dwelling baseline'!S5*$F36)/$B36</f>
        <v>259.65680464452822</v>
      </c>
      <c r="T5" s="16">
        <f>('Projection dwelling baseline'!T5*$F36)/$B36</f>
        <v>261.92160003316445</v>
      </c>
      <c r="U5" s="16">
        <f>('Projection dwelling baseline'!U5*$F36)/$B36</f>
        <v>264.18639542180074</v>
      </c>
      <c r="V5" s="16">
        <f>('Projection dwelling baseline'!V5*$F36)/$B36</f>
        <v>266.45119081043703</v>
      </c>
      <c r="W5" s="16">
        <f>('Projection dwelling baseline'!W5*$F36)/$B36</f>
        <v>268.71598619907331</v>
      </c>
      <c r="X5" s="16">
        <f>('Projection dwelling baseline'!X5*$F36)/$B36</f>
        <v>270.98078158770954</v>
      </c>
      <c r="Y5" s="16">
        <f>('Projection dwelling baseline'!Y5*$F36)/$B36</f>
        <v>273.24557697634583</v>
      </c>
      <c r="Z5" s="16">
        <f>('Projection dwelling baseline'!Z5*$F36)/$B36</f>
        <v>275.51037236498217</v>
      </c>
      <c r="AA5" s="16">
        <f>('Projection dwelling baseline'!AA5*$F36)/$B36</f>
        <v>277.77516775361846</v>
      </c>
      <c r="AB5" s="16">
        <f>('Projection dwelling baseline'!AB5*$F36)/$B36</f>
        <v>280.03996314225475</v>
      </c>
      <c r="AC5" s="16">
        <f>('Projection dwelling baseline'!AC5*$F36)/$B36</f>
        <v>282.30475853089098</v>
      </c>
      <c r="AD5" s="16">
        <f>('Projection dwelling baseline'!AD5*$F36)/$B36</f>
        <v>284.56955391952727</v>
      </c>
      <c r="AE5" s="16">
        <f>('Projection dwelling baseline'!AE5*$F36)/$B36</f>
        <v>286.83434930816355</v>
      </c>
      <c r="AF5" s="16">
        <f>('Projection dwelling baseline'!AF5*$F36)/$B36</f>
        <v>289.09914469679984</v>
      </c>
      <c r="AG5" s="16">
        <f>('Projection dwelling baseline'!AG5*$F36)/$B36</f>
        <v>291.36394008543613</v>
      </c>
      <c r="AH5" s="16">
        <f>('Projection dwelling baseline'!AH5*$F36)/$B36</f>
        <v>293.62873547407241</v>
      </c>
      <c r="AI5" s="16">
        <f>('Projection dwelling baseline'!AI5*$F36)/$B36</f>
        <v>295.8935308627087</v>
      </c>
      <c r="AJ5" s="16">
        <f>('Projection dwelling baseline'!AJ5*$F36)/$B36</f>
        <v>298.15832625134499</v>
      </c>
      <c r="AK5" s="16">
        <f>('Projection dwelling baseline'!AK5*$F36)/$B36</f>
        <v>300.42312163998128</v>
      </c>
      <c r="AL5" s="16">
        <f>('Projection dwelling baseline'!AL5*$F36)/$B36</f>
        <v>302.68791702861751</v>
      </c>
      <c r="AM5" s="16">
        <f>('Projection dwelling baseline'!AM5*$F36)/$B36</f>
        <v>304.95271241725379</v>
      </c>
      <c r="AN5" s="16">
        <f>('Projection dwelling baseline'!AN5*$F36)/$B36</f>
        <v>307.21750780589014</v>
      </c>
      <c r="AO5" s="16">
        <f>('Projection dwelling baseline'!AO5*$F36)/$B36</f>
        <v>309.48230319452642</v>
      </c>
      <c r="AP5" s="16">
        <f>('Projection dwelling baseline'!AP5*$F36)/$B36</f>
        <v>311.74709858316265</v>
      </c>
      <c r="AQ5" s="16">
        <f>('Projection dwelling baseline'!AQ5*$F36)/$B36</f>
        <v>314.01189397179894</v>
      </c>
      <c r="AR5" s="16">
        <f>('Projection dwelling baseline'!AR5*$F36)/$B36</f>
        <v>316.27668936043523</v>
      </c>
      <c r="AS5" s="16">
        <f>('Projection dwelling baseline'!AS5*$F36)/$B36</f>
        <v>318.54148474907151</v>
      </c>
      <c r="AT5" s="16">
        <f>('Projection dwelling baseline'!AT5*$F36)/$B36</f>
        <v>320.8062801377078</v>
      </c>
      <c r="AU5" s="16">
        <f>('Projection dwelling baseline'!AU5*$F36)/$B36</f>
        <v>323.07107552634409</v>
      </c>
      <c r="AV5" s="16">
        <f>('Projection dwelling baseline'!AV5*$F36)/$B36</f>
        <v>325.33587091498038</v>
      </c>
    </row>
    <row r="6" spans="1:48">
      <c r="A6" s="15" t="s">
        <v>51</v>
      </c>
      <c r="B6" s="16">
        <f>('Projection dwelling baseline'!B6*$F37)/$B37</f>
        <v>3089.3444692931175</v>
      </c>
      <c r="C6" s="16">
        <f>('Projection dwelling baseline'!C6*$F37)/$B37</f>
        <v>3119.1268038135554</v>
      </c>
      <c r="D6" s="16">
        <f>('Projection dwelling baseline'!D6*$F37)/$B37</f>
        <v>3164.9457799988445</v>
      </c>
      <c r="E6" s="16">
        <f>('Projection dwelling baseline'!E6*$F37)/$B37</f>
        <v>3206.1828585656044</v>
      </c>
      <c r="F6" s="16">
        <f>('Projection dwelling baseline'!F6*$F37)/$B37</f>
        <v>3230.2378210628813</v>
      </c>
      <c r="G6" s="16">
        <f>('Projection dwelling baseline'!G6*$F37)/$B37</f>
        <v>3262.3111043925833</v>
      </c>
      <c r="H6" s="16">
        <f>('Projection dwelling baseline'!H6*$F37)/$B37</f>
        <v>3270.902162427325</v>
      </c>
      <c r="I6" s="16">
        <f>('Projection dwelling baseline'!I6*$F37)/$B37</f>
        <v>3277.2022716528027</v>
      </c>
      <c r="J6" s="16">
        <f>('Projection dwelling baseline'!J6*$F37)/$B37</f>
        <v>3292.0934389130211</v>
      </c>
      <c r="K6" s="16">
        <f>('Projection dwelling baseline'!K6*$F37)/$B37</f>
        <v>3304.1209201616598</v>
      </c>
      <c r="L6" s="16">
        <f>('Projection dwelling baseline'!L6*$F37)/$B37</f>
        <v>3308.1300805778724</v>
      </c>
      <c r="M6" s="16">
        <f>('Projection dwelling baseline'!M6*$F37)/$B37</f>
        <v>3323.5939850404075</v>
      </c>
      <c r="N6" s="16">
        <f>('Projection dwelling baseline'!N6*$F37)/$B37</f>
        <v>3344.785261526104</v>
      </c>
      <c r="O6" s="16">
        <f>('Projection dwelling baseline'!O6*$F37)/$B37</f>
        <v>3360.478260869565</v>
      </c>
      <c r="P6" s="16">
        <f>('Projection dwelling baseline'!P6*$F37)/$B37</f>
        <v>3376.1712602130269</v>
      </c>
      <c r="Q6" s="16">
        <f>('Projection dwelling baseline'!Q6*$F37)/$B37</f>
        <v>3391.8642595564884</v>
      </c>
      <c r="R6" s="16">
        <f>('Projection dwelling baseline'!R6*$F37)/$B37</f>
        <v>3407.5572588999498</v>
      </c>
      <c r="S6" s="16">
        <f>('Projection dwelling baseline'!S6*$F37)/$B37</f>
        <v>3423.2502582434117</v>
      </c>
      <c r="T6" s="16">
        <f>('Projection dwelling baseline'!T6*$F37)/$B37</f>
        <v>3438.9432575868732</v>
      </c>
      <c r="U6" s="16">
        <f>('Projection dwelling baseline'!U6*$F37)/$B37</f>
        <v>3454.6362569303346</v>
      </c>
      <c r="V6" s="16">
        <f>('Projection dwelling baseline'!V6*$F37)/$B37</f>
        <v>3470.3292562737961</v>
      </c>
      <c r="W6" s="16">
        <f>('Projection dwelling baseline'!W6*$F37)/$B37</f>
        <v>3486.022255617258</v>
      </c>
      <c r="X6" s="16">
        <f>('Projection dwelling baseline'!X6*$F37)/$B37</f>
        <v>3501.715254960719</v>
      </c>
      <c r="Y6" s="16">
        <f>('Projection dwelling baseline'!Y6*$F37)/$B37</f>
        <v>3517.4082543041809</v>
      </c>
      <c r="Z6" s="16">
        <f>('Projection dwelling baseline'!Z6*$F37)/$B37</f>
        <v>3533.1012536476419</v>
      </c>
      <c r="AA6" s="16">
        <f>('Projection dwelling baseline'!AA6*$F37)/$B37</f>
        <v>3548.7942529911038</v>
      </c>
      <c r="AB6" s="16">
        <f>('Projection dwelling baseline'!AB6*$F37)/$B37</f>
        <v>3564.4872523345648</v>
      </c>
      <c r="AC6" s="16">
        <f>('Projection dwelling baseline'!AC6*$F37)/$B37</f>
        <v>3580.1802516780267</v>
      </c>
      <c r="AD6" s="16">
        <f>('Projection dwelling baseline'!AD6*$F37)/$B37</f>
        <v>3595.8732510214877</v>
      </c>
      <c r="AE6" s="16">
        <f>('Projection dwelling baseline'!AE6*$F37)/$B37</f>
        <v>3611.5662503649496</v>
      </c>
      <c r="AF6" s="16">
        <f>('Projection dwelling baseline'!AF6*$F37)/$B37</f>
        <v>3627.2592497084115</v>
      </c>
      <c r="AG6" s="16">
        <f>('Projection dwelling baseline'!AG6*$F37)/$B37</f>
        <v>3642.9522490518725</v>
      </c>
      <c r="AH6" s="16">
        <f>('Projection dwelling baseline'!AH6*$F37)/$B37</f>
        <v>3658.6452483953344</v>
      </c>
      <c r="AI6" s="16">
        <f>('Projection dwelling baseline'!AI6*$F37)/$B37</f>
        <v>3674.3382477387959</v>
      </c>
      <c r="AJ6" s="16">
        <f>('Projection dwelling baseline'!AJ6*$F37)/$B37</f>
        <v>3690.0312470822573</v>
      </c>
      <c r="AK6" s="16">
        <f>('Projection dwelling baseline'!AK6*$F37)/$B37</f>
        <v>3705.7242464257188</v>
      </c>
      <c r="AL6" s="16">
        <f>('Projection dwelling baseline'!AL6*$F37)/$B37</f>
        <v>3721.4172457691807</v>
      </c>
      <c r="AM6" s="16">
        <f>('Projection dwelling baseline'!AM6*$F37)/$B37</f>
        <v>3737.1102451126417</v>
      </c>
      <c r="AN6" s="16">
        <f>('Projection dwelling baseline'!AN6*$F37)/$B37</f>
        <v>3752.8032444561036</v>
      </c>
      <c r="AO6" s="16">
        <f>('Projection dwelling baseline'!AO6*$F37)/$B37</f>
        <v>3768.4962437995646</v>
      </c>
      <c r="AP6" s="16">
        <f>('Projection dwelling baseline'!AP6*$F37)/$B37</f>
        <v>3784.1892431430265</v>
      </c>
      <c r="AQ6" s="16">
        <f>('Projection dwelling baseline'!AQ6*$F37)/$B37</f>
        <v>3799.8822424864875</v>
      </c>
      <c r="AR6" s="16">
        <f>('Projection dwelling baseline'!AR6*$F37)/$B37</f>
        <v>3815.5752418299494</v>
      </c>
      <c r="AS6" s="16">
        <f>('Projection dwelling baseline'!AS6*$F37)/$B37</f>
        <v>3831.2682411734113</v>
      </c>
      <c r="AT6" s="16">
        <f>('Projection dwelling baseline'!AT6*$F37)/$B37</f>
        <v>3846.9612405168723</v>
      </c>
      <c r="AU6" s="16">
        <f>('Projection dwelling baseline'!AU6*$F37)/$B37</f>
        <v>3862.6542398603342</v>
      </c>
      <c r="AV6" s="16">
        <f>('Projection dwelling baseline'!AV6*$F37)/$B37</f>
        <v>3878.3472392037952</v>
      </c>
    </row>
    <row r="7" spans="1:48">
      <c r="A7" s="15" t="s">
        <v>15</v>
      </c>
      <c r="B7" s="16">
        <f>('Projection dwelling baseline'!B7*$F38)/$B38</f>
        <v>188.49747920492814</v>
      </c>
      <c r="C7" s="16">
        <f>('Projection dwelling baseline'!C7*$F38)/$B38</f>
        <v>189.15174520874501</v>
      </c>
      <c r="D7" s="16">
        <f>('Projection dwelling baseline'!D7*$F38)/$B38</f>
        <v>189.9093163710593</v>
      </c>
      <c r="E7" s="16">
        <f>('Projection dwelling baseline'!E7*$F38)/$B38</f>
        <v>190.63245248054113</v>
      </c>
      <c r="F7" s="16">
        <f>('Projection dwelling baseline'!F7*$F38)/$B38</f>
        <v>192.49194533349439</v>
      </c>
      <c r="G7" s="16">
        <f>('Projection dwelling baseline'!G7*$F38)/$B38</f>
        <v>193.45612681280346</v>
      </c>
      <c r="H7" s="16">
        <f>('Projection dwelling baseline'!H7*$F38)/$B38</f>
        <v>194.24813302795022</v>
      </c>
      <c r="I7" s="16">
        <f>('Projection dwelling baseline'!I7*$F38)/$B38</f>
        <v>195.04013924309697</v>
      </c>
      <c r="J7" s="16">
        <f>('Projection dwelling baseline'!J7*$F38)/$B38</f>
        <v>196.69302177905547</v>
      </c>
      <c r="K7" s="16">
        <f>('Projection dwelling baseline'!K7*$F38)/$B38</f>
        <v>198.34590431501391</v>
      </c>
      <c r="L7" s="16">
        <f>('Projection dwelling baseline'!L7*$F38)/$B38</f>
        <v>200.10209200946974</v>
      </c>
      <c r="M7" s="16">
        <f>('Projection dwelling baseline'!M7*$F38)/$B38</f>
        <v>202.23706528508276</v>
      </c>
      <c r="N7" s="16">
        <f>('Projection dwelling baseline'!N7*$F38)/$B38</f>
        <v>204.23429834936584</v>
      </c>
      <c r="O7" s="16">
        <f>('Projection dwelling baseline'!O7*$F38)/$B38</f>
        <v>205.84241531664213</v>
      </c>
      <c r="P7" s="16">
        <f>('Projection dwelling baseline'!P7*$F38)/$B38</f>
        <v>207.45053228391833</v>
      </c>
      <c r="Q7" s="16">
        <f>('Projection dwelling baseline'!Q7*$F38)/$B38</f>
        <v>209.05864925119459</v>
      </c>
      <c r="R7" s="16">
        <f>('Projection dwelling baseline'!R7*$F38)/$B38</f>
        <v>210.66676621847083</v>
      </c>
      <c r="S7" s="16">
        <f>('Projection dwelling baseline'!S7*$F38)/$B38</f>
        <v>212.27488318574709</v>
      </c>
      <c r="T7" s="16">
        <f>('Projection dwelling baseline'!T7*$F38)/$B38</f>
        <v>213.88300015302332</v>
      </c>
      <c r="U7" s="16">
        <f>('Projection dwelling baseline'!U7*$F38)/$B38</f>
        <v>215.49111712029958</v>
      </c>
      <c r="V7" s="16">
        <f>('Projection dwelling baseline'!V7*$F38)/$B38</f>
        <v>217.09923408757581</v>
      </c>
      <c r="W7" s="16">
        <f>('Projection dwelling baseline'!W7*$F38)/$B38</f>
        <v>218.70735105485201</v>
      </c>
      <c r="X7" s="16">
        <f>('Projection dwelling baseline'!X7*$F38)/$B38</f>
        <v>220.31546802212827</v>
      </c>
      <c r="Y7" s="16">
        <f>('Projection dwelling baseline'!Y7*$F38)/$B38</f>
        <v>221.9235849894045</v>
      </c>
      <c r="Z7" s="16">
        <f>('Projection dwelling baseline'!Z7*$F38)/$B38</f>
        <v>223.53170195668076</v>
      </c>
      <c r="AA7" s="16">
        <f>('Projection dwelling baseline'!AA7*$F38)/$B38</f>
        <v>225.13981892395699</v>
      </c>
      <c r="AB7" s="16">
        <f>('Projection dwelling baseline'!AB7*$F38)/$B38</f>
        <v>226.74793589123325</v>
      </c>
      <c r="AC7" s="16">
        <f>('Projection dwelling baseline'!AC7*$F38)/$B38</f>
        <v>228.35605285850949</v>
      </c>
      <c r="AD7" s="16">
        <f>('Projection dwelling baseline'!AD7*$F38)/$B38</f>
        <v>229.96416982578575</v>
      </c>
      <c r="AE7" s="16">
        <f>('Projection dwelling baseline'!AE7*$F38)/$B38</f>
        <v>231.57228679306195</v>
      </c>
      <c r="AF7" s="16">
        <f>('Projection dwelling baseline'!AF7*$F38)/$B38</f>
        <v>233.18040376033824</v>
      </c>
      <c r="AG7" s="16">
        <f>('Projection dwelling baseline'!AG7*$F38)/$B38</f>
        <v>234.78852072761444</v>
      </c>
      <c r="AH7" s="16">
        <f>('Projection dwelling baseline'!AH7*$F38)/$B38</f>
        <v>236.3966376948907</v>
      </c>
      <c r="AI7" s="16">
        <f>('Projection dwelling baseline'!AI7*$F38)/$B38</f>
        <v>238.00475466216693</v>
      </c>
      <c r="AJ7" s="16">
        <f>('Projection dwelling baseline'!AJ7*$F38)/$B38</f>
        <v>239.61287162944316</v>
      </c>
      <c r="AK7" s="16">
        <f>('Projection dwelling baseline'!AK7*$F38)/$B38</f>
        <v>241.22098859671942</v>
      </c>
      <c r="AL7" s="16">
        <f>('Projection dwelling baseline'!AL7*$F38)/$B38</f>
        <v>242.82910556399563</v>
      </c>
      <c r="AM7" s="16">
        <f>('Projection dwelling baseline'!AM7*$F38)/$B38</f>
        <v>244.43722253127191</v>
      </c>
      <c r="AN7" s="16">
        <f>('Projection dwelling baseline'!AN7*$F38)/$B38</f>
        <v>246.04533949854812</v>
      </c>
      <c r="AO7" s="16">
        <f>('Projection dwelling baseline'!AO7*$F38)/$B38</f>
        <v>247.65345646582438</v>
      </c>
      <c r="AP7" s="16">
        <f>('Projection dwelling baseline'!AP7*$F38)/$B38</f>
        <v>249.26157343310061</v>
      </c>
      <c r="AQ7" s="16">
        <f>('Projection dwelling baseline'!AQ7*$F38)/$B38</f>
        <v>250.86969040037687</v>
      </c>
      <c r="AR7" s="16">
        <f>('Projection dwelling baseline'!AR7*$F38)/$B38</f>
        <v>252.4778073676531</v>
      </c>
      <c r="AS7" s="16">
        <f>('Projection dwelling baseline'!AS7*$F38)/$B38</f>
        <v>254.08592433492936</v>
      </c>
      <c r="AT7" s="16">
        <f>('Projection dwelling baseline'!AT7*$F38)/$B38</f>
        <v>255.69404130220559</v>
      </c>
      <c r="AU7" s="16">
        <f>('Projection dwelling baseline'!AU7*$F38)/$B38</f>
        <v>257.30215826948182</v>
      </c>
      <c r="AV7" s="16">
        <f>('Projection dwelling baseline'!AV7*$F38)/$B38</f>
        <v>258.91027523675808</v>
      </c>
    </row>
    <row r="8" spans="1:48">
      <c r="A8" s="15" t="s">
        <v>17</v>
      </c>
      <c r="B8" s="16">
        <f>('Projection dwelling baseline'!B8*$F39)/$B39</f>
        <v>196.66356486976269</v>
      </c>
      <c r="C8" s="16">
        <f>('Projection dwelling baseline'!C8*$F39)/$B39</f>
        <v>199.76747214359102</v>
      </c>
      <c r="D8" s="16">
        <f>('Projection dwelling baseline'!D8*$F39)/$B39</f>
        <v>202.41613968392451</v>
      </c>
      <c r="E8" s="16">
        <f>('Projection dwelling baseline'!E8*$F39)/$B39</f>
        <v>204.65095292108091</v>
      </c>
      <c r="F8" s="16">
        <f>('Projection dwelling baseline'!F8*$F39)/$B39</f>
        <v>206.55468271569561</v>
      </c>
      <c r="G8" s="16">
        <f>('Projection dwelling baseline'!G8*$F39)/$B39</f>
        <v>207.92040191618005</v>
      </c>
      <c r="H8" s="16">
        <f>('Projection dwelling baseline'!H8*$F39)/$B39</f>
        <v>209.74136085015937</v>
      </c>
      <c r="I8" s="16">
        <f>('Projection dwelling baseline'!I8*$F39)/$B39</f>
        <v>211.14846548096153</v>
      </c>
      <c r="J8" s="16">
        <f>('Projection dwelling baseline'!J8*$F39)/$B39</f>
        <v>212.72111183303454</v>
      </c>
      <c r="K8" s="16">
        <f>('Projection dwelling baseline'!K8*$F39)/$B39</f>
        <v>214.04544560320133</v>
      </c>
      <c r="L8" s="16">
        <f>('Projection dwelling baseline'!L8*$F39)/$B39</f>
        <v>216.32164427067542</v>
      </c>
      <c r="M8" s="16">
        <f>('Projection dwelling baseline'!M8*$F39)/$B39</f>
        <v>219.71524955672771</v>
      </c>
      <c r="N8" s="16">
        <f>('Projection dwelling baseline'!N8*$F39)/$B39</f>
        <v>224.39180318262905</v>
      </c>
      <c r="O8" s="16">
        <f>('Projection dwelling baseline'!O8*$F39)/$B39</f>
        <v>227.03633217993081</v>
      </c>
      <c r="P8" s="16">
        <f>('Projection dwelling baseline'!P8*$F39)/$B39</f>
        <v>229.68086117723254</v>
      </c>
      <c r="Q8" s="16">
        <f>('Projection dwelling baseline'!Q8*$F39)/$B39</f>
        <v>232.32539017453428</v>
      </c>
      <c r="R8" s="16">
        <f>('Projection dwelling baseline'!R8*$F39)/$B39</f>
        <v>234.96991917183595</v>
      </c>
      <c r="S8" s="16">
        <f>('Projection dwelling baseline'!S8*$F39)/$B39</f>
        <v>237.61444816913772</v>
      </c>
      <c r="T8" s="16">
        <f>('Projection dwelling baseline'!T8*$F39)/$B39</f>
        <v>240.25897716643945</v>
      </c>
      <c r="U8" s="16">
        <f>('Projection dwelling baseline'!U8*$F39)/$B39</f>
        <v>242.90350616374118</v>
      </c>
      <c r="V8" s="16">
        <f>('Projection dwelling baseline'!V8*$F39)/$B39</f>
        <v>245.54803516104292</v>
      </c>
      <c r="W8" s="16">
        <f>('Projection dwelling baseline'!W8*$F39)/$B39</f>
        <v>248.19256415834465</v>
      </c>
      <c r="X8" s="16">
        <f>('Projection dwelling baseline'!X8*$F39)/$B39</f>
        <v>250.83709315564641</v>
      </c>
      <c r="Y8" s="16">
        <f>('Projection dwelling baseline'!Y8*$F39)/$B39</f>
        <v>253.48162215294815</v>
      </c>
      <c r="Z8" s="16">
        <f>('Projection dwelling baseline'!Z8*$F39)/$B39</f>
        <v>256.12615115024983</v>
      </c>
      <c r="AA8" s="16">
        <f>('Projection dwelling baseline'!AA8*$F39)/$B39</f>
        <v>258.77068014755156</v>
      </c>
      <c r="AB8" s="16">
        <f>('Projection dwelling baseline'!AB8*$F39)/$B39</f>
        <v>261.41520914485329</v>
      </c>
      <c r="AC8" s="16">
        <f>('Projection dwelling baseline'!AC8*$F39)/$B39</f>
        <v>264.05973814215503</v>
      </c>
      <c r="AD8" s="16">
        <f>('Projection dwelling baseline'!AD8*$F39)/$B39</f>
        <v>266.70426713945682</v>
      </c>
      <c r="AE8" s="16">
        <f>('Projection dwelling baseline'!AE8*$F39)/$B39</f>
        <v>269.34879613675855</v>
      </c>
      <c r="AF8" s="16">
        <f>('Projection dwelling baseline'!AF8*$F39)/$B39</f>
        <v>271.99332513406029</v>
      </c>
      <c r="AG8" s="16">
        <f>('Projection dwelling baseline'!AG8*$F39)/$B39</f>
        <v>274.63785413136196</v>
      </c>
      <c r="AH8" s="16">
        <f>('Projection dwelling baseline'!AH8*$F39)/$B39</f>
        <v>277.2823831286637</v>
      </c>
      <c r="AI8" s="16">
        <f>('Projection dwelling baseline'!AI8*$F39)/$B39</f>
        <v>279.92691212596543</v>
      </c>
      <c r="AJ8" s="16">
        <f>('Projection dwelling baseline'!AJ8*$F39)/$B39</f>
        <v>282.57144112326716</v>
      </c>
      <c r="AK8" s="16">
        <f>('Projection dwelling baseline'!AK8*$F39)/$B39</f>
        <v>285.2159701205689</v>
      </c>
      <c r="AL8" s="16">
        <f>('Projection dwelling baseline'!AL8*$F39)/$B39</f>
        <v>287.86049911787069</v>
      </c>
      <c r="AM8" s="16">
        <f>('Projection dwelling baseline'!AM8*$F39)/$B39</f>
        <v>290.50502811517242</v>
      </c>
      <c r="AN8" s="16">
        <f>('Projection dwelling baseline'!AN8*$F39)/$B39</f>
        <v>293.1495571124741</v>
      </c>
      <c r="AO8" s="16">
        <f>('Projection dwelling baseline'!AO8*$F39)/$B39</f>
        <v>295.79408610977583</v>
      </c>
      <c r="AP8" s="16">
        <f>('Projection dwelling baseline'!AP8*$F39)/$B39</f>
        <v>298.43861510707757</v>
      </c>
      <c r="AQ8" s="16">
        <f>('Projection dwelling baseline'!AQ8*$F39)/$B39</f>
        <v>301.0831441043793</v>
      </c>
      <c r="AR8" s="16">
        <f>('Projection dwelling baseline'!AR8*$F39)/$B39</f>
        <v>303.72767310168103</v>
      </c>
      <c r="AS8" s="16">
        <f>('Projection dwelling baseline'!AS8*$F39)/$B39</f>
        <v>306.37220209898277</v>
      </c>
      <c r="AT8" s="16">
        <f>('Projection dwelling baseline'!AT8*$F39)/$B39</f>
        <v>309.01673109628456</v>
      </c>
      <c r="AU8" s="16">
        <f>('Projection dwelling baseline'!AU8*$F39)/$B39</f>
        <v>311.66126009358629</v>
      </c>
      <c r="AV8" s="16">
        <f>('Projection dwelling baseline'!AV8*$F39)/$B39</f>
        <v>314.30578909088797</v>
      </c>
    </row>
    <row r="9" spans="1:48">
      <c r="A9" s="15" t="s">
        <v>19</v>
      </c>
      <c r="B9" s="16">
        <f>('Projection dwelling baseline'!B9*$F40)/$B40</f>
        <v>133.56059480620246</v>
      </c>
      <c r="C9" s="16">
        <f>('Projection dwelling baseline'!C9*$F40)/$B40</f>
        <v>135.46307551445111</v>
      </c>
      <c r="D9" s="16">
        <f>('Projection dwelling baseline'!D9*$F40)/$B40</f>
        <v>137.72025601576308</v>
      </c>
      <c r="E9" s="16">
        <f>('Projection dwelling baseline'!E9*$F40)/$B40</f>
        <v>140.20315456720627</v>
      </c>
      <c r="F9" s="16">
        <f>('Projection dwelling baseline'!F9*$F40)/$B40</f>
        <v>142.91177116878063</v>
      </c>
      <c r="G9" s="16">
        <f>('Projection dwelling baseline'!G9*$F40)/$B40</f>
        <v>144.62077926263112</v>
      </c>
      <c r="H9" s="16">
        <f>('Projection dwelling baseline'!H9*$F40)/$B40</f>
        <v>145.74936951328709</v>
      </c>
      <c r="I9" s="16">
        <f>('Projection dwelling baseline'!I9*$F40)/$B40</f>
        <v>146.97469607114215</v>
      </c>
      <c r="J9" s="16">
        <f>('Projection dwelling baseline'!J9*$F40)/$B40</f>
        <v>148.13553175753117</v>
      </c>
      <c r="K9" s="16">
        <f>('Projection dwelling baseline'!K9*$F40)/$B40</f>
        <v>149.03840395805594</v>
      </c>
      <c r="L9" s="16">
        <f>('Projection dwelling baseline'!L9*$F40)/$B40</f>
        <v>149.61882180125045</v>
      </c>
      <c r="M9" s="16">
        <f>('Projection dwelling baseline'!M9*$F40)/$B40</f>
        <v>150.90863923057159</v>
      </c>
      <c r="N9" s="16">
        <f>('Projection dwelling baseline'!N9*$F40)/$B40</f>
        <v>151.71477512389728</v>
      </c>
      <c r="O9" s="16">
        <f>('Projection dwelling baseline'!O9*$F40)/$B40</f>
        <v>153.03361344537817</v>
      </c>
      <c r="P9" s="16">
        <f>('Projection dwelling baseline'!P9*$F40)/$B40</f>
        <v>154.35245176685899</v>
      </c>
      <c r="Q9" s="16">
        <f>('Projection dwelling baseline'!Q9*$F40)/$B40</f>
        <v>155.67129008833984</v>
      </c>
      <c r="R9" s="16">
        <f>('Projection dwelling baseline'!R9*$F40)/$B40</f>
        <v>156.9901284098207</v>
      </c>
      <c r="S9" s="16">
        <f>('Projection dwelling baseline'!S9*$F40)/$B40</f>
        <v>158.30896673130152</v>
      </c>
      <c r="T9" s="16">
        <f>('Projection dwelling baseline'!T9*$F40)/$B40</f>
        <v>159.62780505278241</v>
      </c>
      <c r="U9" s="16">
        <f>('Projection dwelling baseline'!U9*$F40)/$B40</f>
        <v>160.94664337426326</v>
      </c>
      <c r="V9" s="16">
        <f>('Projection dwelling baseline'!V9*$F40)/$B40</f>
        <v>162.26548169574409</v>
      </c>
      <c r="W9" s="16">
        <f>('Projection dwelling baseline'!W9*$F40)/$B40</f>
        <v>163.58432001722494</v>
      </c>
      <c r="X9" s="16">
        <f>('Projection dwelling baseline'!X9*$F40)/$B40</f>
        <v>164.90315833870579</v>
      </c>
      <c r="Y9" s="16">
        <f>('Projection dwelling baseline'!Y9*$F40)/$B40</f>
        <v>166.22199666018665</v>
      </c>
      <c r="Z9" s="16">
        <f>('Projection dwelling baseline'!Z9*$F40)/$B40</f>
        <v>167.5408349816675</v>
      </c>
      <c r="AA9" s="16">
        <f>('Projection dwelling baseline'!AA9*$F40)/$B40</f>
        <v>168.85967330314836</v>
      </c>
      <c r="AB9" s="16">
        <f>('Projection dwelling baseline'!AB9*$F40)/$B40</f>
        <v>170.17851162462918</v>
      </c>
      <c r="AC9" s="16">
        <f>('Projection dwelling baseline'!AC9*$F40)/$B40</f>
        <v>171.49734994611003</v>
      </c>
      <c r="AD9" s="16">
        <f>('Projection dwelling baseline'!AD9*$F40)/$B40</f>
        <v>172.81618826759089</v>
      </c>
      <c r="AE9" s="16">
        <f>('Projection dwelling baseline'!AE9*$F40)/$B40</f>
        <v>174.13502658907174</v>
      </c>
      <c r="AF9" s="16">
        <f>('Projection dwelling baseline'!AF9*$F40)/$B40</f>
        <v>175.4538649105526</v>
      </c>
      <c r="AG9" s="16">
        <f>('Projection dwelling baseline'!AG9*$F40)/$B40</f>
        <v>176.77270323203345</v>
      </c>
      <c r="AH9" s="16">
        <f>('Projection dwelling baseline'!AH9*$F40)/$B40</f>
        <v>178.09154155351428</v>
      </c>
      <c r="AI9" s="16">
        <f>('Projection dwelling baseline'!AI9*$F40)/$B40</f>
        <v>179.41037987499513</v>
      </c>
      <c r="AJ9" s="16">
        <f>('Projection dwelling baseline'!AJ9*$F40)/$B40</f>
        <v>180.72921819647601</v>
      </c>
      <c r="AK9" s="16">
        <f>('Projection dwelling baseline'!AK9*$F40)/$B40</f>
        <v>182.04805651795684</v>
      </c>
      <c r="AL9" s="16">
        <f>('Projection dwelling baseline'!AL9*$F40)/$B40</f>
        <v>183.36689483943769</v>
      </c>
      <c r="AM9" s="16">
        <f>('Projection dwelling baseline'!AM9*$F40)/$B40</f>
        <v>184.68573316091855</v>
      </c>
      <c r="AN9" s="16">
        <f>('Projection dwelling baseline'!AN9*$F40)/$B40</f>
        <v>186.0045714823994</v>
      </c>
      <c r="AO9" s="16">
        <f>('Projection dwelling baseline'!AO9*$F40)/$B40</f>
        <v>187.32340980388025</v>
      </c>
      <c r="AP9" s="16">
        <f>('Projection dwelling baseline'!AP9*$F40)/$B40</f>
        <v>188.64224812536108</v>
      </c>
      <c r="AQ9" s="16">
        <f>('Projection dwelling baseline'!AQ9*$F40)/$B40</f>
        <v>189.96108644684193</v>
      </c>
      <c r="AR9" s="16">
        <f>('Projection dwelling baseline'!AR9*$F40)/$B40</f>
        <v>191.27992476832279</v>
      </c>
      <c r="AS9" s="16">
        <f>('Projection dwelling baseline'!AS9*$F40)/$B40</f>
        <v>192.59876308980364</v>
      </c>
      <c r="AT9" s="16">
        <f>('Projection dwelling baseline'!AT9*$F40)/$B40</f>
        <v>193.91760141128449</v>
      </c>
      <c r="AU9" s="16">
        <f>('Projection dwelling baseline'!AU9*$F40)/$B40</f>
        <v>195.23643973276535</v>
      </c>
      <c r="AV9" s="16">
        <f>('Projection dwelling baseline'!AV9*$F40)/$B40</f>
        <v>196.55527805424617</v>
      </c>
    </row>
    <row r="10" spans="1:48">
      <c r="A10" s="15" t="s">
        <v>21</v>
      </c>
      <c r="B10" s="16">
        <f>('Projection dwelling baseline'!B10*$F41)/$B41</f>
        <v>187.81069731962205</v>
      </c>
      <c r="C10" s="16">
        <f>('Projection dwelling baseline'!C10*$F41)/$B41</f>
        <v>189.22155982710487</v>
      </c>
      <c r="D10" s="16">
        <f>('Projection dwelling baseline'!D10*$F41)/$B41</f>
        <v>190.57709439311773</v>
      </c>
      <c r="E10" s="16">
        <f>('Projection dwelling baseline'!E10*$F41)/$B41</f>
        <v>191.84963704692578</v>
      </c>
      <c r="F10" s="16">
        <f>('Projection dwelling baseline'!F10*$F41)/$B41</f>
        <v>193.70312308616786</v>
      </c>
      <c r="G10" s="16">
        <f>('Projection dwelling baseline'!G10*$F41)/$B41</f>
        <v>195.33529735953033</v>
      </c>
      <c r="H10" s="16">
        <f>('Projection dwelling baseline'!H10*$F41)/$B41</f>
        <v>197.10579148656757</v>
      </c>
      <c r="I10" s="16">
        <f>('Projection dwelling baseline'!I10*$F41)/$B41</f>
        <v>198.84862164286983</v>
      </c>
      <c r="J10" s="16">
        <f>('Projection dwelling baseline'!J10*$F41)/$B41</f>
        <v>201.91932239445006</v>
      </c>
      <c r="K10" s="16">
        <f>('Projection dwelling baseline'!K10*$F41)/$B41</f>
        <v>204.49207167280102</v>
      </c>
      <c r="L10" s="16">
        <f>('Projection dwelling baseline'!L10*$F41)/$B41</f>
        <v>207.23080477556178</v>
      </c>
      <c r="M10" s="16">
        <f>('Projection dwelling baseline'!M10*$F41)/$B41</f>
        <v>211.15908861992565</v>
      </c>
      <c r="N10" s="16">
        <f>('Projection dwelling baseline'!N10*$F41)/$B41</f>
        <v>214.45110113738551</v>
      </c>
      <c r="O10" s="16">
        <f>('Projection dwelling baseline'!O10*$F41)/$B41</f>
        <v>217.07641196013293</v>
      </c>
      <c r="P10" s="16">
        <f>('Projection dwelling baseline'!P10*$F41)/$B41</f>
        <v>219.70172278288032</v>
      </c>
      <c r="Q10" s="16">
        <f>('Projection dwelling baseline'!Q10*$F41)/$B41</f>
        <v>222.32703360562772</v>
      </c>
      <c r="R10" s="16">
        <f>('Projection dwelling baseline'!R10*$F41)/$B41</f>
        <v>224.95234442837511</v>
      </c>
      <c r="S10" s="16">
        <f>('Projection dwelling baseline'!S10*$F41)/$B41</f>
        <v>227.57765525112254</v>
      </c>
      <c r="T10" s="16">
        <f>('Projection dwelling baseline'!T10*$F41)/$B41</f>
        <v>230.20296607386993</v>
      </c>
      <c r="U10" s="16">
        <f>('Projection dwelling baseline'!U10*$F41)/$B41</f>
        <v>232.82827689661735</v>
      </c>
      <c r="V10" s="16">
        <f>('Projection dwelling baseline'!V10*$F41)/$B41</f>
        <v>235.45358771936475</v>
      </c>
      <c r="W10" s="16">
        <f>('Projection dwelling baseline'!W10*$F41)/$B41</f>
        <v>238.07889854211214</v>
      </c>
      <c r="X10" s="16">
        <f>('Projection dwelling baseline'!X10*$F41)/$B41</f>
        <v>240.70420936485954</v>
      </c>
      <c r="Y10" s="16">
        <f>('Projection dwelling baseline'!Y10*$F41)/$B41</f>
        <v>243.32952018760696</v>
      </c>
      <c r="Z10" s="16">
        <f>('Projection dwelling baseline'!Z10*$F41)/$B41</f>
        <v>245.95483101035435</v>
      </c>
      <c r="AA10" s="16">
        <f>('Projection dwelling baseline'!AA10*$F41)/$B41</f>
        <v>248.58014183310178</v>
      </c>
      <c r="AB10" s="16">
        <f>('Projection dwelling baseline'!AB10*$F41)/$B41</f>
        <v>251.2054526558492</v>
      </c>
      <c r="AC10" s="16">
        <f>('Projection dwelling baseline'!AC10*$F41)/$B41</f>
        <v>253.83076347859657</v>
      </c>
      <c r="AD10" s="16">
        <f>('Projection dwelling baseline'!AD10*$F41)/$B41</f>
        <v>256.45607430134402</v>
      </c>
      <c r="AE10" s="16">
        <f>('Projection dwelling baseline'!AE10*$F41)/$B41</f>
        <v>259.08138512409141</v>
      </c>
      <c r="AF10" s="16">
        <f>('Projection dwelling baseline'!AF10*$F41)/$B41</f>
        <v>261.70669594683881</v>
      </c>
      <c r="AG10" s="16">
        <f>('Projection dwelling baseline'!AG10*$F41)/$B41</f>
        <v>264.3320067695862</v>
      </c>
      <c r="AH10" s="16">
        <f>('Projection dwelling baseline'!AH10*$F41)/$B41</f>
        <v>266.9573175923336</v>
      </c>
      <c r="AI10" s="16">
        <f>('Projection dwelling baseline'!AI10*$F41)/$B41</f>
        <v>269.58262841508099</v>
      </c>
      <c r="AJ10" s="16">
        <f>('Projection dwelling baseline'!AJ10*$F41)/$B41</f>
        <v>272.20793923782844</v>
      </c>
      <c r="AK10" s="16">
        <f>('Projection dwelling baseline'!AK10*$F41)/$B41</f>
        <v>274.83325006057584</v>
      </c>
      <c r="AL10" s="16">
        <f>('Projection dwelling baseline'!AL10*$F41)/$B41</f>
        <v>277.45856088332323</v>
      </c>
      <c r="AM10" s="16">
        <f>('Projection dwelling baseline'!AM10*$F41)/$B41</f>
        <v>280.08387170607062</v>
      </c>
      <c r="AN10" s="16">
        <f>('Projection dwelling baseline'!AN10*$F41)/$B41</f>
        <v>282.70918252881802</v>
      </c>
      <c r="AO10" s="16">
        <f>('Projection dwelling baseline'!AO10*$F41)/$B41</f>
        <v>285.33449335156547</v>
      </c>
      <c r="AP10" s="16">
        <f>('Projection dwelling baseline'!AP10*$F41)/$B41</f>
        <v>287.95980417431286</v>
      </c>
      <c r="AQ10" s="16">
        <f>('Projection dwelling baseline'!AQ10*$F41)/$B41</f>
        <v>290.58511499706026</v>
      </c>
      <c r="AR10" s="16">
        <f>('Projection dwelling baseline'!AR10*$F41)/$B41</f>
        <v>293.21042581980765</v>
      </c>
      <c r="AS10" s="16">
        <f>('Projection dwelling baseline'!AS10*$F41)/$B41</f>
        <v>295.83573664255505</v>
      </c>
      <c r="AT10" s="16">
        <f>('Projection dwelling baseline'!AT10*$F41)/$B41</f>
        <v>298.4610474653025</v>
      </c>
      <c r="AU10" s="16">
        <f>('Projection dwelling baseline'!AU10*$F41)/$B41</f>
        <v>301.08635828804989</v>
      </c>
      <c r="AV10" s="16">
        <f>('Projection dwelling baseline'!AV10*$F41)/$B41</f>
        <v>303.71166911079729</v>
      </c>
    </row>
    <row r="11" spans="1:48">
      <c r="A11" s="4" t="s">
        <v>23</v>
      </c>
      <c r="B11" s="16">
        <f>('Projection dwelling baseline'!B11*$F42)/$B42</f>
        <v>493.47979830075298</v>
      </c>
      <c r="C11" s="16">
        <f>('Projection dwelling baseline'!C11*$F42)/$B42</f>
        <v>495.48551176667502</v>
      </c>
      <c r="D11" s="16">
        <f>('Projection dwelling baseline'!D11*$F42)/$B42</f>
        <v>498.15979638790441</v>
      </c>
      <c r="E11" s="16">
        <f>('Projection dwelling baseline'!E11*$F42)/$B42</f>
        <v>503.1369372107481</v>
      </c>
      <c r="F11" s="16">
        <f>('Projection dwelling baseline'!F11*$F42)/$B42</f>
        <v>508.11407803359174</v>
      </c>
      <c r="G11" s="16">
        <f>('Projection dwelling baseline'!G11*$F42)/$B42</f>
        <v>513.16550454035848</v>
      </c>
      <c r="H11" s="16">
        <f>('Projection dwelling baseline'!H11*$F42)/$B42</f>
        <v>515.91407484551098</v>
      </c>
      <c r="I11" s="16">
        <f>('Projection dwelling baseline'!I11*$F42)/$B42</f>
        <v>520.66835861658546</v>
      </c>
      <c r="J11" s="16">
        <f>('Projection dwelling baseline'!J11*$F42)/$B42</f>
        <v>524.45692849666045</v>
      </c>
      <c r="K11" s="16">
        <f>('Projection dwelling baseline'!K11*$F42)/$B42</f>
        <v>526.09121354296735</v>
      </c>
      <c r="L11" s="16">
        <f>('Projection dwelling baseline'!L11*$F42)/$B42</f>
        <v>528.09692700888945</v>
      </c>
      <c r="M11" s="16">
        <f>('Projection dwelling baseline'!M11*$F42)/$B42</f>
        <v>531.29121141758014</v>
      </c>
      <c r="N11" s="16">
        <f>('Projection dwelling baseline'!N11*$F42)/$B42</f>
        <v>534.03978172273264</v>
      </c>
      <c r="O11" s="16">
        <f>('Projection dwelling baseline'!O11*$F42)/$B42</f>
        <v>537.71692307692308</v>
      </c>
      <c r="P11" s="16">
        <f>('Projection dwelling baseline'!P11*$F42)/$B42</f>
        <v>541.39406443111352</v>
      </c>
      <c r="Q11" s="16">
        <f>('Projection dwelling baseline'!Q11*$F42)/$B42</f>
        <v>545.07120578530407</v>
      </c>
      <c r="R11" s="16">
        <f>('Projection dwelling baseline'!R11*$F42)/$B42</f>
        <v>548.74834713949451</v>
      </c>
      <c r="S11" s="16">
        <f>('Projection dwelling baseline'!S11*$F42)/$B42</f>
        <v>552.42548849368495</v>
      </c>
      <c r="T11" s="16">
        <f>('Projection dwelling baseline'!T11*$F42)/$B42</f>
        <v>556.10262984787539</v>
      </c>
      <c r="U11" s="16">
        <f>('Projection dwelling baseline'!U11*$F42)/$B42</f>
        <v>559.77977120206594</v>
      </c>
      <c r="V11" s="16">
        <f>('Projection dwelling baseline'!V11*$F42)/$B42</f>
        <v>563.45691255625638</v>
      </c>
      <c r="W11" s="16">
        <f>('Projection dwelling baseline'!W11*$F42)/$B42</f>
        <v>567.13405391044682</v>
      </c>
      <c r="X11" s="16">
        <f>('Projection dwelling baseline'!X11*$F42)/$B42</f>
        <v>570.81119526463726</v>
      </c>
      <c r="Y11" s="16">
        <f>('Projection dwelling baseline'!Y11*$F42)/$B42</f>
        <v>574.48833661882782</v>
      </c>
      <c r="Z11" s="16">
        <f>('Projection dwelling baseline'!Z11*$F42)/$B42</f>
        <v>578.16547797301826</v>
      </c>
      <c r="AA11" s="16">
        <f>('Projection dwelling baseline'!AA11*$F42)/$B42</f>
        <v>581.84261932720869</v>
      </c>
      <c r="AB11" s="16">
        <f>('Projection dwelling baseline'!AB11*$F42)/$B42</f>
        <v>585.51976068139913</v>
      </c>
      <c r="AC11" s="16">
        <f>('Projection dwelling baseline'!AC11*$F42)/$B42</f>
        <v>589.19690203558969</v>
      </c>
      <c r="AD11" s="16">
        <f>('Projection dwelling baseline'!AD11*$F42)/$B42</f>
        <v>592.87404338978013</v>
      </c>
      <c r="AE11" s="16">
        <f>('Projection dwelling baseline'!AE11*$F42)/$B42</f>
        <v>596.55118474397057</v>
      </c>
      <c r="AF11" s="16">
        <f>('Projection dwelling baseline'!AF11*$F42)/$B42</f>
        <v>600.22832609816101</v>
      </c>
      <c r="AG11" s="16">
        <f>('Projection dwelling baseline'!AG11*$F42)/$B42</f>
        <v>603.90546745235156</v>
      </c>
      <c r="AH11" s="16">
        <f>('Projection dwelling baseline'!AH11*$F42)/$B42</f>
        <v>607.582608806542</v>
      </c>
      <c r="AI11" s="16">
        <f>('Projection dwelling baseline'!AI11*$F42)/$B42</f>
        <v>611.25975016073244</v>
      </c>
      <c r="AJ11" s="16">
        <f>('Projection dwelling baseline'!AJ11*$F42)/$B42</f>
        <v>614.93689151492288</v>
      </c>
      <c r="AK11" s="16">
        <f>('Projection dwelling baseline'!AK11*$F42)/$B42</f>
        <v>618.61403286911343</v>
      </c>
      <c r="AL11" s="16">
        <f>('Projection dwelling baseline'!AL11*$F42)/$B42</f>
        <v>622.29117422330387</v>
      </c>
      <c r="AM11" s="16">
        <f>('Projection dwelling baseline'!AM11*$F42)/$B42</f>
        <v>625.96831557749431</v>
      </c>
      <c r="AN11" s="16">
        <f>('Projection dwelling baseline'!AN11*$F42)/$B42</f>
        <v>629.64545693168475</v>
      </c>
      <c r="AO11" s="16">
        <f>('Projection dwelling baseline'!AO11*$F42)/$B42</f>
        <v>633.3225982858753</v>
      </c>
      <c r="AP11" s="16">
        <f>('Projection dwelling baseline'!AP11*$F42)/$B42</f>
        <v>636.99973964006563</v>
      </c>
      <c r="AQ11" s="16">
        <f>('Projection dwelling baseline'!AQ11*$F42)/$B42</f>
        <v>640.67688099425618</v>
      </c>
      <c r="AR11" s="16">
        <f>('Projection dwelling baseline'!AR11*$F42)/$B42</f>
        <v>644.35402234844662</v>
      </c>
      <c r="AS11" s="16">
        <f>('Projection dwelling baseline'!AS11*$F42)/$B42</f>
        <v>648.03116370263706</v>
      </c>
      <c r="AT11" s="16">
        <f>('Projection dwelling baseline'!AT11*$F42)/$B42</f>
        <v>651.7083050568275</v>
      </c>
      <c r="AU11" s="16">
        <f>('Projection dwelling baseline'!AU11*$F42)/$B42</f>
        <v>655.38544641101805</v>
      </c>
      <c r="AV11" s="16">
        <f>('Projection dwelling baseline'!AV11*$F42)/$B42</f>
        <v>659.06258776520849</v>
      </c>
    </row>
    <row r="12" spans="1:48">
      <c r="A12" s="4" t="s">
        <v>24</v>
      </c>
      <c r="B12" s="16">
        <f>('Projection dwelling baseline'!B12*$F43)/$B43</f>
        <v>455.52357202684624</v>
      </c>
      <c r="C12" s="16">
        <f>('Projection dwelling baseline'!C12*$F43)/$B43</f>
        <v>458.61061168547218</v>
      </c>
      <c r="D12" s="16">
        <f>('Projection dwelling baseline'!D12*$F43)/$B43</f>
        <v>461.94461451678825</v>
      </c>
      <c r="E12" s="16">
        <f>('Projection dwelling baseline'!E12*$F43)/$B43</f>
        <v>465.1551357617592</v>
      </c>
      <c r="F12" s="16">
        <f>('Projection dwelling baseline'!F12*$F43)/$B43</f>
        <v>467.99521224769512</v>
      </c>
      <c r="G12" s="16">
        <f>('Projection dwelling baseline'!G12*$F43)/$B43</f>
        <v>469.72395445652563</v>
      </c>
      <c r="H12" s="16">
        <f>('Projection dwelling baseline'!H12*$F43)/$B43</f>
        <v>471.20573349266607</v>
      </c>
      <c r="I12" s="16">
        <f>('Projection dwelling baseline'!I12*$F43)/$B43</f>
        <v>472.81099411515163</v>
      </c>
      <c r="J12" s="16">
        <f>('Projection dwelling baseline'!J12*$F43)/$B43</f>
        <v>474.91018108301722</v>
      </c>
      <c r="K12" s="16">
        <f>('Projection dwelling baseline'!K12*$F43)/$B43</f>
        <v>478.73811025971344</v>
      </c>
      <c r="L12" s="16">
        <f>('Projection dwelling baseline'!L12*$F43)/$B43</f>
        <v>480.71381564123408</v>
      </c>
      <c r="M12" s="16">
        <f>('Projection dwelling baseline'!M12*$F43)/$B43</f>
        <v>482.19559467737446</v>
      </c>
      <c r="N12" s="16">
        <f>('Projection dwelling baseline'!N12*$F43)/$B43</f>
        <v>484.29478164524016</v>
      </c>
      <c r="O12" s="16">
        <f>('Projection dwelling baseline'!O12*$F43)/$B43</f>
        <v>486.50510204081633</v>
      </c>
      <c r="P12" s="16">
        <f>('Projection dwelling baseline'!P12*$F43)/$B43</f>
        <v>488.71542243639249</v>
      </c>
      <c r="Q12" s="16">
        <f>('Projection dwelling baseline'!Q12*$F43)/$B43</f>
        <v>490.92574283196865</v>
      </c>
      <c r="R12" s="16">
        <f>('Projection dwelling baseline'!R12*$F43)/$B43</f>
        <v>493.13606322754492</v>
      </c>
      <c r="S12" s="16">
        <f>('Projection dwelling baseline'!S12*$F43)/$B43</f>
        <v>495.34638362312108</v>
      </c>
      <c r="T12" s="16">
        <f>('Projection dwelling baseline'!T12*$F43)/$B43</f>
        <v>497.55670401869725</v>
      </c>
      <c r="U12" s="16">
        <f>('Projection dwelling baseline'!U12*$F43)/$B43</f>
        <v>499.76702441427341</v>
      </c>
      <c r="V12" s="16">
        <f>('Projection dwelling baseline'!V12*$F43)/$B43</f>
        <v>501.97734480984963</v>
      </c>
      <c r="W12" s="16">
        <f>('Projection dwelling baseline'!W12*$F43)/$B43</f>
        <v>504.18766520542584</v>
      </c>
      <c r="X12" s="16">
        <f>('Projection dwelling baseline'!X12*$F43)/$B43</f>
        <v>506.39798560100201</v>
      </c>
      <c r="Y12" s="16">
        <f>('Projection dwelling baseline'!Y12*$F43)/$B43</f>
        <v>508.60830599657817</v>
      </c>
      <c r="Z12" s="16">
        <f>('Projection dwelling baseline'!Z12*$F43)/$B43</f>
        <v>510.81862639215439</v>
      </c>
      <c r="AA12" s="16">
        <f>('Projection dwelling baseline'!AA12*$F43)/$B43</f>
        <v>513.02894678773055</v>
      </c>
      <c r="AB12" s="16">
        <f>('Projection dwelling baseline'!AB12*$F43)/$B43</f>
        <v>515.23926718330677</v>
      </c>
      <c r="AC12" s="16">
        <f>('Projection dwelling baseline'!AC12*$F43)/$B43</f>
        <v>517.44958757888298</v>
      </c>
      <c r="AD12" s="16">
        <f>('Projection dwelling baseline'!AD12*$F43)/$B43</f>
        <v>519.65990797445909</v>
      </c>
      <c r="AE12" s="16">
        <f>('Projection dwelling baseline'!AE12*$F43)/$B43</f>
        <v>521.87022837003531</v>
      </c>
      <c r="AF12" s="16">
        <f>('Projection dwelling baseline'!AF12*$F43)/$B43</f>
        <v>524.08054876561152</v>
      </c>
      <c r="AG12" s="16">
        <f>('Projection dwelling baseline'!AG12*$F43)/$B43</f>
        <v>526.29086916118763</v>
      </c>
      <c r="AH12" s="16">
        <f>('Projection dwelling baseline'!AH12*$F43)/$B43</f>
        <v>528.50118955676385</v>
      </c>
      <c r="AI12" s="16">
        <f>('Projection dwelling baseline'!AI12*$F43)/$B43</f>
        <v>530.71150995234007</v>
      </c>
      <c r="AJ12" s="16">
        <f>('Projection dwelling baseline'!AJ12*$F43)/$B43</f>
        <v>532.92183034791628</v>
      </c>
      <c r="AK12" s="16">
        <f>('Projection dwelling baseline'!AK12*$F43)/$B43</f>
        <v>535.13215074349239</v>
      </c>
      <c r="AL12" s="16">
        <f>('Projection dwelling baseline'!AL12*$F43)/$B43</f>
        <v>537.34247113906861</v>
      </c>
      <c r="AM12" s="16">
        <f>('Projection dwelling baseline'!AM12*$F43)/$B43</f>
        <v>539.55279153464471</v>
      </c>
      <c r="AN12" s="16">
        <f>('Projection dwelling baseline'!AN12*$F43)/$B43</f>
        <v>541.76311193022104</v>
      </c>
      <c r="AO12" s="16">
        <f>('Projection dwelling baseline'!AO12*$F43)/$B43</f>
        <v>543.97343232579715</v>
      </c>
      <c r="AP12" s="16">
        <f>('Projection dwelling baseline'!AP12*$F43)/$B43</f>
        <v>546.18375272137337</v>
      </c>
      <c r="AQ12" s="16">
        <f>('Projection dwelling baseline'!AQ12*$F43)/$B43</f>
        <v>548.39407311694947</v>
      </c>
      <c r="AR12" s="16">
        <f>('Projection dwelling baseline'!AR12*$F43)/$B43</f>
        <v>550.60439351252569</v>
      </c>
      <c r="AS12" s="16">
        <f>('Projection dwelling baseline'!AS12*$F43)/$B43</f>
        <v>552.81471390810191</v>
      </c>
      <c r="AT12" s="16">
        <f>('Projection dwelling baseline'!AT12*$F43)/$B43</f>
        <v>555.02503430367813</v>
      </c>
      <c r="AU12" s="16">
        <f>('Projection dwelling baseline'!AU12*$F43)/$B43</f>
        <v>557.23535469925423</v>
      </c>
      <c r="AV12" s="16">
        <f>('Projection dwelling baseline'!AV12*$F43)/$B43</f>
        <v>559.44567509483045</v>
      </c>
    </row>
    <row r="13" spans="1:48">
      <c r="A13" s="4" t="s">
        <v>26</v>
      </c>
      <c r="B13" s="16">
        <f>('Projection dwelling baseline'!B13*$F44)/$B44</f>
        <v>451.67848782267475</v>
      </c>
      <c r="C13" s="16">
        <f>('Projection dwelling baseline'!C13*$F44)/$B44</f>
        <v>455.30573380518956</v>
      </c>
      <c r="D13" s="16">
        <f>('Projection dwelling baseline'!D13*$F44)/$B44</f>
        <v>458.06934979186747</v>
      </c>
      <c r="E13" s="16">
        <f>('Projection dwelling baseline'!E13*$F44)/$B44</f>
        <v>462.21477377188438</v>
      </c>
      <c r="F13" s="16">
        <f>('Projection dwelling baseline'!F13*$F44)/$B44</f>
        <v>469.29653973774657</v>
      </c>
      <c r="G13" s="16">
        <f>('Projection dwelling baseline'!G13*$F44)/$B44</f>
        <v>473.26923771859612</v>
      </c>
      <c r="H13" s="16">
        <f>('Projection dwelling baseline'!H13*$F44)/$B44</f>
        <v>475.86012770610671</v>
      </c>
      <c r="I13" s="16">
        <f>('Projection dwelling baseline'!I13*$F44)/$B44</f>
        <v>478.62374369278461</v>
      </c>
      <c r="J13" s="16">
        <f>('Projection dwelling baseline'!J13*$F44)/$B44</f>
        <v>480.86918168196041</v>
      </c>
      <c r="K13" s="16">
        <f>('Projection dwelling baseline'!K13*$F44)/$B44</f>
        <v>484.66915366364259</v>
      </c>
      <c r="L13" s="16">
        <f>('Projection dwelling baseline'!L13*$F44)/$B44</f>
        <v>487.26004365115318</v>
      </c>
      <c r="M13" s="16">
        <f>('Projection dwelling baseline'!M13*$F44)/$B44</f>
        <v>489.67820763949635</v>
      </c>
      <c r="N13" s="16">
        <f>('Projection dwelling baseline'!N13*$F44)/$B44</f>
        <v>491.06001563283536</v>
      </c>
      <c r="O13" s="16">
        <f>('Projection dwelling baseline'!O13*$F44)/$B44</f>
        <v>494.92907801418437</v>
      </c>
      <c r="P13" s="16">
        <f>('Projection dwelling baseline'!P13*$F44)/$B44</f>
        <v>498.79814039553355</v>
      </c>
      <c r="Q13" s="16">
        <f>('Projection dwelling baseline'!Q13*$F44)/$B44</f>
        <v>502.66720277688268</v>
      </c>
      <c r="R13" s="16">
        <f>('Projection dwelling baseline'!R13*$F44)/$B44</f>
        <v>506.53626515823174</v>
      </c>
      <c r="S13" s="16">
        <f>('Projection dwelling baseline'!S13*$F44)/$B44</f>
        <v>510.40532753958087</v>
      </c>
      <c r="T13" s="16">
        <f>('Projection dwelling baseline'!T13*$F44)/$B44</f>
        <v>514.27438992092993</v>
      </c>
      <c r="U13" s="16">
        <f>('Projection dwelling baseline'!U13*$F44)/$B44</f>
        <v>518.14345230227912</v>
      </c>
      <c r="V13" s="16">
        <f>('Projection dwelling baseline'!V13*$F44)/$B44</f>
        <v>522.01251468362818</v>
      </c>
      <c r="W13" s="16">
        <f>('Projection dwelling baseline'!W13*$F44)/$B44</f>
        <v>525.88157706497725</v>
      </c>
      <c r="X13" s="16">
        <f>('Projection dwelling baseline'!X13*$F44)/$B44</f>
        <v>529.75063944632643</v>
      </c>
      <c r="Y13" s="16">
        <f>('Projection dwelling baseline'!Y13*$F44)/$B44</f>
        <v>533.6197018276755</v>
      </c>
      <c r="Z13" s="16">
        <f>('Projection dwelling baseline'!Z13*$F44)/$B44</f>
        <v>537.48876420902457</v>
      </c>
      <c r="AA13" s="16">
        <f>('Projection dwelling baseline'!AA13*$F44)/$B44</f>
        <v>541.35782659037375</v>
      </c>
      <c r="AB13" s="16">
        <f>('Projection dwelling baseline'!AB13*$F44)/$B44</f>
        <v>545.22688897172281</v>
      </c>
      <c r="AC13" s="16">
        <f>('Projection dwelling baseline'!AC13*$F44)/$B44</f>
        <v>549.09595135307188</v>
      </c>
      <c r="AD13" s="16">
        <f>('Projection dwelling baseline'!AD13*$F44)/$B44</f>
        <v>552.96501373442106</v>
      </c>
      <c r="AE13" s="16">
        <f>('Projection dwelling baseline'!AE13*$F44)/$B44</f>
        <v>556.83407611577013</v>
      </c>
      <c r="AF13" s="16">
        <f>('Projection dwelling baseline'!AF13*$F44)/$B44</f>
        <v>560.7031384971192</v>
      </c>
      <c r="AG13" s="16">
        <f>('Projection dwelling baseline'!AG13*$F44)/$B44</f>
        <v>564.57220087846838</v>
      </c>
      <c r="AH13" s="16">
        <f>('Projection dwelling baseline'!AH13*$F44)/$B44</f>
        <v>568.44126325981745</v>
      </c>
      <c r="AI13" s="16">
        <f>('Projection dwelling baseline'!AI13*$F44)/$B44</f>
        <v>572.31032564116663</v>
      </c>
      <c r="AJ13" s="16">
        <f>('Projection dwelling baseline'!AJ13*$F44)/$B44</f>
        <v>576.1793880225157</v>
      </c>
      <c r="AK13" s="16">
        <f>('Projection dwelling baseline'!AK13*$F44)/$B44</f>
        <v>580.04845040386476</v>
      </c>
      <c r="AL13" s="16">
        <f>('Projection dwelling baseline'!AL13*$F44)/$B44</f>
        <v>583.91751278521394</v>
      </c>
      <c r="AM13" s="16">
        <f>('Projection dwelling baseline'!AM13*$F44)/$B44</f>
        <v>587.7865751665629</v>
      </c>
      <c r="AN13" s="16">
        <f>('Projection dwelling baseline'!AN13*$F44)/$B44</f>
        <v>591.65563754791208</v>
      </c>
      <c r="AO13" s="16">
        <f>('Projection dwelling baseline'!AO13*$F44)/$B44</f>
        <v>595.52469992926126</v>
      </c>
      <c r="AP13" s="16">
        <f>('Projection dwelling baseline'!AP13*$F44)/$B44</f>
        <v>599.39376231061033</v>
      </c>
      <c r="AQ13" s="16">
        <f>('Projection dwelling baseline'!AQ13*$F44)/$B44</f>
        <v>603.26282469195939</v>
      </c>
      <c r="AR13" s="16">
        <f>('Projection dwelling baseline'!AR13*$F44)/$B44</f>
        <v>607.13188707330858</v>
      </c>
      <c r="AS13" s="16">
        <f>('Projection dwelling baseline'!AS13*$F44)/$B44</f>
        <v>611.00094945465764</v>
      </c>
      <c r="AT13" s="16">
        <f>('Projection dwelling baseline'!AT13*$F44)/$B44</f>
        <v>614.87001183600671</v>
      </c>
      <c r="AU13" s="16">
        <f>('Projection dwelling baseline'!AU13*$F44)/$B44</f>
        <v>618.73907421735578</v>
      </c>
      <c r="AV13" s="16">
        <f>('Projection dwelling baseline'!AV13*$F44)/$B44</f>
        <v>622.60813659870496</v>
      </c>
    </row>
    <row r="14" spans="1:48">
      <c r="A14" s="19" t="s">
        <v>27</v>
      </c>
      <c r="B14" s="16">
        <f>('Projection dwelling baseline'!B14*$F45)/$B45</f>
        <v>300.86261619363853</v>
      </c>
      <c r="C14" s="16">
        <f>('Projection dwelling baseline'!C14*$F45)/$B45</f>
        <v>308.24876880068365</v>
      </c>
      <c r="D14" s="16">
        <f>('Projection dwelling baseline'!D14*$F45)/$B45</f>
        <v>303.32466706265353</v>
      </c>
      <c r="E14" s="16">
        <f>('Projection dwelling baseline'!E14*$F45)/$B45</f>
        <v>306.77153827927464</v>
      </c>
      <c r="F14" s="16">
        <f>('Projection dwelling baseline'!F14*$F45)/$B45</f>
        <v>309.72599932209266</v>
      </c>
      <c r="G14" s="16">
        <f>('Projection dwelling baseline'!G14*$F45)/$B45</f>
        <v>317.6045621029408</v>
      </c>
      <c r="H14" s="16">
        <f>('Projection dwelling baseline'!H14*$F45)/$B45</f>
        <v>328.24062185708578</v>
      </c>
      <c r="I14" s="16">
        <f>('Projection dwelling baseline'!I14*$F45)/$B45</f>
        <v>331.53977002156597</v>
      </c>
      <c r="J14" s="16">
        <f>('Projection dwelling baseline'!J14*$F45)/$B45</f>
        <v>336.06994362055366</v>
      </c>
      <c r="K14" s="16">
        <f>('Projection dwelling baseline'!K14*$F45)/$B45</f>
        <v>339.31985076765358</v>
      </c>
      <c r="L14" s="16">
        <f>('Projection dwelling baseline'!L14*$F45)/$B45</f>
        <v>344.19471148830331</v>
      </c>
      <c r="M14" s="16">
        <f>('Projection dwelling baseline'!M14*$F45)/$B45</f>
        <v>348.2817159308683</v>
      </c>
      <c r="N14" s="16">
        <f>('Projection dwelling baseline'!N14*$F45)/$B45</f>
        <v>353.0580946167575</v>
      </c>
      <c r="O14" s="16">
        <f>('Projection dwelling baseline'!O14*$F45)/$B45</f>
        <v>356.9579831932773</v>
      </c>
      <c r="P14" s="16">
        <f>('Projection dwelling baseline'!P14*$F45)/$B45</f>
        <v>360.85787176979716</v>
      </c>
      <c r="Q14" s="16">
        <f>('Projection dwelling baseline'!Q14*$F45)/$B45</f>
        <v>364.75776034631696</v>
      </c>
      <c r="R14" s="16">
        <f>('Projection dwelling baseline'!R14*$F45)/$B45</f>
        <v>368.65764892283681</v>
      </c>
      <c r="S14" s="16">
        <f>('Projection dwelling baseline'!S14*$F45)/$B45</f>
        <v>372.55753749935667</v>
      </c>
      <c r="T14" s="16">
        <f>('Projection dwelling baseline'!T14*$F45)/$B45</f>
        <v>376.45742607587647</v>
      </c>
      <c r="U14" s="16">
        <f>('Projection dwelling baseline'!U14*$F45)/$B45</f>
        <v>380.35731465239633</v>
      </c>
      <c r="V14" s="16">
        <f>('Projection dwelling baseline'!V14*$F45)/$B45</f>
        <v>384.25720322891613</v>
      </c>
      <c r="W14" s="16">
        <f>('Projection dwelling baseline'!W14*$F45)/$B45</f>
        <v>388.15709180543593</v>
      </c>
      <c r="X14" s="16">
        <f>('Projection dwelling baseline'!X14*$F45)/$B45</f>
        <v>392.05698038195578</v>
      </c>
      <c r="Y14" s="16">
        <f>('Projection dwelling baseline'!Y14*$F45)/$B45</f>
        <v>395.95686895847564</v>
      </c>
      <c r="Z14" s="16">
        <f>('Projection dwelling baseline'!Z14*$F45)/$B45</f>
        <v>399.85675753499544</v>
      </c>
      <c r="AA14" s="16">
        <f>('Projection dwelling baseline'!AA14*$F45)/$B45</f>
        <v>403.75664611151529</v>
      </c>
      <c r="AB14" s="16">
        <f>('Projection dwelling baseline'!AB14*$F45)/$B45</f>
        <v>407.65653468803515</v>
      </c>
      <c r="AC14" s="16">
        <f>('Projection dwelling baseline'!AC14*$F45)/$B45</f>
        <v>411.55642326455495</v>
      </c>
      <c r="AD14" s="16">
        <f>('Projection dwelling baseline'!AD14*$F45)/$B45</f>
        <v>415.45631184107481</v>
      </c>
      <c r="AE14" s="16">
        <f>('Projection dwelling baseline'!AE14*$F45)/$B45</f>
        <v>419.35620041759461</v>
      </c>
      <c r="AF14" s="16">
        <f>('Projection dwelling baseline'!AF14*$F45)/$B45</f>
        <v>423.25608899411446</v>
      </c>
      <c r="AG14" s="16">
        <f>('Projection dwelling baseline'!AG14*$F45)/$B45</f>
        <v>427.15597757063432</v>
      </c>
      <c r="AH14" s="16">
        <f>('Projection dwelling baseline'!AH14*$F45)/$B45</f>
        <v>431.05586614715412</v>
      </c>
      <c r="AI14" s="16">
        <f>('Projection dwelling baseline'!AI14*$F45)/$B45</f>
        <v>434.95575472367392</v>
      </c>
      <c r="AJ14" s="16">
        <f>('Projection dwelling baseline'!AJ14*$F45)/$B45</f>
        <v>438.85564330019378</v>
      </c>
      <c r="AK14" s="16">
        <f>('Projection dwelling baseline'!AK14*$F45)/$B45</f>
        <v>442.75553187671358</v>
      </c>
      <c r="AL14" s="16">
        <f>('Projection dwelling baseline'!AL14*$F45)/$B45</f>
        <v>446.65542045323343</v>
      </c>
      <c r="AM14" s="16">
        <f>('Projection dwelling baseline'!AM14*$F45)/$B45</f>
        <v>450.55530902975329</v>
      </c>
      <c r="AN14" s="16">
        <f>('Projection dwelling baseline'!AN14*$F45)/$B45</f>
        <v>454.45519760627309</v>
      </c>
      <c r="AO14" s="16">
        <f>('Projection dwelling baseline'!AO14*$F45)/$B45</f>
        <v>458.35508618279295</v>
      </c>
      <c r="AP14" s="16">
        <f>('Projection dwelling baseline'!AP14*$F45)/$B45</f>
        <v>462.2549747593128</v>
      </c>
      <c r="AQ14" s="16">
        <f>('Projection dwelling baseline'!AQ14*$F45)/$B45</f>
        <v>466.1548633358326</v>
      </c>
      <c r="AR14" s="16">
        <f>('Projection dwelling baseline'!AR14*$F45)/$B45</f>
        <v>470.05475191235246</v>
      </c>
      <c r="AS14" s="16">
        <f>('Projection dwelling baseline'!AS14*$F45)/$B45</f>
        <v>473.95464048887226</v>
      </c>
      <c r="AT14" s="16">
        <f>('Projection dwelling baseline'!AT14*$F45)/$B45</f>
        <v>477.85452906539211</v>
      </c>
      <c r="AU14" s="16">
        <f>('Projection dwelling baseline'!AU14*$F45)/$B45</f>
        <v>481.75441764191197</v>
      </c>
      <c r="AV14" s="16">
        <f>('Projection dwelling baseline'!AV14*$F45)/$B45</f>
        <v>485.65430621843171</v>
      </c>
    </row>
    <row r="15" spans="1:48">
      <c r="A15" s="19" t="s">
        <v>28</v>
      </c>
      <c r="B15" s="16">
        <f>('Projection dwelling baseline'!B15*$F46)/$B46</f>
        <v>334.91535110865073</v>
      </c>
      <c r="C15" s="16">
        <f>('Projection dwelling baseline'!C15*$F46)/$B46</f>
        <v>354.02463540614133</v>
      </c>
      <c r="D15" s="16">
        <f>('Projection dwelling baseline'!D15*$F46)/$B46</f>
        <v>342.62611494798904</v>
      </c>
      <c r="E15" s="16">
        <f>('Projection dwelling baseline'!E15*$F46)/$B46</f>
        <v>334.58010050694037</v>
      </c>
      <c r="F15" s="16">
        <f>('Projection dwelling baseline'!F15*$F46)/$B46</f>
        <v>335.25060171036108</v>
      </c>
      <c r="G15" s="16">
        <f>('Projection dwelling baseline'!G15*$F46)/$B46</f>
        <v>321.84057764194665</v>
      </c>
      <c r="H15" s="16">
        <f>('Projection dwelling baseline'!H15*$F46)/$B46</f>
        <v>360.09267129709883</v>
      </c>
      <c r="I15" s="16">
        <f>('Projection dwelling baseline'!I15*$F46)/$B46</f>
        <v>364.38387899899146</v>
      </c>
      <c r="J15" s="16">
        <f>('Projection dwelling baseline'!J15*$F46)/$B46</f>
        <v>368.74213682122615</v>
      </c>
      <c r="K15" s="16">
        <f>('Projection dwelling baseline'!K15*$F46)/$B46</f>
        <v>371.99406765781663</v>
      </c>
      <c r="L15" s="16">
        <f>('Projection dwelling baseline'!L15*$F46)/$B46</f>
        <v>376.21822523936726</v>
      </c>
      <c r="M15" s="16">
        <f>('Projection dwelling baseline'!M15*$F46)/$B46</f>
        <v>381.31403438536472</v>
      </c>
      <c r="N15" s="16">
        <f>('Projection dwelling baseline'!N15*$F46)/$B46</f>
        <v>386.77861919324363</v>
      </c>
      <c r="O15" s="16">
        <f>('Projection dwelling baseline'!O15*$F46)/$B46</f>
        <v>391.10335195530729</v>
      </c>
      <c r="P15" s="16">
        <f>('Projection dwelling baseline'!P15*$F46)/$B46</f>
        <v>395.42808471737089</v>
      </c>
      <c r="Q15" s="16">
        <f>('Projection dwelling baseline'!Q15*$F46)/$B46</f>
        <v>399.75281747943455</v>
      </c>
      <c r="R15" s="16">
        <f>('Projection dwelling baseline'!R15*$F46)/$B46</f>
        <v>404.07755024149822</v>
      </c>
      <c r="S15" s="16">
        <f>('Projection dwelling baseline'!S15*$F46)/$B46</f>
        <v>408.40228300356188</v>
      </c>
      <c r="T15" s="16">
        <f>('Projection dwelling baseline'!T15*$F46)/$B46</f>
        <v>412.72701576562554</v>
      </c>
      <c r="U15" s="16">
        <f>('Projection dwelling baseline'!U15*$F46)/$B46</f>
        <v>417.0517485276892</v>
      </c>
      <c r="V15" s="16">
        <f>('Projection dwelling baseline'!V15*$F46)/$B46</f>
        <v>421.37648128975286</v>
      </c>
      <c r="W15" s="16">
        <f>('Projection dwelling baseline'!W15*$F46)/$B46</f>
        <v>425.70121405181652</v>
      </c>
      <c r="X15" s="16">
        <f>('Projection dwelling baseline'!X15*$F46)/$B46</f>
        <v>430.02594681388013</v>
      </c>
      <c r="Y15" s="16">
        <f>('Projection dwelling baseline'!Y15*$F46)/$B46</f>
        <v>434.35067957594379</v>
      </c>
      <c r="Z15" s="16">
        <f>('Projection dwelling baseline'!Z15*$F46)/$B46</f>
        <v>438.67541233800745</v>
      </c>
      <c r="AA15" s="16">
        <f>('Projection dwelling baseline'!AA15*$F46)/$B46</f>
        <v>443.00014510007111</v>
      </c>
      <c r="AB15" s="16">
        <f>('Projection dwelling baseline'!AB15*$F46)/$B46</f>
        <v>447.32487786213477</v>
      </c>
      <c r="AC15" s="16">
        <f>('Projection dwelling baseline'!AC15*$F46)/$B46</f>
        <v>451.64961062419849</v>
      </c>
      <c r="AD15" s="16">
        <f>('Projection dwelling baseline'!AD15*$F46)/$B46</f>
        <v>455.97434338626215</v>
      </c>
      <c r="AE15" s="16">
        <f>('Projection dwelling baseline'!AE15*$F46)/$B46</f>
        <v>460.29907614832581</v>
      </c>
      <c r="AF15" s="16">
        <f>('Projection dwelling baseline'!AF15*$F46)/$B46</f>
        <v>464.62380891038947</v>
      </c>
      <c r="AG15" s="16">
        <f>('Projection dwelling baseline'!AG15*$F46)/$B46</f>
        <v>468.94854167245313</v>
      </c>
      <c r="AH15" s="16">
        <f>('Projection dwelling baseline'!AH15*$F46)/$B46</f>
        <v>473.27327443451679</v>
      </c>
      <c r="AI15" s="16">
        <f>('Projection dwelling baseline'!AI15*$F46)/$B46</f>
        <v>477.5980071965804</v>
      </c>
      <c r="AJ15" s="16">
        <f>('Projection dwelling baseline'!AJ15*$F46)/$B46</f>
        <v>481.92273995864406</v>
      </c>
      <c r="AK15" s="16">
        <f>('Projection dwelling baseline'!AK15*$F46)/$B46</f>
        <v>486.24747272070772</v>
      </c>
      <c r="AL15" s="16">
        <f>('Projection dwelling baseline'!AL15*$F46)/$B46</f>
        <v>490.57220548277138</v>
      </c>
      <c r="AM15" s="16">
        <f>('Projection dwelling baseline'!AM15*$F46)/$B46</f>
        <v>494.89693824483504</v>
      </c>
      <c r="AN15" s="16">
        <f>('Projection dwelling baseline'!AN15*$F46)/$B46</f>
        <v>499.2216710068987</v>
      </c>
      <c r="AO15" s="16">
        <f>('Projection dwelling baseline'!AO15*$F46)/$B46</f>
        <v>503.54640376896236</v>
      </c>
      <c r="AP15" s="16">
        <f>('Projection dwelling baseline'!AP15*$F46)/$B46</f>
        <v>507.87113653102597</v>
      </c>
      <c r="AQ15" s="16">
        <f>('Projection dwelling baseline'!AQ15*$F46)/$B46</f>
        <v>512.19586929308969</v>
      </c>
      <c r="AR15" s="16">
        <f>('Projection dwelling baseline'!AR15*$F46)/$B46</f>
        <v>516.52060205515329</v>
      </c>
      <c r="AS15" s="16">
        <f>('Projection dwelling baseline'!AS15*$F46)/$B46</f>
        <v>520.84533481721701</v>
      </c>
      <c r="AT15" s="16">
        <f>('Projection dwelling baseline'!AT15*$F46)/$B46</f>
        <v>525.17006757928061</v>
      </c>
      <c r="AU15" s="16">
        <f>('Projection dwelling baseline'!AU15*$F46)/$B46</f>
        <v>529.49480034134422</v>
      </c>
      <c r="AV15" s="16">
        <f>('Projection dwelling baseline'!AV15*$F46)/$B46</f>
        <v>533.81953310340793</v>
      </c>
    </row>
    <row r="16" spans="1:48">
      <c r="A16" s="15" t="s">
        <v>29</v>
      </c>
      <c r="B16" s="16">
        <f>('Projection dwelling baseline'!B16*$F47)/$B47</f>
        <v>112.52299788575155</v>
      </c>
      <c r="C16" s="16">
        <f>('Projection dwelling baseline'!C16*$F47)/$B47</f>
        <v>113.39386275168447</v>
      </c>
      <c r="D16" s="16">
        <f>('Projection dwelling baseline'!D16*$F47)/$B47</f>
        <v>114.59130194234226</v>
      </c>
      <c r="E16" s="16">
        <f>('Projection dwelling baseline'!E16*$F47)/$B47</f>
        <v>115.53473888043628</v>
      </c>
      <c r="F16" s="16">
        <f>('Projection dwelling baseline'!F16*$F47)/$B47</f>
        <v>116.65960599893299</v>
      </c>
      <c r="G16" s="16">
        <f>('Projection dwelling baseline'!G16*$F47)/$B47</f>
        <v>117.27646861230215</v>
      </c>
      <c r="H16" s="16">
        <f>('Projection dwelling baseline'!H16*$F47)/$B47</f>
        <v>117.85704518959078</v>
      </c>
      <c r="I16" s="16">
        <f>('Projection dwelling baseline'!I16*$F47)/$B47</f>
        <v>118.36504969471834</v>
      </c>
      <c r="J16" s="16">
        <f>('Projection dwelling baseline'!J16*$F47)/$B47</f>
        <v>118.87305419984588</v>
      </c>
      <c r="K16" s="16">
        <f>('Projection dwelling baseline'!K16*$F47)/$B47</f>
        <v>119.30848663281233</v>
      </c>
      <c r="L16" s="16">
        <f>('Projection dwelling baseline'!L16*$F47)/$B47</f>
        <v>120.14306546266475</v>
      </c>
      <c r="M16" s="16">
        <f>('Projection dwelling baseline'!M16*$F47)/$B47</f>
        <v>121.55822086980577</v>
      </c>
      <c r="N16" s="16">
        <f>('Projection dwelling baseline'!N16*$F47)/$B47</f>
        <v>123.62652492639648</v>
      </c>
      <c r="O16" s="16">
        <f>('Projection dwelling baseline'!O16*$F47)/$B47</f>
        <v>124.64253393665159</v>
      </c>
      <c r="P16" s="16">
        <f>('Projection dwelling baseline'!P16*$F47)/$B47</f>
        <v>125.65854294690666</v>
      </c>
      <c r="Q16" s="16">
        <f>('Projection dwelling baseline'!Q16*$F47)/$B47</f>
        <v>126.67455195716177</v>
      </c>
      <c r="R16" s="16">
        <f>('Projection dwelling baseline'!R16*$F47)/$B47</f>
        <v>127.69056096741687</v>
      </c>
      <c r="S16" s="16">
        <f>('Projection dwelling baseline'!S16*$F47)/$B47</f>
        <v>128.70656997767196</v>
      </c>
      <c r="T16" s="16">
        <f>('Projection dwelling baseline'!T16*$F47)/$B47</f>
        <v>129.72257898792705</v>
      </c>
      <c r="U16" s="16">
        <f>('Projection dwelling baseline'!U16*$F47)/$B47</f>
        <v>130.73858799818214</v>
      </c>
      <c r="V16" s="16">
        <f>('Projection dwelling baseline'!V16*$F47)/$B47</f>
        <v>131.75459700843723</v>
      </c>
      <c r="W16" s="16">
        <f>('Projection dwelling baseline'!W16*$F47)/$B47</f>
        <v>132.77060601869232</v>
      </c>
      <c r="X16" s="16">
        <f>('Projection dwelling baseline'!X16*$F47)/$B47</f>
        <v>133.78661502894741</v>
      </c>
      <c r="Y16" s="16">
        <f>('Projection dwelling baseline'!Y16*$F47)/$B47</f>
        <v>134.80262403920253</v>
      </c>
      <c r="Z16" s="16">
        <f>('Projection dwelling baseline'!Z16*$F47)/$B47</f>
        <v>135.81863304945759</v>
      </c>
      <c r="AA16" s="16">
        <f>('Projection dwelling baseline'!AA16*$F47)/$B47</f>
        <v>136.83464205971271</v>
      </c>
      <c r="AB16" s="16">
        <f>('Projection dwelling baseline'!AB16*$F47)/$B47</f>
        <v>137.8506510699678</v>
      </c>
      <c r="AC16" s="16">
        <f>('Projection dwelling baseline'!AC16*$F47)/$B47</f>
        <v>138.86666008022289</v>
      </c>
      <c r="AD16" s="16">
        <f>('Projection dwelling baseline'!AD16*$F47)/$B47</f>
        <v>139.88266909047798</v>
      </c>
      <c r="AE16" s="16">
        <f>('Projection dwelling baseline'!AE16*$F47)/$B47</f>
        <v>140.89867810073306</v>
      </c>
      <c r="AF16" s="16">
        <f>('Projection dwelling baseline'!AF16*$F47)/$B47</f>
        <v>141.91468711098815</v>
      </c>
      <c r="AG16" s="16">
        <f>('Projection dwelling baseline'!AG16*$F47)/$B47</f>
        <v>142.93069612124327</v>
      </c>
      <c r="AH16" s="16">
        <f>('Projection dwelling baseline'!AH16*$F47)/$B47</f>
        <v>143.94670513149833</v>
      </c>
      <c r="AI16" s="16">
        <f>('Projection dwelling baseline'!AI16*$F47)/$B47</f>
        <v>144.96271414175345</v>
      </c>
      <c r="AJ16" s="16">
        <f>('Projection dwelling baseline'!AJ16*$F47)/$B47</f>
        <v>145.97872315200851</v>
      </c>
      <c r="AK16" s="16">
        <f>('Projection dwelling baseline'!AK16*$F47)/$B47</f>
        <v>146.99473216226363</v>
      </c>
      <c r="AL16" s="16">
        <f>('Projection dwelling baseline'!AL16*$F47)/$B47</f>
        <v>148.01074117251869</v>
      </c>
      <c r="AM16" s="16">
        <f>('Projection dwelling baseline'!AM16*$F47)/$B47</f>
        <v>149.02675018277381</v>
      </c>
      <c r="AN16" s="16">
        <f>('Projection dwelling baseline'!AN16*$F47)/$B47</f>
        <v>150.0427591930289</v>
      </c>
      <c r="AO16" s="16">
        <f>('Projection dwelling baseline'!AO16*$F47)/$B47</f>
        <v>151.05876820328399</v>
      </c>
      <c r="AP16" s="16">
        <f>('Projection dwelling baseline'!AP16*$F47)/$B47</f>
        <v>152.07477721353908</v>
      </c>
      <c r="AQ16" s="16">
        <f>('Projection dwelling baseline'!AQ16*$F47)/$B47</f>
        <v>153.09078622379417</v>
      </c>
      <c r="AR16" s="16">
        <f>('Projection dwelling baseline'!AR16*$F47)/$B47</f>
        <v>154.10679523404929</v>
      </c>
      <c r="AS16" s="16">
        <f>('Projection dwelling baseline'!AS16*$F47)/$B47</f>
        <v>155.12280424430438</v>
      </c>
      <c r="AT16" s="16">
        <f>('Projection dwelling baseline'!AT16*$F47)/$B47</f>
        <v>156.13881325455947</v>
      </c>
      <c r="AU16" s="16">
        <f>('Projection dwelling baseline'!AU16*$F47)/$B47</f>
        <v>157.15482226481456</v>
      </c>
      <c r="AV16" s="16">
        <f>('Projection dwelling baseline'!AV16*$F47)/$B47</f>
        <v>158.17083127506965</v>
      </c>
    </row>
    <row r="17" spans="1:48">
      <c r="A17" s="20" t="s">
        <v>30</v>
      </c>
      <c r="B17" s="16">
        <f>('Projection dwelling baseline'!B17*$F48)/$B48</f>
        <v>4667.5839350094539</v>
      </c>
      <c r="C17" s="16">
        <f>('Projection dwelling baseline'!C17*$F48)/$B48</f>
        <v>4702.0876355557248</v>
      </c>
      <c r="D17" s="16">
        <f>('Projection dwelling baseline'!D17*$F48)/$B48</f>
        <v>4737.8692509370439</v>
      </c>
      <c r="E17" s="16">
        <f>('Projection dwelling baseline'!E17*$F48)/$B48</f>
        <v>4763.4275476379853</v>
      </c>
      <c r="F17" s="16">
        <f>('Projection dwelling baseline'!F17*$F48)/$B48</f>
        <v>4792.8195888440678</v>
      </c>
      <c r="G17" s="16">
        <f>('Projection dwelling baseline'!G17*$F48)/$B48</f>
        <v>4819.6558003800565</v>
      </c>
      <c r="H17" s="16">
        <f>('Projection dwelling baseline'!H17*$F48)/$B48</f>
        <v>4843.2972248284268</v>
      </c>
      <c r="I17" s="16">
        <f>('Projection dwelling baseline'!I17*$F48)/$B48</f>
        <v>4856.7153305964221</v>
      </c>
      <c r="J17" s="16">
        <f>('Projection dwelling baseline'!J17*$F48)/$B48</f>
        <v>4879.7177976272687</v>
      </c>
      <c r="K17" s="16">
        <f>('Projection dwelling baseline'!K17*$F48)/$B48</f>
        <v>4902.7202646581163</v>
      </c>
      <c r="L17" s="16">
        <f>('Projection dwelling baseline'!L17*$F48)/$B48</f>
        <v>4914.2214981735397</v>
      </c>
      <c r="M17" s="16">
        <f>('Projection dwelling baseline'!M17*$F48)/$B48</f>
        <v>4926.3616891064876</v>
      </c>
      <c r="N17" s="16">
        <f>('Projection dwelling baseline'!N17*$F48)/$B48</f>
        <v>4966.6160064104706</v>
      </c>
      <c r="O17" s="16">
        <f>('Projection dwelling baseline'!O17*$F48)/$B48</f>
        <v>4992.0465116279074</v>
      </c>
      <c r="P17" s="16">
        <f>('Projection dwelling baseline'!P17*$F48)/$B48</f>
        <v>5017.4770168453433</v>
      </c>
      <c r="Q17" s="16">
        <f>('Projection dwelling baseline'!Q17*$F48)/$B48</f>
        <v>5042.9075220627801</v>
      </c>
      <c r="R17" s="16">
        <f>('Projection dwelling baseline'!R17*$F48)/$B48</f>
        <v>5068.3380272802178</v>
      </c>
      <c r="S17" s="16">
        <f>('Projection dwelling baseline'!S17*$F48)/$B48</f>
        <v>5093.7685324976546</v>
      </c>
      <c r="T17" s="16">
        <f>('Projection dwelling baseline'!T17*$F48)/$B48</f>
        <v>5119.1990377150914</v>
      </c>
      <c r="U17" s="16">
        <f>('Projection dwelling baseline'!U17*$F48)/$B48</f>
        <v>5144.6295429325282</v>
      </c>
      <c r="V17" s="16">
        <f>('Projection dwelling baseline'!V17*$F48)/$B48</f>
        <v>5170.060048149965</v>
      </c>
      <c r="W17" s="16">
        <f>('Projection dwelling baseline'!W17*$F48)/$B48</f>
        <v>5195.4905533674018</v>
      </c>
      <c r="X17" s="16">
        <f>('Projection dwelling baseline'!X17*$F48)/$B48</f>
        <v>5220.9210585848386</v>
      </c>
      <c r="Y17" s="16">
        <f>('Projection dwelling baseline'!Y17*$F48)/$B48</f>
        <v>5246.3515638022764</v>
      </c>
      <c r="Z17" s="16">
        <f>('Projection dwelling baseline'!Z17*$F48)/$B48</f>
        <v>5271.7820690197123</v>
      </c>
      <c r="AA17" s="16">
        <f>('Projection dwelling baseline'!AA17*$F48)/$B48</f>
        <v>5297.2125742371491</v>
      </c>
      <c r="AB17" s="16">
        <f>('Projection dwelling baseline'!AB17*$F48)/$B48</f>
        <v>5322.6430794545859</v>
      </c>
      <c r="AC17" s="16">
        <f>('Projection dwelling baseline'!AC17*$F48)/$B48</f>
        <v>5348.0735846720227</v>
      </c>
      <c r="AD17" s="16">
        <f>('Projection dwelling baseline'!AD17*$F48)/$B48</f>
        <v>5373.5040898894595</v>
      </c>
      <c r="AE17" s="16">
        <f>('Projection dwelling baseline'!AE17*$F48)/$B48</f>
        <v>5398.9345951068972</v>
      </c>
      <c r="AF17" s="16">
        <f>('Projection dwelling baseline'!AF17*$F48)/$B48</f>
        <v>5424.365100324334</v>
      </c>
      <c r="AG17" s="16">
        <f>('Projection dwelling baseline'!AG17*$F48)/$B48</f>
        <v>5449.7956055417708</v>
      </c>
      <c r="AH17" s="16">
        <f>('Projection dwelling baseline'!AH17*$F48)/$B48</f>
        <v>5475.2261107592076</v>
      </c>
      <c r="AI17" s="16">
        <f>('Projection dwelling baseline'!AI17*$F48)/$B48</f>
        <v>5500.6566159766444</v>
      </c>
      <c r="AJ17" s="16">
        <f>('Projection dwelling baseline'!AJ17*$F48)/$B48</f>
        <v>5526.0871211940812</v>
      </c>
      <c r="AK17" s="16">
        <f>('Projection dwelling baseline'!AK17*$F48)/$B48</f>
        <v>5551.517626411518</v>
      </c>
      <c r="AL17" s="16">
        <f>('Projection dwelling baseline'!AL17*$F48)/$B48</f>
        <v>5576.9481316289548</v>
      </c>
      <c r="AM17" s="16">
        <f>('Projection dwelling baseline'!AM17*$F48)/$B48</f>
        <v>5602.3786368463916</v>
      </c>
      <c r="AN17" s="16">
        <f>('Projection dwelling baseline'!AN17*$F48)/$B48</f>
        <v>5627.8091420638284</v>
      </c>
      <c r="AO17" s="16">
        <f>('Projection dwelling baseline'!AO17*$F48)/$B48</f>
        <v>5653.2396472812652</v>
      </c>
      <c r="AP17" s="16">
        <f>('Projection dwelling baseline'!AP17*$F48)/$B48</f>
        <v>5678.670152498702</v>
      </c>
      <c r="AQ17" s="16">
        <f>('Projection dwelling baseline'!AQ17*$F48)/$B48</f>
        <v>5704.1006577161388</v>
      </c>
      <c r="AR17" s="16">
        <f>('Projection dwelling baseline'!AR17*$F48)/$B48</f>
        <v>5729.5311629335756</v>
      </c>
      <c r="AS17" s="16">
        <f>('Projection dwelling baseline'!AS17*$F48)/$B48</f>
        <v>5754.9616681510133</v>
      </c>
      <c r="AT17" s="16">
        <f>('Projection dwelling baseline'!AT17*$F48)/$B48</f>
        <v>5780.3921733684501</v>
      </c>
      <c r="AU17" s="16">
        <f>('Projection dwelling baseline'!AU17*$F48)/$B48</f>
        <v>5805.8226785858869</v>
      </c>
      <c r="AV17" s="16">
        <f>('Projection dwelling baseline'!AV17*$F48)/$B48</f>
        <v>5831.2531838033237</v>
      </c>
    </row>
    <row r="18" spans="1:48">
      <c r="A18" s="20" t="s">
        <v>31</v>
      </c>
      <c r="B18" s="16">
        <f>('Projection dwelling baseline'!B18*$F49)/$B49</f>
        <v>707.54893275222707</v>
      </c>
      <c r="C18" s="16">
        <f>('Projection dwelling baseline'!C18*$F49)/$B49</f>
        <v>718.54425416251809</v>
      </c>
      <c r="D18" s="16">
        <f>('Projection dwelling baseline'!D18*$F49)/$B49</f>
        <v>732.91671000596989</v>
      </c>
      <c r="E18" s="16">
        <f>('Projection dwelling baseline'!E18*$F49)/$B49</f>
        <v>746.26817171846619</v>
      </c>
      <c r="F18" s="16">
        <f>('Projection dwelling baseline'!F18*$F49)/$B49</f>
        <v>764.56752806559336</v>
      </c>
      <c r="G18" s="16">
        <f>('Projection dwelling baseline'!G18*$F49)/$B49</f>
        <v>779.33267395941277</v>
      </c>
      <c r="H18" s="16">
        <f>('Projection dwelling baseline'!H18*$F49)/$B49</f>
        <v>790.72068542007128</v>
      </c>
      <c r="I18" s="16">
        <f>('Projection dwelling baseline'!I18*$F49)/$B49</f>
        <v>801.16624075984771</v>
      </c>
      <c r="J18" s="16">
        <f>('Projection dwelling baseline'!J18*$F49)/$B49</f>
        <v>813.57524635146194</v>
      </c>
      <c r="K18" s="16">
        <f>('Projection dwelling baseline'!K18*$F49)/$B49</f>
        <v>823.78518766101786</v>
      </c>
      <c r="L18" s="16">
        <f>('Projection dwelling baseline'!L18*$F49)/$B49</f>
        <v>833.52390091013274</v>
      </c>
      <c r="M18" s="16">
        <f>('Projection dwelling baseline'!M18*$F49)/$B49</f>
        <v>844.67629834057084</v>
      </c>
      <c r="N18" s="16">
        <f>('Projection dwelling baseline'!N18*$F49)/$B49</f>
        <v>854.02232153931823</v>
      </c>
      <c r="O18" s="16">
        <f>('Projection dwelling baseline'!O18*$F49)/$B49</f>
        <v>865.76375404530745</v>
      </c>
      <c r="P18" s="16">
        <f>('Projection dwelling baseline'!P18*$F49)/$B49</f>
        <v>877.5051865512969</v>
      </c>
      <c r="Q18" s="16">
        <f>('Projection dwelling baseline'!Q18*$F49)/$B49</f>
        <v>889.24661905728613</v>
      </c>
      <c r="R18" s="16">
        <f>('Projection dwelling baseline'!R18*$F49)/$B49</f>
        <v>900.98805156327546</v>
      </c>
      <c r="S18" s="16">
        <f>('Projection dwelling baseline'!S18*$F49)/$B49</f>
        <v>912.72948406926491</v>
      </c>
      <c r="T18" s="16">
        <f>('Projection dwelling baseline'!T18*$F49)/$B49</f>
        <v>924.47091657525414</v>
      </c>
      <c r="U18" s="16">
        <f>('Projection dwelling baseline'!U18*$F49)/$B49</f>
        <v>936.21234908124359</v>
      </c>
      <c r="V18" s="16">
        <f>('Projection dwelling baseline'!V18*$F49)/$B49</f>
        <v>947.95378158723281</v>
      </c>
      <c r="W18" s="16">
        <f>('Projection dwelling baseline'!W18*$F49)/$B49</f>
        <v>959.69521409322215</v>
      </c>
      <c r="X18" s="16">
        <f>('Projection dwelling baseline'!X18*$F49)/$B49</f>
        <v>971.4366465992116</v>
      </c>
      <c r="Y18" s="16">
        <f>('Projection dwelling baseline'!Y18*$F49)/$B49</f>
        <v>983.17807910520082</v>
      </c>
      <c r="Z18" s="16">
        <f>('Projection dwelling baseline'!Z18*$F49)/$B49</f>
        <v>994.91951161119027</v>
      </c>
      <c r="AA18" s="16">
        <f>('Projection dwelling baseline'!AA18*$F49)/$B49</f>
        <v>1006.6609441171795</v>
      </c>
      <c r="AB18" s="16">
        <f>('Projection dwelling baseline'!AB18*$F49)/$B49</f>
        <v>1018.4023766231688</v>
      </c>
      <c r="AC18" s="16">
        <f>('Projection dwelling baseline'!AC18*$F49)/$B49</f>
        <v>1030.1438091291584</v>
      </c>
      <c r="AD18" s="16">
        <f>('Projection dwelling baseline'!AD18*$F49)/$B49</f>
        <v>1041.8852416351476</v>
      </c>
      <c r="AE18" s="16">
        <f>('Projection dwelling baseline'!AE18*$F49)/$B49</f>
        <v>1053.6266741411368</v>
      </c>
      <c r="AF18" s="16">
        <f>('Projection dwelling baseline'!AF18*$F49)/$B49</f>
        <v>1065.3681066471261</v>
      </c>
      <c r="AG18" s="16">
        <f>('Projection dwelling baseline'!AG18*$F49)/$B49</f>
        <v>1077.1095391531155</v>
      </c>
      <c r="AH18" s="16">
        <f>('Projection dwelling baseline'!AH18*$F49)/$B49</f>
        <v>1088.850971659105</v>
      </c>
      <c r="AI18" s="16">
        <f>('Projection dwelling baseline'!AI18*$F49)/$B49</f>
        <v>1100.5924041650942</v>
      </c>
      <c r="AJ18" s="16">
        <f>('Projection dwelling baseline'!AJ18*$F49)/$B49</f>
        <v>1112.3338366710836</v>
      </c>
      <c r="AK18" s="16">
        <f>('Projection dwelling baseline'!AK18*$F49)/$B49</f>
        <v>1124.0752691770729</v>
      </c>
      <c r="AL18" s="16">
        <f>('Projection dwelling baseline'!AL18*$F49)/$B49</f>
        <v>1135.8167016830623</v>
      </c>
      <c r="AM18" s="16">
        <f>('Projection dwelling baseline'!AM18*$F49)/$B49</f>
        <v>1147.5581341890515</v>
      </c>
      <c r="AN18" s="16">
        <f>('Projection dwelling baseline'!AN18*$F49)/$B49</f>
        <v>1159.299566695041</v>
      </c>
      <c r="AO18" s="16">
        <f>('Projection dwelling baseline'!AO18*$F49)/$B49</f>
        <v>1171.0409992010302</v>
      </c>
      <c r="AP18" s="16">
        <f>('Projection dwelling baseline'!AP18*$F49)/$B49</f>
        <v>1182.7824317070194</v>
      </c>
      <c r="AQ18" s="16">
        <f>('Projection dwelling baseline'!AQ18*$F49)/$B49</f>
        <v>1194.5238642130089</v>
      </c>
      <c r="AR18" s="16">
        <f>('Projection dwelling baseline'!AR18*$F49)/$B49</f>
        <v>1206.2652967189981</v>
      </c>
      <c r="AS18" s="16">
        <f>('Projection dwelling baseline'!AS18*$F49)/$B49</f>
        <v>1218.0067292249876</v>
      </c>
      <c r="AT18" s="16">
        <f>('Projection dwelling baseline'!AT18*$F49)/$B49</f>
        <v>1229.748161730977</v>
      </c>
      <c r="AU18" s="16">
        <f>('Projection dwelling baseline'!AU18*$F49)/$B49</f>
        <v>1241.4895942369662</v>
      </c>
      <c r="AV18" s="16">
        <f>('Projection dwelling baseline'!AV18*$F49)/$B49</f>
        <v>1253.2310267429557</v>
      </c>
    </row>
    <row r="19" spans="1:48">
      <c r="A19" s="15" t="s">
        <v>32</v>
      </c>
      <c r="B19" s="16">
        <f>('Projection dwelling baseline'!B19*$F50)/$B50</f>
        <v>2497.3101522133779</v>
      </c>
      <c r="C19" s="16">
        <f>('Projection dwelling baseline'!C19*$F50)/$B50</f>
        <v>2511.0236207440512</v>
      </c>
      <c r="D19" s="16">
        <f>('Projection dwelling baseline'!D19*$F50)/$B50</f>
        <v>2554.4982337455458</v>
      </c>
      <c r="E19" s="16">
        <f>('Projection dwelling baseline'!E19*$F50)/$B50</f>
        <v>2606.4343486063917</v>
      </c>
      <c r="F19" s="16">
        <f>('Projection dwelling baseline'!F19*$F50)/$B50</f>
        <v>2634.4448375201064</v>
      </c>
      <c r="G19" s="16">
        <f>('Projection dwelling baseline'!G19*$F50)/$B50</f>
        <v>2653.1184967959161</v>
      </c>
      <c r="H19" s="16">
        <f>('Projection dwelling baseline'!H19*$F50)/$B50</f>
        <v>2661.5799986552679</v>
      </c>
      <c r="I19" s="16">
        <f>('Projection dwelling baseline'!I19*$F50)/$B50</f>
        <v>2669.1661727360652</v>
      </c>
      <c r="J19" s="16">
        <f>('Projection dwelling baseline'!J19*$F50)/$B50</f>
        <v>2681.7125375619999</v>
      </c>
      <c r="K19" s="16">
        <f>('Projection dwelling baseline'!K19*$F50)/$B50</f>
        <v>2696.5931097974112</v>
      </c>
      <c r="L19" s="16">
        <f>('Projection dwelling baseline'!L19*$F50)/$B50</f>
        <v>2721.1022875969111</v>
      </c>
      <c r="M19" s="16">
        <f>('Projection dwelling baseline'!M19*$F50)/$B50</f>
        <v>2745.3196894702273</v>
      </c>
      <c r="N19" s="16">
        <f>('Projection dwelling baseline'!N19*$F50)/$B50</f>
        <v>2766.9111080078824</v>
      </c>
      <c r="O19" s="16">
        <f>('Projection dwelling baseline'!O19*$F50)/$B50</f>
        <v>2785.8765432098767</v>
      </c>
      <c r="P19" s="16">
        <f>('Projection dwelling baseline'!P19*$F50)/$B50</f>
        <v>2804.841978411871</v>
      </c>
      <c r="Q19" s="16">
        <f>('Projection dwelling baseline'!Q19*$F50)/$B50</f>
        <v>2823.8074136138653</v>
      </c>
      <c r="R19" s="16">
        <f>('Projection dwelling baseline'!R19*$F50)/$B50</f>
        <v>2842.77284881586</v>
      </c>
      <c r="S19" s="16">
        <f>('Projection dwelling baseline'!S19*$F50)/$B50</f>
        <v>2861.7382840178539</v>
      </c>
      <c r="T19" s="16">
        <f>('Projection dwelling baseline'!T19*$F50)/$B50</f>
        <v>2880.7037192198482</v>
      </c>
      <c r="U19" s="16">
        <f>('Projection dwelling baseline'!U19*$F50)/$B50</f>
        <v>2899.6691544218429</v>
      </c>
      <c r="V19" s="16">
        <f>('Projection dwelling baseline'!V19*$F50)/$B50</f>
        <v>2918.6345896238372</v>
      </c>
      <c r="W19" s="16">
        <f>('Projection dwelling baseline'!W19*$F50)/$B50</f>
        <v>2937.6000248258315</v>
      </c>
      <c r="X19" s="16">
        <f>('Projection dwelling baseline'!X19*$F50)/$B50</f>
        <v>2956.5654600278258</v>
      </c>
      <c r="Y19" s="16">
        <f>('Projection dwelling baseline'!Y19*$F50)/$B50</f>
        <v>2975.5308952298201</v>
      </c>
      <c r="Z19" s="16">
        <f>('Projection dwelling baseline'!Z19*$F50)/$B50</f>
        <v>2994.4963304318144</v>
      </c>
      <c r="AA19" s="16">
        <f>('Projection dwelling baseline'!AA19*$F50)/$B50</f>
        <v>3013.4617656338087</v>
      </c>
      <c r="AB19" s="16">
        <f>('Projection dwelling baseline'!AB19*$F50)/$B50</f>
        <v>3032.4272008358034</v>
      </c>
      <c r="AC19" s="16">
        <f>('Projection dwelling baseline'!AC19*$F50)/$B50</f>
        <v>3051.3926360377973</v>
      </c>
      <c r="AD19" s="16">
        <f>('Projection dwelling baseline'!AD19*$F50)/$B50</f>
        <v>3070.3580712397916</v>
      </c>
      <c r="AE19" s="16">
        <f>('Projection dwelling baseline'!AE19*$F50)/$B50</f>
        <v>3089.3235064417863</v>
      </c>
      <c r="AF19" s="16">
        <f>('Projection dwelling baseline'!AF19*$F50)/$B50</f>
        <v>3108.2889416437802</v>
      </c>
      <c r="AG19" s="16">
        <f>('Projection dwelling baseline'!AG19*$F50)/$B50</f>
        <v>3127.2543768457749</v>
      </c>
      <c r="AH19" s="16">
        <f>('Projection dwelling baseline'!AH19*$F50)/$B50</f>
        <v>3146.2198120477692</v>
      </c>
      <c r="AI19" s="16">
        <f>('Projection dwelling baseline'!AI19*$F50)/$B50</f>
        <v>3165.1852472497635</v>
      </c>
      <c r="AJ19" s="16">
        <f>('Projection dwelling baseline'!AJ19*$F50)/$B50</f>
        <v>3184.1506824517578</v>
      </c>
      <c r="AK19" s="16">
        <f>('Projection dwelling baseline'!AK19*$F50)/$B50</f>
        <v>3203.1161176537521</v>
      </c>
      <c r="AL19" s="16">
        <f>('Projection dwelling baseline'!AL19*$F50)/$B50</f>
        <v>3222.0815528557468</v>
      </c>
      <c r="AM19" s="16">
        <f>('Projection dwelling baseline'!AM19*$F50)/$B50</f>
        <v>3241.0469880577407</v>
      </c>
      <c r="AN19" s="16">
        <f>('Projection dwelling baseline'!AN19*$F50)/$B50</f>
        <v>3260.012423259735</v>
      </c>
      <c r="AO19" s="16">
        <f>('Projection dwelling baseline'!AO19*$F50)/$B50</f>
        <v>3278.9778584617293</v>
      </c>
      <c r="AP19" s="16">
        <f>('Projection dwelling baseline'!AP19*$F50)/$B50</f>
        <v>3297.943293663724</v>
      </c>
      <c r="AQ19" s="16">
        <f>('Projection dwelling baseline'!AQ19*$F50)/$B50</f>
        <v>3316.9087288657183</v>
      </c>
      <c r="AR19" s="16">
        <f>('Projection dwelling baseline'!AR19*$F50)/$B50</f>
        <v>3335.8741640677126</v>
      </c>
      <c r="AS19" s="16">
        <f>('Projection dwelling baseline'!AS19*$F50)/$B50</f>
        <v>3354.8395992697069</v>
      </c>
      <c r="AT19" s="16">
        <f>('Projection dwelling baseline'!AT19*$F50)/$B50</f>
        <v>3373.8050344717017</v>
      </c>
      <c r="AU19" s="16">
        <f>('Projection dwelling baseline'!AU19*$F50)/$B50</f>
        <v>3392.770469673696</v>
      </c>
      <c r="AV19" s="16">
        <f>('Projection dwelling baseline'!AV19*$F50)/$B50</f>
        <v>3411.7359048756898</v>
      </c>
    </row>
    <row r="20" spans="1:48">
      <c r="A20" s="15" t="s">
        <v>33</v>
      </c>
      <c r="B20" s="16">
        <f>('Projection dwelling baseline'!B20*$F51)/$B51</f>
        <v>129.00510159032024</v>
      </c>
      <c r="C20" s="16">
        <f>('Projection dwelling baseline'!C20*$F51)/$B51</f>
        <v>131.15707431219565</v>
      </c>
      <c r="D20" s="16">
        <f>('Projection dwelling baseline'!D20*$F51)/$B51</f>
        <v>132.13867590463005</v>
      </c>
      <c r="E20" s="16">
        <f>('Projection dwelling baseline'!E20*$F51)/$B51</f>
        <v>132.96926186745915</v>
      </c>
      <c r="F20" s="16">
        <f>('Projection dwelling baseline'!F20*$F51)/$B51</f>
        <v>133.79984783028823</v>
      </c>
      <c r="G20" s="16">
        <f>('Projection dwelling baseline'!G20*$F51)/$B51</f>
        <v>134.55492597831471</v>
      </c>
      <c r="H20" s="16">
        <f>('Projection dwelling baseline'!H20*$F51)/$B51</f>
        <v>135.42326584854516</v>
      </c>
      <c r="I20" s="16">
        <f>('Projection dwelling baseline'!I20*$F51)/$B51</f>
        <v>136.06508227436763</v>
      </c>
      <c r="J20" s="16">
        <f>('Projection dwelling baseline'!J20*$F51)/$B51</f>
        <v>137.31096121861128</v>
      </c>
      <c r="K20" s="16">
        <f>('Projection dwelling baseline'!K20*$F51)/$B51</f>
        <v>138.14154718144036</v>
      </c>
      <c r="L20" s="16">
        <f>('Projection dwelling baseline'!L20*$F51)/$B51</f>
        <v>139.42518003308535</v>
      </c>
      <c r="M20" s="16">
        <f>('Projection dwelling baseline'!M20*$F51)/$B51</f>
        <v>140.70881288473035</v>
      </c>
      <c r="N20" s="16">
        <f>('Projection dwelling baseline'!N20*$F51)/$B51</f>
        <v>142.44549262519118</v>
      </c>
      <c r="O20" s="16">
        <f>('Projection dwelling baseline'!O20*$F51)/$B51</f>
        <v>143.64984227129338</v>
      </c>
      <c r="P20" s="16">
        <f>('Projection dwelling baseline'!P20*$F51)/$B51</f>
        <v>144.85419191739558</v>
      </c>
      <c r="Q20" s="16">
        <f>('Projection dwelling baseline'!Q20*$F51)/$B51</f>
        <v>146.05854156349778</v>
      </c>
      <c r="R20" s="16">
        <f>('Projection dwelling baseline'!R20*$F51)/$B51</f>
        <v>147.26289120959999</v>
      </c>
      <c r="S20" s="16">
        <f>('Projection dwelling baseline'!S20*$F51)/$B51</f>
        <v>148.46724085570219</v>
      </c>
      <c r="T20" s="16">
        <f>('Projection dwelling baseline'!T20*$F51)/$B51</f>
        <v>149.67159050180439</v>
      </c>
      <c r="U20" s="16">
        <f>('Projection dwelling baseline'!U20*$F51)/$B51</f>
        <v>150.87594014790659</v>
      </c>
      <c r="V20" s="16">
        <f>('Projection dwelling baseline'!V20*$F51)/$B51</f>
        <v>152.08028979400879</v>
      </c>
      <c r="W20" s="16">
        <f>('Projection dwelling baseline'!W20*$F51)/$B51</f>
        <v>153.28463944011099</v>
      </c>
      <c r="X20" s="16">
        <f>('Projection dwelling baseline'!X20*$F51)/$B51</f>
        <v>154.48898908621317</v>
      </c>
      <c r="Y20" s="16">
        <f>('Projection dwelling baseline'!Y20*$F51)/$B51</f>
        <v>155.69333873231537</v>
      </c>
      <c r="Z20" s="16">
        <f>('Projection dwelling baseline'!Z20*$F51)/$B51</f>
        <v>156.89768837841757</v>
      </c>
      <c r="AA20" s="16">
        <f>('Projection dwelling baseline'!AA20*$F51)/$B51</f>
        <v>158.1020380245198</v>
      </c>
      <c r="AB20" s="16">
        <f>('Projection dwelling baseline'!AB20*$F51)/$B51</f>
        <v>159.30638767062197</v>
      </c>
      <c r="AC20" s="16">
        <f>('Projection dwelling baseline'!AC20*$F51)/$B51</f>
        <v>160.51073731672417</v>
      </c>
      <c r="AD20" s="16">
        <f>('Projection dwelling baseline'!AD20*$F51)/$B51</f>
        <v>161.71508696282638</v>
      </c>
      <c r="AE20" s="16">
        <f>('Projection dwelling baseline'!AE20*$F51)/$B51</f>
        <v>162.91943660892858</v>
      </c>
      <c r="AF20" s="16">
        <f>('Projection dwelling baseline'!AF20*$F51)/$B51</f>
        <v>164.12378625503078</v>
      </c>
      <c r="AG20" s="16">
        <f>('Projection dwelling baseline'!AG20*$F51)/$B51</f>
        <v>165.32813590113298</v>
      </c>
      <c r="AH20" s="16">
        <f>('Projection dwelling baseline'!AH20*$F51)/$B51</f>
        <v>166.53248554723518</v>
      </c>
      <c r="AI20" s="16">
        <f>('Projection dwelling baseline'!AI20*$F51)/$B51</f>
        <v>167.73683519333738</v>
      </c>
      <c r="AJ20" s="16">
        <f>('Projection dwelling baseline'!AJ20*$F51)/$B51</f>
        <v>168.94118483943956</v>
      </c>
      <c r="AK20" s="16">
        <f>('Projection dwelling baseline'!AK20*$F51)/$B51</f>
        <v>170.14553448554176</v>
      </c>
      <c r="AL20" s="16">
        <f>('Projection dwelling baseline'!AL20*$F51)/$B51</f>
        <v>171.34988413164399</v>
      </c>
      <c r="AM20" s="16">
        <f>('Projection dwelling baseline'!AM20*$F51)/$B51</f>
        <v>172.55423377774619</v>
      </c>
      <c r="AN20" s="16">
        <f>('Projection dwelling baseline'!AN20*$F51)/$B51</f>
        <v>173.75858342384836</v>
      </c>
      <c r="AO20" s="16">
        <f>('Projection dwelling baseline'!AO20*$F51)/$B51</f>
        <v>174.96293306995057</v>
      </c>
      <c r="AP20" s="16">
        <f>('Projection dwelling baseline'!AP20*$F51)/$B51</f>
        <v>176.16728271605277</v>
      </c>
      <c r="AQ20" s="16">
        <f>('Projection dwelling baseline'!AQ20*$F51)/$B51</f>
        <v>177.37163236215497</v>
      </c>
      <c r="AR20" s="16">
        <f>('Projection dwelling baseline'!AR20*$F51)/$B51</f>
        <v>178.57598200825717</v>
      </c>
      <c r="AS20" s="16">
        <f>('Projection dwelling baseline'!AS20*$F51)/$B51</f>
        <v>179.78033165435937</v>
      </c>
      <c r="AT20" s="16">
        <f>('Projection dwelling baseline'!AT20*$F51)/$B51</f>
        <v>180.98468130046157</v>
      </c>
      <c r="AU20" s="16">
        <f>('Projection dwelling baseline'!AU20*$F51)/$B51</f>
        <v>182.18903094656378</v>
      </c>
      <c r="AV20" s="16">
        <f>('Projection dwelling baseline'!AV20*$F51)/$B51</f>
        <v>183.39338059266595</v>
      </c>
    </row>
    <row r="21" spans="1:48">
      <c r="A21" s="15" t="s">
        <v>34</v>
      </c>
      <c r="B21" s="16">
        <f>('Projection dwelling baseline'!B21*$F52)/$B52</f>
        <v>437.19652083360677</v>
      </c>
      <c r="C21" s="16">
        <f>('Projection dwelling baseline'!C21*$F52)/$B52</f>
        <v>440.55526491171389</v>
      </c>
      <c r="D21" s="16">
        <f>('Projection dwelling baseline'!D21*$F52)/$B52</f>
        <v>445.03359034919004</v>
      </c>
      <c r="E21" s="16">
        <f>('Projection dwelling baseline'!E21*$F52)/$B52</f>
        <v>450.07170646635063</v>
      </c>
      <c r="F21" s="16">
        <f>('Projection dwelling baseline'!F21*$F52)/$B52</f>
        <v>456.36935161280144</v>
      </c>
      <c r="G21" s="16">
        <f>('Projection dwelling baseline'!G21*$F52)/$B52</f>
        <v>460.14793870067194</v>
      </c>
      <c r="H21" s="16">
        <f>('Projection dwelling baseline'!H21*$F52)/$B52</f>
        <v>461.82731073972548</v>
      </c>
      <c r="I21" s="16">
        <f>('Projection dwelling baseline'!I21*$F52)/$B52</f>
        <v>462.9468920990945</v>
      </c>
      <c r="J21" s="16">
        <f>('Projection dwelling baseline'!J21*$F52)/$B52</f>
        <v>464.90615947799029</v>
      </c>
      <c r="K21" s="16">
        <f>('Projection dwelling baseline'!K21*$F52)/$B52</f>
        <v>466.58553151704382</v>
      </c>
      <c r="L21" s="16">
        <f>('Projection dwelling baseline'!L21*$F52)/$B52</f>
        <v>470.08422326507207</v>
      </c>
      <c r="M21" s="16">
        <f>('Projection dwelling baseline'!M21*$F52)/$B52</f>
        <v>475.40223472207498</v>
      </c>
      <c r="N21" s="16">
        <f>('Projection dwelling baseline'!N21*$F52)/$B52</f>
        <v>480.72024617907783</v>
      </c>
      <c r="O21" s="16">
        <f>('Projection dwelling baseline'!O21*$F52)/$B52</f>
        <v>484.13496932515335</v>
      </c>
      <c r="P21" s="16">
        <f>('Projection dwelling baseline'!P21*$F52)/$B52</f>
        <v>487.54969247122892</v>
      </c>
      <c r="Q21" s="16">
        <f>('Projection dwelling baseline'!Q21*$F52)/$B52</f>
        <v>490.9644156173045</v>
      </c>
      <c r="R21" s="16">
        <f>('Projection dwelling baseline'!R21*$F52)/$B52</f>
        <v>494.37913876338001</v>
      </c>
      <c r="S21" s="16">
        <f>('Projection dwelling baseline'!S21*$F52)/$B52</f>
        <v>497.79386190945559</v>
      </c>
      <c r="T21" s="16">
        <f>('Projection dwelling baseline'!T21*$F52)/$B52</f>
        <v>501.20858505553116</v>
      </c>
      <c r="U21" s="16">
        <f>('Projection dwelling baseline'!U21*$F52)/$B52</f>
        <v>504.62330820160668</v>
      </c>
      <c r="V21" s="16">
        <f>('Projection dwelling baseline'!V21*$F52)/$B52</f>
        <v>508.03803134768225</v>
      </c>
      <c r="W21" s="16">
        <f>('Projection dwelling baseline'!W21*$F52)/$B52</f>
        <v>511.45275449375777</v>
      </c>
      <c r="X21" s="16">
        <f>('Projection dwelling baseline'!X21*$F52)/$B52</f>
        <v>514.8674776398334</v>
      </c>
      <c r="Y21" s="16">
        <f>('Projection dwelling baseline'!Y21*$F52)/$B52</f>
        <v>518.28220078590891</v>
      </c>
      <c r="Z21" s="16">
        <f>('Projection dwelling baseline'!Z21*$F52)/$B52</f>
        <v>521.69692393198443</v>
      </c>
      <c r="AA21" s="16">
        <f>('Projection dwelling baseline'!AA21*$F52)/$B52</f>
        <v>525.11164707805995</v>
      </c>
      <c r="AB21" s="16">
        <f>('Projection dwelling baseline'!AB21*$F52)/$B52</f>
        <v>528.52637022413546</v>
      </c>
      <c r="AC21" s="16">
        <f>('Projection dwelling baseline'!AC21*$F52)/$B52</f>
        <v>531.94109337021098</v>
      </c>
      <c r="AD21" s="16">
        <f>('Projection dwelling baseline'!AD21*$F52)/$B52</f>
        <v>535.35581651628661</v>
      </c>
      <c r="AE21" s="16">
        <f>('Projection dwelling baseline'!AE21*$F52)/$B52</f>
        <v>538.77053966236213</v>
      </c>
      <c r="AF21" s="16">
        <f>('Projection dwelling baseline'!AF21*$F52)/$B52</f>
        <v>542.18526280843764</v>
      </c>
      <c r="AG21" s="16">
        <f>('Projection dwelling baseline'!AG21*$F52)/$B52</f>
        <v>545.59998595451327</v>
      </c>
      <c r="AH21" s="16">
        <f>('Projection dwelling baseline'!AH21*$F52)/$B52</f>
        <v>549.01470910058879</v>
      </c>
      <c r="AI21" s="16">
        <f>('Projection dwelling baseline'!AI21*$F52)/$B52</f>
        <v>552.42943224666431</v>
      </c>
      <c r="AJ21" s="16">
        <f>('Projection dwelling baseline'!AJ21*$F52)/$B52</f>
        <v>555.84415539273994</v>
      </c>
      <c r="AK21" s="16">
        <f>('Projection dwelling baseline'!AK21*$F52)/$B52</f>
        <v>559.25887853881545</v>
      </c>
      <c r="AL21" s="16">
        <f>('Projection dwelling baseline'!AL21*$F52)/$B52</f>
        <v>562.67360168489097</v>
      </c>
      <c r="AM21" s="16">
        <f>('Projection dwelling baseline'!AM21*$F52)/$B52</f>
        <v>566.08832483096649</v>
      </c>
      <c r="AN21" s="16">
        <f>('Projection dwelling baseline'!AN21*$F52)/$B52</f>
        <v>569.50304797704212</v>
      </c>
      <c r="AO21" s="16">
        <f>('Projection dwelling baseline'!AO21*$F52)/$B52</f>
        <v>572.91777112311752</v>
      </c>
      <c r="AP21" s="16">
        <f>('Projection dwelling baseline'!AP21*$F52)/$B52</f>
        <v>576.33249426919315</v>
      </c>
      <c r="AQ21" s="16">
        <f>('Projection dwelling baseline'!AQ21*$F52)/$B52</f>
        <v>579.74721741526866</v>
      </c>
      <c r="AR21" s="16">
        <f>('Projection dwelling baseline'!AR21*$F52)/$B52</f>
        <v>583.16194056134418</v>
      </c>
      <c r="AS21" s="16">
        <f>('Projection dwelling baseline'!AS21*$F52)/$B52</f>
        <v>586.57666370741981</v>
      </c>
      <c r="AT21" s="16">
        <f>('Projection dwelling baseline'!AT21*$F52)/$B52</f>
        <v>589.99138685349533</v>
      </c>
      <c r="AU21" s="16">
        <f>('Projection dwelling baseline'!AU21*$F52)/$B52</f>
        <v>593.40610999957084</v>
      </c>
      <c r="AV21" s="16">
        <f>('Projection dwelling baseline'!AV21*$F52)/$B52</f>
        <v>596.82083314564636</v>
      </c>
    </row>
    <row r="22" spans="1:48">
      <c r="A22" s="8" t="s">
        <v>35</v>
      </c>
      <c r="B22" s="16">
        <f>('Projection dwelling baseline'!B22*$F53)/$B53</f>
        <v>493.89110062539305</v>
      </c>
      <c r="C22" s="16">
        <f>('Projection dwelling baseline'!C22*$F53)/$B53</f>
        <v>499.80596410593677</v>
      </c>
      <c r="D22" s="16">
        <f>('Projection dwelling baseline'!D22*$F53)/$B53</f>
        <v>505.65041254504536</v>
      </c>
      <c r="E22" s="16">
        <f>('Projection dwelling baseline'!E22*$F53)/$B53</f>
        <v>514.17063255868561</v>
      </c>
      <c r="F22" s="16">
        <f>('Projection dwelling baseline'!F22*$F53)/$B53</f>
        <v>520.93047653644965</v>
      </c>
      <c r="G22" s="16">
        <f>('Projection dwelling baseline'!G22*$F53)/$B53</f>
        <v>528.1128107628241</v>
      </c>
      <c r="H22" s="16">
        <f>('Projection dwelling baseline'!H22*$F53)/$B53</f>
        <v>535.71763523780874</v>
      </c>
      <c r="I22" s="16">
        <f>('Projection dwelling baseline'!I22*$F53)/$B53</f>
        <v>540.50585805539163</v>
      </c>
      <c r="J22" s="16">
        <f>('Projection dwelling baseline'!J22*$F53)/$B53</f>
        <v>545.71657112158493</v>
      </c>
      <c r="K22" s="16">
        <f>('Projection dwelling baseline'!K22*$F53)/$B53</f>
        <v>551.13852931208316</v>
      </c>
      <c r="L22" s="16">
        <f>('Projection dwelling baseline'!L22*$F53)/$B53</f>
        <v>557.26463791693197</v>
      </c>
      <c r="M22" s="16">
        <f>('Projection dwelling baseline'!M22*$F53)/$B53</f>
        <v>566.70025346922773</v>
      </c>
      <c r="N22" s="16">
        <f>('Projection dwelling baseline'!N22*$F53)/$B53</f>
        <v>573.17843728125172</v>
      </c>
      <c r="O22" s="16">
        <f>('Projection dwelling baseline'!O22*$F53)/$B53</f>
        <v>579.92419825072898</v>
      </c>
      <c r="P22" s="16">
        <f>('Projection dwelling baseline'!P22*$F53)/$B53</f>
        <v>586.66995922020612</v>
      </c>
      <c r="Q22" s="16">
        <f>('Projection dwelling baseline'!Q22*$F53)/$B53</f>
        <v>593.41572018968316</v>
      </c>
      <c r="R22" s="16">
        <f>('Projection dwelling baseline'!R22*$F53)/$B53</f>
        <v>600.1614811591603</v>
      </c>
      <c r="S22" s="16">
        <f>('Projection dwelling baseline'!S22*$F53)/$B53</f>
        <v>606.90724212863745</v>
      </c>
      <c r="T22" s="16">
        <f>('Projection dwelling baseline'!T22*$F53)/$B53</f>
        <v>613.6530030981146</v>
      </c>
      <c r="U22" s="16">
        <f>('Projection dwelling baseline'!U22*$F53)/$B53</f>
        <v>620.39876406759174</v>
      </c>
      <c r="V22" s="16">
        <f>('Projection dwelling baseline'!V22*$F53)/$B53</f>
        <v>627.14452503706889</v>
      </c>
      <c r="W22" s="16">
        <f>('Projection dwelling baseline'!W22*$F53)/$B53</f>
        <v>633.89028600654603</v>
      </c>
      <c r="X22" s="16">
        <f>('Projection dwelling baseline'!X22*$F53)/$B53</f>
        <v>640.63604697602318</v>
      </c>
      <c r="Y22" s="16">
        <f>('Projection dwelling baseline'!Y22*$F53)/$B53</f>
        <v>647.38180794550021</v>
      </c>
      <c r="Z22" s="16">
        <f>('Projection dwelling baseline'!Z22*$F53)/$B53</f>
        <v>654.12756891497747</v>
      </c>
      <c r="AA22" s="16">
        <f>('Projection dwelling baseline'!AA22*$F53)/$B53</f>
        <v>660.87332988445462</v>
      </c>
      <c r="AB22" s="16">
        <f>('Projection dwelling baseline'!AB22*$F53)/$B53</f>
        <v>667.61909085393177</v>
      </c>
      <c r="AC22" s="16">
        <f>('Projection dwelling baseline'!AC22*$F53)/$B53</f>
        <v>674.36485182340891</v>
      </c>
      <c r="AD22" s="16">
        <f>('Projection dwelling baseline'!AD22*$F53)/$B53</f>
        <v>681.11061279288606</v>
      </c>
      <c r="AE22" s="16">
        <f>('Projection dwelling baseline'!AE22*$F53)/$B53</f>
        <v>687.85637376236309</v>
      </c>
      <c r="AF22" s="16">
        <f>('Projection dwelling baseline'!AF22*$F53)/$B53</f>
        <v>694.60213473184024</v>
      </c>
      <c r="AG22" s="16">
        <f>('Projection dwelling baseline'!AG22*$F53)/$B53</f>
        <v>701.34789570131738</v>
      </c>
      <c r="AH22" s="16">
        <f>('Projection dwelling baseline'!AH22*$F53)/$B53</f>
        <v>708.09365667079453</v>
      </c>
      <c r="AI22" s="16">
        <f>('Projection dwelling baseline'!AI22*$F53)/$B53</f>
        <v>714.83941764027168</v>
      </c>
      <c r="AJ22" s="16">
        <f>('Projection dwelling baseline'!AJ22*$F53)/$B53</f>
        <v>721.58517860974894</v>
      </c>
      <c r="AK22" s="16">
        <f>('Projection dwelling baseline'!AK22*$F53)/$B53</f>
        <v>728.33093957922597</v>
      </c>
      <c r="AL22" s="16">
        <f>('Projection dwelling baseline'!AL22*$F53)/$B53</f>
        <v>735.07670054870312</v>
      </c>
      <c r="AM22" s="16">
        <f>('Projection dwelling baseline'!AM22*$F53)/$B53</f>
        <v>741.82246151818026</v>
      </c>
      <c r="AN22" s="16">
        <f>('Projection dwelling baseline'!AN22*$F53)/$B53</f>
        <v>748.56822248765741</v>
      </c>
      <c r="AO22" s="16">
        <f>('Projection dwelling baseline'!AO22*$F53)/$B53</f>
        <v>755.31398345713455</v>
      </c>
      <c r="AP22" s="16">
        <f>('Projection dwelling baseline'!AP22*$F53)/$B53</f>
        <v>762.0597444266117</v>
      </c>
      <c r="AQ22" s="16">
        <f>('Projection dwelling baseline'!AQ22*$F53)/$B53</f>
        <v>768.80550539608885</v>
      </c>
      <c r="AR22" s="16">
        <f>('Projection dwelling baseline'!AR22*$F53)/$B53</f>
        <v>775.55126636556599</v>
      </c>
      <c r="AS22" s="16">
        <f>('Projection dwelling baseline'!AS22*$F53)/$B53</f>
        <v>782.29702733504314</v>
      </c>
      <c r="AT22" s="16">
        <f>('Projection dwelling baseline'!AT22*$F53)/$B53</f>
        <v>789.04278830452017</v>
      </c>
      <c r="AU22" s="16">
        <f>('Projection dwelling baseline'!AU22*$F53)/$B53</f>
        <v>795.78854927399743</v>
      </c>
      <c r="AV22" s="16">
        <f>('Projection dwelling baseline'!AV22*$F53)/$B53</f>
        <v>802.53431024347447</v>
      </c>
    </row>
    <row r="23" spans="1:48">
      <c r="A23" s="8" t="s">
        <v>36</v>
      </c>
      <c r="B23" s="16">
        <f>('Projection dwelling baseline'!B23*$F54)/$B54</f>
        <v>365.47623599012456</v>
      </c>
      <c r="C23" s="16">
        <f>('Projection dwelling baseline'!C23*$F54)/$B54</f>
        <v>370.46533878335157</v>
      </c>
      <c r="D23" s="16">
        <f>('Projection dwelling baseline'!D23*$F54)/$B54</f>
        <v>377.3131269309182</v>
      </c>
      <c r="E23" s="16">
        <f>('Projection dwelling baseline'!E23*$F54)/$B54</f>
        <v>385.13917052813713</v>
      </c>
      <c r="F23" s="16">
        <f>('Projection dwelling baseline'!F23*$F54)/$B54</f>
        <v>392.47608640052988</v>
      </c>
      <c r="G23" s="16">
        <f>('Projection dwelling baseline'!G23*$F54)/$B54</f>
        <v>397.17171255886126</v>
      </c>
      <c r="H23" s="16">
        <f>('Projection dwelling baseline'!H23*$F54)/$B54</f>
        <v>401.5738620822969</v>
      </c>
      <c r="I23" s="16">
        <f>('Projection dwelling baseline'!I23*$F54)/$B54</f>
        <v>405.58470942587161</v>
      </c>
      <c r="J23" s="16">
        <f>('Projection dwelling baseline'!J23*$F54)/$B54</f>
        <v>408.71512686475916</v>
      </c>
      <c r="K23" s="16">
        <f>('Projection dwelling baseline'!K23*$F54)/$B54</f>
        <v>412.1390209385425</v>
      </c>
      <c r="L23" s="16">
        <f>('Projection dwelling baseline'!L23*$F54)/$B54</f>
        <v>417.42160036666525</v>
      </c>
      <c r="M23" s="16">
        <f>('Projection dwelling baseline'!M23*$F54)/$B54</f>
        <v>420.16071562569186</v>
      </c>
      <c r="N23" s="16">
        <f>('Projection dwelling baseline'!N23*$F54)/$B54</f>
        <v>425.54112059877991</v>
      </c>
      <c r="O23" s="16">
        <f>('Projection dwelling baseline'!O23*$F54)/$B54</f>
        <v>430.26609442060084</v>
      </c>
      <c r="P23" s="16">
        <f>('Projection dwelling baseline'!P23*$F54)/$B54</f>
        <v>434.99106824242182</v>
      </c>
      <c r="Q23" s="16">
        <f>('Projection dwelling baseline'!Q23*$F54)/$B54</f>
        <v>439.71604206424274</v>
      </c>
      <c r="R23" s="16">
        <f>('Projection dwelling baseline'!R23*$F54)/$B54</f>
        <v>444.44101588606367</v>
      </c>
      <c r="S23" s="16">
        <f>('Projection dwelling baseline'!S23*$F54)/$B54</f>
        <v>449.16598970788459</v>
      </c>
      <c r="T23" s="16">
        <f>('Projection dwelling baseline'!T23*$F54)/$B54</f>
        <v>453.89096352970552</v>
      </c>
      <c r="U23" s="16">
        <f>('Projection dwelling baseline'!U23*$F54)/$B54</f>
        <v>458.61593735152644</v>
      </c>
      <c r="V23" s="16">
        <f>('Projection dwelling baseline'!V23*$F54)/$B54</f>
        <v>463.34091117334737</v>
      </c>
      <c r="W23" s="16">
        <f>('Projection dwelling baseline'!W23*$F54)/$B54</f>
        <v>468.06588499516835</v>
      </c>
      <c r="X23" s="16">
        <f>('Projection dwelling baseline'!X23*$F54)/$B54</f>
        <v>472.79085881698927</v>
      </c>
      <c r="Y23" s="16">
        <f>('Projection dwelling baseline'!Y23*$F54)/$B54</f>
        <v>477.5158326388102</v>
      </c>
      <c r="Z23" s="16">
        <f>('Projection dwelling baseline'!Z23*$F54)/$B54</f>
        <v>482.24080646063112</v>
      </c>
      <c r="AA23" s="16">
        <f>('Projection dwelling baseline'!AA23*$F54)/$B54</f>
        <v>486.96578028245204</v>
      </c>
      <c r="AB23" s="16">
        <f>('Projection dwelling baseline'!AB23*$F54)/$B54</f>
        <v>491.69075410427297</v>
      </c>
      <c r="AC23" s="16">
        <f>('Projection dwelling baseline'!AC23*$F54)/$B54</f>
        <v>496.41572792609389</v>
      </c>
      <c r="AD23" s="16">
        <f>('Projection dwelling baseline'!AD23*$F54)/$B54</f>
        <v>501.14070174791487</v>
      </c>
      <c r="AE23" s="16">
        <f>('Projection dwelling baseline'!AE23*$F54)/$B54</f>
        <v>505.8656755697358</v>
      </c>
      <c r="AF23" s="16">
        <f>('Projection dwelling baseline'!AF23*$F54)/$B54</f>
        <v>510.59064939155672</v>
      </c>
      <c r="AG23" s="16">
        <f>('Projection dwelling baseline'!AG23*$F54)/$B54</f>
        <v>515.31562321337765</v>
      </c>
      <c r="AH23" s="16">
        <f>('Projection dwelling baseline'!AH23*$F54)/$B54</f>
        <v>520.04059703519863</v>
      </c>
      <c r="AI23" s="16">
        <f>('Projection dwelling baseline'!AI23*$F54)/$B54</f>
        <v>524.7655708570195</v>
      </c>
      <c r="AJ23" s="16">
        <f>('Projection dwelling baseline'!AJ23*$F54)/$B54</f>
        <v>529.49054467884048</v>
      </c>
      <c r="AK23" s="16">
        <f>('Projection dwelling baseline'!AK23*$F54)/$B54</f>
        <v>534.21551850066135</v>
      </c>
      <c r="AL23" s="16">
        <f>('Projection dwelling baseline'!AL23*$F54)/$B54</f>
        <v>538.94049232248233</v>
      </c>
      <c r="AM23" s="16">
        <f>('Projection dwelling baseline'!AM23*$F54)/$B54</f>
        <v>543.66546614430331</v>
      </c>
      <c r="AN23" s="16">
        <f>('Projection dwelling baseline'!AN23*$F54)/$B54</f>
        <v>548.39043996612429</v>
      </c>
      <c r="AO23" s="16">
        <f>('Projection dwelling baseline'!AO23*$F54)/$B54</f>
        <v>553.11541378794516</v>
      </c>
      <c r="AP23" s="16">
        <f>('Projection dwelling baseline'!AP23*$F54)/$B54</f>
        <v>557.84038760976614</v>
      </c>
      <c r="AQ23" s="16">
        <f>('Projection dwelling baseline'!AQ23*$F54)/$B54</f>
        <v>562.56536143158701</v>
      </c>
      <c r="AR23" s="16">
        <f>('Projection dwelling baseline'!AR23*$F54)/$B54</f>
        <v>567.29033525340787</v>
      </c>
      <c r="AS23" s="16">
        <f>('Projection dwelling baseline'!AS23*$F54)/$B54</f>
        <v>572.01530907522886</v>
      </c>
      <c r="AT23" s="16">
        <f>('Projection dwelling baseline'!AT23*$F54)/$B54</f>
        <v>576.74028289704984</v>
      </c>
      <c r="AU23" s="16">
        <f>('Projection dwelling baseline'!AU23*$F54)/$B54</f>
        <v>581.46525671887071</v>
      </c>
      <c r="AV23" s="16">
        <f>('Projection dwelling baseline'!AV23*$F54)/$B54</f>
        <v>586.19023054069169</v>
      </c>
    </row>
    <row r="24" spans="1:48">
      <c r="A24" s="8" t="s">
        <v>37</v>
      </c>
      <c r="B24" s="16">
        <f>('Projection dwelling baseline'!B24*$F55)/$B55</f>
        <v>700.73896353166992</v>
      </c>
      <c r="C24" s="16">
        <f>('Projection dwelling baseline'!C24*$F55)/$B55</f>
        <v>708.0193683475834</v>
      </c>
      <c r="D24" s="16">
        <f>('Projection dwelling baseline'!D24*$F55)/$B55</f>
        <v>721.36677717675798</v>
      </c>
      <c r="E24" s="16">
        <f>('Projection dwelling baseline'!E24*$F55)/$B55</f>
        <v>742.29794102250912</v>
      </c>
      <c r="F24" s="16">
        <f>('Projection dwelling baseline'!F24*$F55)/$B55</f>
        <v>755.64534985168382</v>
      </c>
      <c r="G24" s="16">
        <f>('Projection dwelling baseline'!G24*$F55)/$B55</f>
        <v>768.68940848019542</v>
      </c>
      <c r="H24" s="16">
        <f>('Projection dwelling baseline'!H24*$F55)/$B55</f>
        <v>778.09326470075041</v>
      </c>
      <c r="I24" s="16">
        <f>('Projection dwelling baseline'!I24*$F55)/$B55</f>
        <v>794.17082533589257</v>
      </c>
      <c r="J24" s="16">
        <f>('Projection dwelling baseline'!J24*$F55)/$B55</f>
        <v>808.73163496771951</v>
      </c>
      <c r="K24" s="16">
        <f>('Projection dwelling baseline'!K24*$F55)/$B55</f>
        <v>823.59579480020943</v>
      </c>
      <c r="L24" s="16">
        <f>('Projection dwelling baseline'!L24*$F55)/$B55</f>
        <v>833.60635142209048</v>
      </c>
      <c r="M24" s="16">
        <f>('Projection dwelling baseline'!M24*$F55)/$B55</f>
        <v>845.43700924794973</v>
      </c>
      <c r="N24" s="16">
        <f>('Projection dwelling baseline'!N24*$F55)/$B55</f>
        <v>856.66096667248314</v>
      </c>
      <c r="O24" s="16">
        <f>('Projection dwelling baseline'!O24*$F55)/$B55</f>
        <v>869.25</v>
      </c>
      <c r="P24" s="16">
        <f>('Projection dwelling baseline'!P24*$F55)/$B55</f>
        <v>881.83903332751709</v>
      </c>
      <c r="Q24" s="16">
        <f>('Projection dwelling baseline'!Q24*$F55)/$B55</f>
        <v>894.42806665503417</v>
      </c>
      <c r="R24" s="16">
        <f>('Projection dwelling baseline'!R24*$F55)/$B55</f>
        <v>907.01709998255103</v>
      </c>
      <c r="S24" s="16">
        <f>('Projection dwelling baseline'!S24*$F55)/$B55</f>
        <v>919.60613331006812</v>
      </c>
      <c r="T24" s="16">
        <f>('Projection dwelling baseline'!T24*$F55)/$B55</f>
        <v>932.19516663758509</v>
      </c>
      <c r="U24" s="16">
        <f>('Projection dwelling baseline'!U24*$F55)/$B55</f>
        <v>944.78419996510218</v>
      </c>
      <c r="V24" s="16">
        <f>('Projection dwelling baseline'!V24*$F55)/$B55</f>
        <v>957.37323329261903</v>
      </c>
      <c r="W24" s="16">
        <f>('Projection dwelling baseline'!W24*$F55)/$B55</f>
        <v>969.96226662013612</v>
      </c>
      <c r="X24" s="16">
        <f>('Projection dwelling baseline'!X24*$F55)/$B55</f>
        <v>982.55129994765321</v>
      </c>
      <c r="Y24" s="16">
        <f>('Projection dwelling baseline'!Y24*$F55)/$B55</f>
        <v>995.14033327517029</v>
      </c>
      <c r="Z24" s="16">
        <f>('Projection dwelling baseline'!Z24*$F55)/$B55</f>
        <v>1007.7293666026872</v>
      </c>
      <c r="AA24" s="16">
        <f>('Projection dwelling baseline'!AA24*$F55)/$B55</f>
        <v>1020.3183999302042</v>
      </c>
      <c r="AB24" s="16">
        <f>('Projection dwelling baseline'!AB24*$F55)/$B55</f>
        <v>1032.9074332577213</v>
      </c>
      <c r="AC24" s="16">
        <f>('Projection dwelling baseline'!AC24*$F55)/$B55</f>
        <v>1045.4964665852381</v>
      </c>
      <c r="AD24" s="16">
        <f>('Projection dwelling baseline'!AD24*$F55)/$B55</f>
        <v>1058.0854999127553</v>
      </c>
      <c r="AE24" s="16">
        <f>('Projection dwelling baseline'!AE24*$F55)/$B55</f>
        <v>1070.6745332402722</v>
      </c>
      <c r="AF24" s="16">
        <f>('Projection dwelling baseline'!AF24*$F55)/$B55</f>
        <v>1083.2635665677894</v>
      </c>
      <c r="AG24" s="16">
        <f>('Projection dwelling baseline'!AG24*$F55)/$B55</f>
        <v>1095.8525998953062</v>
      </c>
      <c r="AH24" s="16">
        <f>('Projection dwelling baseline'!AH24*$F55)/$B55</f>
        <v>1108.4416332228234</v>
      </c>
      <c r="AI24" s="16">
        <f>('Projection dwelling baseline'!AI24*$F55)/$B55</f>
        <v>1121.0306665503404</v>
      </c>
      <c r="AJ24" s="16">
        <f>('Projection dwelling baseline'!AJ24*$F55)/$B55</f>
        <v>1133.6196998778573</v>
      </c>
      <c r="AK24" s="16">
        <f>('Projection dwelling baseline'!AK24*$F55)/$B55</f>
        <v>1146.2087332053743</v>
      </c>
      <c r="AL24" s="16">
        <f>('Projection dwelling baseline'!AL24*$F55)/$B55</f>
        <v>1158.7977665328913</v>
      </c>
      <c r="AM24" s="16">
        <f>('Projection dwelling baseline'!AM24*$F55)/$B55</f>
        <v>1171.3867998604085</v>
      </c>
      <c r="AN24" s="16">
        <f>('Projection dwelling baseline'!AN24*$F55)/$B55</f>
        <v>1183.9758331879252</v>
      </c>
      <c r="AO24" s="16">
        <f>('Projection dwelling baseline'!AO24*$F55)/$B55</f>
        <v>1196.5648665154424</v>
      </c>
      <c r="AP24" s="16">
        <f>('Projection dwelling baseline'!AP24*$F55)/$B55</f>
        <v>1209.1538998429594</v>
      </c>
      <c r="AQ24" s="16">
        <f>('Projection dwelling baseline'!AQ24*$F55)/$B55</f>
        <v>1221.7429331704766</v>
      </c>
      <c r="AR24" s="16">
        <f>('Projection dwelling baseline'!AR24*$F55)/$B55</f>
        <v>1234.3319664979933</v>
      </c>
      <c r="AS24" s="16">
        <f>('Projection dwelling baseline'!AS24*$F55)/$B55</f>
        <v>1246.9209998255105</v>
      </c>
      <c r="AT24" s="16">
        <f>('Projection dwelling baseline'!AT24*$F55)/$B55</f>
        <v>1259.5100331530275</v>
      </c>
      <c r="AU24" s="16">
        <f>('Projection dwelling baseline'!AU24*$F55)/$B55</f>
        <v>1272.0990664805445</v>
      </c>
      <c r="AV24" s="16">
        <f>('Projection dwelling baseline'!AV24*$F55)/$B55</f>
        <v>1284.6880998080615</v>
      </c>
    </row>
    <row r="25" spans="1:48">
      <c r="A25" s="8" t="s">
        <v>38</v>
      </c>
      <c r="B25" s="16">
        <f>('Projection dwelling baseline'!B25*$F56)/$B56</f>
        <v>158.44575836012191</v>
      </c>
      <c r="C25" s="16">
        <f>('Projection dwelling baseline'!C25*$F56)/$B56</f>
        <v>161.2693608316286</v>
      </c>
      <c r="D25" s="16">
        <f>('Projection dwelling baseline'!D25*$F56)/$B56</f>
        <v>164.5095603890953</v>
      </c>
      <c r="E25" s="16">
        <f>('Projection dwelling baseline'!E25*$F56)/$B56</f>
        <v>166.77770007932202</v>
      </c>
      <c r="F25" s="16">
        <f>('Projection dwelling baseline'!F25*$F56)/$B56</f>
        <v>169.46243685550871</v>
      </c>
      <c r="G25" s="16">
        <f>('Projection dwelling baseline'!G25*$F56)/$B56</f>
        <v>170.43449672274872</v>
      </c>
      <c r="H25" s="16">
        <f>('Projection dwelling baseline'!H25*$F56)/$B56</f>
        <v>171.59171085041538</v>
      </c>
      <c r="I25" s="16">
        <f>('Projection dwelling baseline'!I25*$F56)/$B56</f>
        <v>172.79521354318877</v>
      </c>
      <c r="J25" s="16">
        <f>('Projection dwelling baseline'!J25*$F56)/$B56</f>
        <v>173.62840771510875</v>
      </c>
      <c r="K25" s="16">
        <f>('Projection dwelling baseline'!K25*$F56)/$B56</f>
        <v>174.78562184277544</v>
      </c>
      <c r="L25" s="16">
        <f>('Projection dwelling baseline'!L25*$F56)/$B56</f>
        <v>176.22056736108212</v>
      </c>
      <c r="M25" s="16">
        <f>('Projection dwelling baseline'!M25*$F56)/$B56</f>
        <v>178.34984135598881</v>
      </c>
      <c r="N25" s="16">
        <f>('Projection dwelling baseline'!N25*$F56)/$B56</f>
        <v>180.98828956706885</v>
      </c>
      <c r="O25" s="16">
        <f>('Projection dwelling baseline'!O25*$F56)/$B56</f>
        <v>182.61764705882354</v>
      </c>
      <c r="P25" s="16">
        <f>('Projection dwelling baseline'!P25*$F56)/$B56</f>
        <v>184.2470045505782</v>
      </c>
      <c r="Q25" s="16">
        <f>('Projection dwelling baseline'!Q25*$F56)/$B56</f>
        <v>185.87636204233291</v>
      </c>
      <c r="R25" s="16">
        <f>('Projection dwelling baseline'!R25*$F56)/$B56</f>
        <v>187.50571953408758</v>
      </c>
      <c r="S25" s="16">
        <f>('Projection dwelling baseline'!S25*$F56)/$B56</f>
        <v>189.13507702584229</v>
      </c>
      <c r="T25" s="16">
        <f>('Projection dwelling baseline'!T25*$F56)/$B56</f>
        <v>190.76443451759695</v>
      </c>
      <c r="U25" s="16">
        <f>('Projection dwelling baseline'!U25*$F56)/$B56</f>
        <v>192.39379200935164</v>
      </c>
      <c r="V25" s="16">
        <f>('Projection dwelling baseline'!V25*$F56)/$B56</f>
        <v>194.02314950110633</v>
      </c>
      <c r="W25" s="16">
        <f>('Projection dwelling baseline'!W25*$F56)/$B56</f>
        <v>195.65250699286102</v>
      </c>
      <c r="X25" s="16">
        <f>('Projection dwelling baseline'!X25*$F56)/$B56</f>
        <v>197.28186448461571</v>
      </c>
      <c r="Y25" s="16">
        <f>('Projection dwelling baseline'!Y25*$F56)/$B56</f>
        <v>198.9112219763704</v>
      </c>
      <c r="Z25" s="16">
        <f>('Projection dwelling baseline'!Z25*$F56)/$B56</f>
        <v>200.54057946812509</v>
      </c>
      <c r="AA25" s="16">
        <f>('Projection dwelling baseline'!AA25*$F56)/$B56</f>
        <v>202.16993695987975</v>
      </c>
      <c r="AB25" s="16">
        <f>('Projection dwelling baseline'!AB25*$F56)/$B56</f>
        <v>203.79929445163447</v>
      </c>
      <c r="AC25" s="16">
        <f>('Projection dwelling baseline'!AC25*$F56)/$B56</f>
        <v>205.42865194338913</v>
      </c>
      <c r="AD25" s="16">
        <f>('Projection dwelling baseline'!AD25*$F56)/$B56</f>
        <v>207.05800943514384</v>
      </c>
      <c r="AE25" s="16">
        <f>('Projection dwelling baseline'!AE25*$F56)/$B56</f>
        <v>208.68736692689851</v>
      </c>
      <c r="AF25" s="16">
        <f>('Projection dwelling baseline'!AF25*$F56)/$B56</f>
        <v>210.31672441865319</v>
      </c>
      <c r="AG25" s="16">
        <f>('Projection dwelling baseline'!AG25*$F56)/$B56</f>
        <v>211.94608191040788</v>
      </c>
      <c r="AH25" s="16">
        <f>('Projection dwelling baseline'!AH25*$F56)/$B56</f>
        <v>213.57543940216257</v>
      </c>
      <c r="AI25" s="16">
        <f>('Projection dwelling baseline'!AI25*$F56)/$B56</f>
        <v>215.20479689391723</v>
      </c>
      <c r="AJ25" s="16">
        <f>('Projection dwelling baseline'!AJ25*$F56)/$B56</f>
        <v>216.83415438567195</v>
      </c>
      <c r="AK25" s="16">
        <f>('Projection dwelling baseline'!AK25*$F56)/$B56</f>
        <v>218.46351187742661</v>
      </c>
      <c r="AL25" s="16">
        <f>('Projection dwelling baseline'!AL25*$F56)/$B56</f>
        <v>220.09286936918133</v>
      </c>
      <c r="AM25" s="16">
        <f>('Projection dwelling baseline'!AM25*$F56)/$B56</f>
        <v>221.72222686093599</v>
      </c>
      <c r="AN25" s="16">
        <f>('Projection dwelling baseline'!AN25*$F56)/$B56</f>
        <v>223.35158435269068</v>
      </c>
      <c r="AO25" s="16">
        <f>('Projection dwelling baseline'!AO25*$F56)/$B56</f>
        <v>224.98094184444537</v>
      </c>
      <c r="AP25" s="16">
        <f>('Projection dwelling baseline'!AP25*$F56)/$B56</f>
        <v>226.61029933620006</v>
      </c>
      <c r="AQ25" s="16">
        <f>('Projection dwelling baseline'!AQ25*$F56)/$B56</f>
        <v>228.23965682795475</v>
      </c>
      <c r="AR25" s="16">
        <f>('Projection dwelling baseline'!AR25*$F56)/$B56</f>
        <v>229.86901431970944</v>
      </c>
      <c r="AS25" s="16">
        <f>('Projection dwelling baseline'!AS25*$F56)/$B56</f>
        <v>231.49837181146412</v>
      </c>
      <c r="AT25" s="16">
        <f>('Projection dwelling baseline'!AT25*$F56)/$B56</f>
        <v>233.12772930321881</v>
      </c>
      <c r="AU25" s="16">
        <f>('Projection dwelling baseline'!AU25*$F56)/$B56</f>
        <v>234.7570867949735</v>
      </c>
      <c r="AV25" s="16">
        <f>('Projection dwelling baseline'!AV25*$F56)/$B56</f>
        <v>236.38644428672816</v>
      </c>
    </row>
    <row r="26" spans="1:48">
      <c r="A26" s="8" t="s">
        <v>39</v>
      </c>
      <c r="B26" s="16">
        <f>('Projection dwelling baseline'!B26*$F57)/$B57</f>
        <v>159.39899272162222</v>
      </c>
      <c r="C26" s="16">
        <f>('Projection dwelling baseline'!C26*$F57)/$B57</f>
        <v>161.98677422168521</v>
      </c>
      <c r="D26" s="16">
        <f>('Projection dwelling baseline'!D26*$F57)/$B57</f>
        <v>165.24237030240963</v>
      </c>
      <c r="E26" s="16">
        <f>('Projection dwelling baseline'!E26*$F57)/$B57</f>
        <v>168.33101273796871</v>
      </c>
      <c r="F26" s="16">
        <f>('Projection dwelling baseline'!F26*$F57)/$B57</f>
        <v>172.21268498806319</v>
      </c>
      <c r="G26" s="16">
        <f>('Projection dwelling baseline'!G26*$F57)/$B57</f>
        <v>173.46483732680335</v>
      </c>
      <c r="H26" s="16">
        <f>('Projection dwelling baseline'!H26*$F57)/$B57</f>
        <v>174.46655919779548</v>
      </c>
      <c r="I26" s="16">
        <f>('Projection dwelling baseline'!I26*$F57)/$B57</f>
        <v>175.6769731252443</v>
      </c>
      <c r="J26" s="16">
        <f>('Projection dwelling baseline'!J26*$F57)/$B57</f>
        <v>176.55347976236243</v>
      </c>
      <c r="K26" s="16">
        <f>('Projection dwelling baseline'!K26*$F57)/$B57</f>
        <v>177.88910892368523</v>
      </c>
      <c r="L26" s="16">
        <f>('Projection dwelling baseline'!L26*$F57)/$B57</f>
        <v>179.26647649629942</v>
      </c>
      <c r="M26" s="16">
        <f>('Projection dwelling baseline'!M26*$F57)/$B57</f>
        <v>181.81251958507107</v>
      </c>
      <c r="N26" s="16">
        <f>('Projection dwelling baseline'!N26*$F57)/$B57</f>
        <v>182.93945668993723</v>
      </c>
      <c r="O26" s="16">
        <f>('Projection dwelling baseline'!O26*$F57)/$B57</f>
        <v>184.57142857142856</v>
      </c>
      <c r="P26" s="16">
        <f>('Projection dwelling baseline'!P26*$F57)/$B57</f>
        <v>186.20340045291988</v>
      </c>
      <c r="Q26" s="16">
        <f>('Projection dwelling baseline'!Q26*$F57)/$B57</f>
        <v>187.83537233441123</v>
      </c>
      <c r="R26" s="16">
        <f>('Projection dwelling baseline'!R26*$F57)/$B57</f>
        <v>189.46734421590259</v>
      </c>
      <c r="S26" s="16">
        <f>('Projection dwelling baseline'!S26*$F57)/$B57</f>
        <v>191.09931609739391</v>
      </c>
      <c r="T26" s="16">
        <f>('Projection dwelling baseline'!T26*$F57)/$B57</f>
        <v>192.73128797888526</v>
      </c>
      <c r="U26" s="16">
        <f>('Projection dwelling baseline'!U26*$F57)/$B57</f>
        <v>194.36325986037662</v>
      </c>
      <c r="V26" s="16">
        <f>('Projection dwelling baseline'!V26*$F57)/$B57</f>
        <v>195.99523174186794</v>
      </c>
      <c r="W26" s="16">
        <f>('Projection dwelling baseline'!W26*$F57)/$B57</f>
        <v>197.62720362335926</v>
      </c>
      <c r="X26" s="16">
        <f>('Projection dwelling baseline'!X26*$F57)/$B57</f>
        <v>199.25917550485062</v>
      </c>
      <c r="Y26" s="16">
        <f>('Projection dwelling baseline'!Y26*$F57)/$B57</f>
        <v>200.89114738634197</v>
      </c>
      <c r="Z26" s="16">
        <f>('Projection dwelling baseline'!Z26*$F57)/$B57</f>
        <v>202.52311926783329</v>
      </c>
      <c r="AA26" s="16">
        <f>('Projection dwelling baseline'!AA26*$F57)/$B57</f>
        <v>204.15509114932465</v>
      </c>
      <c r="AB26" s="16">
        <f>('Projection dwelling baseline'!AB26*$F57)/$B57</f>
        <v>205.787063030816</v>
      </c>
      <c r="AC26" s="16">
        <f>('Projection dwelling baseline'!AC26*$F57)/$B57</f>
        <v>207.41903491230732</v>
      </c>
      <c r="AD26" s="16">
        <f>('Projection dwelling baseline'!AD26*$F57)/$B57</f>
        <v>209.05100679379868</v>
      </c>
      <c r="AE26" s="16">
        <f>('Projection dwelling baseline'!AE26*$F57)/$B57</f>
        <v>210.68297867529</v>
      </c>
      <c r="AF26" s="16">
        <f>('Projection dwelling baseline'!AF26*$F57)/$B57</f>
        <v>212.31495055678133</v>
      </c>
      <c r="AG26" s="16">
        <f>('Projection dwelling baseline'!AG26*$F57)/$B57</f>
        <v>213.94692243827268</v>
      </c>
      <c r="AH26" s="16">
        <f>('Projection dwelling baseline'!AH26*$F57)/$B57</f>
        <v>215.57889431976403</v>
      </c>
      <c r="AI26" s="16">
        <f>('Projection dwelling baseline'!AI26*$F57)/$B57</f>
        <v>217.21086620125536</v>
      </c>
      <c r="AJ26" s="16">
        <f>('Projection dwelling baseline'!AJ26*$F57)/$B57</f>
        <v>218.84283808274671</v>
      </c>
      <c r="AK26" s="16">
        <f>('Projection dwelling baseline'!AK26*$F57)/$B57</f>
        <v>220.47480996423806</v>
      </c>
      <c r="AL26" s="16">
        <f>('Projection dwelling baseline'!AL26*$F57)/$B57</f>
        <v>222.10678184572939</v>
      </c>
      <c r="AM26" s="16">
        <f>('Projection dwelling baseline'!AM26*$F57)/$B57</f>
        <v>223.73875372722071</v>
      </c>
      <c r="AN26" s="16">
        <f>('Projection dwelling baseline'!AN26*$F57)/$B57</f>
        <v>225.37072560871206</v>
      </c>
      <c r="AO26" s="16">
        <f>('Projection dwelling baseline'!AO26*$F57)/$B57</f>
        <v>227.00269749020342</v>
      </c>
      <c r="AP26" s="16">
        <f>('Projection dwelling baseline'!AP26*$F57)/$B57</f>
        <v>228.63466937169474</v>
      </c>
      <c r="AQ26" s="16">
        <f>('Projection dwelling baseline'!AQ26*$F57)/$B57</f>
        <v>230.26664125318609</v>
      </c>
      <c r="AR26" s="16">
        <f>('Projection dwelling baseline'!AR26*$F57)/$B57</f>
        <v>231.89861313467745</v>
      </c>
      <c r="AS26" s="16">
        <f>('Projection dwelling baseline'!AS26*$F57)/$B57</f>
        <v>233.53058501616877</v>
      </c>
      <c r="AT26" s="16">
        <f>('Projection dwelling baseline'!AT26*$F57)/$B57</f>
        <v>235.16255689766012</v>
      </c>
      <c r="AU26" s="16">
        <f>('Projection dwelling baseline'!AU26*$F57)/$B57</f>
        <v>236.79452877915145</v>
      </c>
      <c r="AV26" s="16">
        <f>('Projection dwelling baseline'!AV26*$F57)/$B57</f>
        <v>238.42650066064277</v>
      </c>
    </row>
    <row r="27" spans="1:48">
      <c r="A27" s="15" t="s">
        <v>40</v>
      </c>
      <c r="B27" s="16">
        <f>('Projection dwelling baseline'!B27*$F58)/$B58</f>
        <v>2567.6361874280551</v>
      </c>
      <c r="C27" s="16">
        <f>('Projection dwelling baseline'!C27*$F58)/$B58</f>
        <v>2603.4986437516727</v>
      </c>
      <c r="D27" s="16">
        <f>('Projection dwelling baseline'!D27*$F58)/$B58</f>
        <v>2646.3022206540554</v>
      </c>
      <c r="E27" s="16">
        <f>('Projection dwelling baseline'!E27*$F58)/$B58</f>
        <v>2686.2136639819528</v>
      </c>
      <c r="F27" s="16">
        <f>('Projection dwelling baseline'!F27*$F58)/$B58</f>
        <v>2716.8702798714971</v>
      </c>
      <c r="G27" s="16">
        <f>('Projection dwelling baseline'!G27*$F58)/$B58</f>
        <v>2752.1543094802173</v>
      </c>
      <c r="H27" s="16">
        <f>('Projection dwelling baseline'!H27*$F58)/$B58</f>
        <v>2769.5071109271294</v>
      </c>
      <c r="I27" s="16">
        <f>('Projection dwelling baseline'!I27*$F58)/$B58</f>
        <v>2793.2226062379091</v>
      </c>
      <c r="J27" s="16">
        <f>('Projection dwelling baseline'!J27*$F58)/$B58</f>
        <v>2812.3106878295121</v>
      </c>
      <c r="K27" s="16">
        <f>('Projection dwelling baseline'!K27*$F58)/$B58</f>
        <v>2840.0751701445706</v>
      </c>
      <c r="L27" s="16">
        <f>('Projection dwelling baseline'!L27*$F58)/$B58</f>
        <v>2915.2706430811886</v>
      </c>
      <c r="M27" s="16">
        <f>('Projection dwelling baseline'!M27*$F58)/$B58</f>
        <v>2956.9173665537774</v>
      </c>
      <c r="N27" s="16">
        <f>('Projection dwelling baseline'!N27*$F58)/$B58</f>
        <v>3007.8189174647187</v>
      </c>
      <c r="O27" s="16">
        <f>('Projection dwelling baseline'!O27*$F58)/$B58</f>
        <v>3046.8048780487807</v>
      </c>
      <c r="P27" s="16">
        <f>('Projection dwelling baseline'!P27*$F58)/$B58</f>
        <v>3085.7908386328427</v>
      </c>
      <c r="Q27" s="16">
        <f>('Projection dwelling baseline'!Q27*$F58)/$B58</f>
        <v>3124.7767992169047</v>
      </c>
      <c r="R27" s="16">
        <f>('Projection dwelling baseline'!R27*$F58)/$B58</f>
        <v>3163.7627598009663</v>
      </c>
      <c r="S27" s="16">
        <f>('Projection dwelling baseline'!S27*$F58)/$B58</f>
        <v>3202.7487203850283</v>
      </c>
      <c r="T27" s="16">
        <f>('Projection dwelling baseline'!T27*$F58)/$B58</f>
        <v>3241.7346809690907</v>
      </c>
      <c r="U27" s="16">
        <f>('Projection dwelling baseline'!U27*$F58)/$B58</f>
        <v>3280.7206415531523</v>
      </c>
      <c r="V27" s="16">
        <f>('Projection dwelling baseline'!V27*$F58)/$B58</f>
        <v>3319.7066021372143</v>
      </c>
      <c r="W27" s="16">
        <f>('Projection dwelling baseline'!W27*$F58)/$B58</f>
        <v>3358.6925627212763</v>
      </c>
      <c r="X27" s="16">
        <f>('Projection dwelling baseline'!X27*$F58)/$B58</f>
        <v>3397.6785233053379</v>
      </c>
      <c r="Y27" s="16">
        <f>('Projection dwelling baseline'!Y27*$F58)/$B58</f>
        <v>3436.6644838893999</v>
      </c>
      <c r="Z27" s="16">
        <f>('Projection dwelling baseline'!Z27*$F58)/$B58</f>
        <v>3475.6504444734624</v>
      </c>
      <c r="AA27" s="16">
        <f>('Projection dwelling baseline'!AA27*$F58)/$B58</f>
        <v>3514.6364050575235</v>
      </c>
      <c r="AB27" s="16">
        <f>('Projection dwelling baseline'!AB27*$F58)/$B58</f>
        <v>3553.6223656415859</v>
      </c>
      <c r="AC27" s="16">
        <f>('Projection dwelling baseline'!AC27*$F58)/$B58</f>
        <v>3592.6083262256479</v>
      </c>
      <c r="AD27" s="16">
        <f>('Projection dwelling baseline'!AD27*$F58)/$B58</f>
        <v>3631.5942868097095</v>
      </c>
      <c r="AE27" s="16">
        <f>('Projection dwelling baseline'!AE27*$F58)/$B58</f>
        <v>3670.5802473937715</v>
      </c>
      <c r="AF27" s="16">
        <f>('Projection dwelling baseline'!AF27*$F58)/$B58</f>
        <v>3709.566207977834</v>
      </c>
      <c r="AG27" s="16">
        <f>('Projection dwelling baseline'!AG27*$F58)/$B58</f>
        <v>3748.5521685618951</v>
      </c>
      <c r="AH27" s="16">
        <f>('Projection dwelling baseline'!AH27*$F58)/$B58</f>
        <v>3787.5381291459576</v>
      </c>
      <c r="AI27" s="16">
        <f>('Projection dwelling baseline'!AI27*$F58)/$B58</f>
        <v>3826.5240897300196</v>
      </c>
      <c r="AJ27" s="16">
        <f>('Projection dwelling baseline'!AJ27*$F58)/$B58</f>
        <v>3865.5100503140811</v>
      </c>
      <c r="AK27" s="16">
        <f>('Projection dwelling baseline'!AK27*$F58)/$B58</f>
        <v>3904.4960108981431</v>
      </c>
      <c r="AL27" s="16">
        <f>('Projection dwelling baseline'!AL27*$F58)/$B58</f>
        <v>3943.4819714822056</v>
      </c>
      <c r="AM27" s="16">
        <f>('Projection dwelling baseline'!AM27*$F58)/$B58</f>
        <v>3982.4679320662667</v>
      </c>
      <c r="AN27" s="16">
        <f>('Projection dwelling baseline'!AN27*$F58)/$B58</f>
        <v>4021.4538926503292</v>
      </c>
      <c r="AO27" s="16">
        <f>('Projection dwelling baseline'!AO27*$F58)/$B58</f>
        <v>4060.4398532343912</v>
      </c>
      <c r="AP27" s="16">
        <f>('Projection dwelling baseline'!AP27*$F58)/$B58</f>
        <v>4099.4258138184523</v>
      </c>
      <c r="AQ27" s="16">
        <f>('Projection dwelling baseline'!AQ27*$F58)/$B58</f>
        <v>4138.4117744025152</v>
      </c>
      <c r="AR27" s="16">
        <f>('Projection dwelling baseline'!AR27*$F58)/$B58</f>
        <v>4177.3977349865772</v>
      </c>
      <c r="AS27" s="16">
        <f>('Projection dwelling baseline'!AS27*$F58)/$B58</f>
        <v>4216.3836955706383</v>
      </c>
      <c r="AT27" s="16">
        <f>('Projection dwelling baseline'!AT27*$F58)/$B58</f>
        <v>4255.3696561547004</v>
      </c>
      <c r="AU27" s="16">
        <f>('Projection dwelling baseline'!AU27*$F58)/$B58</f>
        <v>4294.3556167387624</v>
      </c>
      <c r="AV27" s="16">
        <f>('Projection dwelling baseline'!AV27*$F58)/$B58</f>
        <v>4333.3415773228244</v>
      </c>
    </row>
    <row r="28" spans="1:48">
      <c r="A28" s="15" t="s">
        <v>41</v>
      </c>
      <c r="B28" s="16">
        <f>('Projection dwelling baseline'!B28*$F59)/$B59</f>
        <v>118.85829561144114</v>
      </c>
      <c r="C28" s="16">
        <f>('Projection dwelling baseline'!C28*$F59)/$B59</f>
        <v>120.14107092639654</v>
      </c>
      <c r="D28" s="16">
        <f>('Projection dwelling baseline'!D28*$F59)/$B59</f>
        <v>122.85322444944516</v>
      </c>
      <c r="E28" s="16">
        <f>('Projection dwelling baseline'!E28*$F59)/$B59</f>
        <v>125.19887073964935</v>
      </c>
      <c r="F28" s="16">
        <f>('Projection dwelling baseline'!F28*$F59)/$B59</f>
        <v>127.76442136956021</v>
      </c>
      <c r="G28" s="16">
        <f>('Projection dwelling baseline'!G28*$F59)/$B59</f>
        <v>129.30375174750671</v>
      </c>
      <c r="H28" s="16">
        <f>('Projection dwelling baseline'!H28*$F59)/$B59</f>
        <v>129.85351259677333</v>
      </c>
      <c r="I28" s="16">
        <f>('Projection dwelling baseline'!I28*$F59)/$B59</f>
        <v>131.02633574187541</v>
      </c>
      <c r="J28" s="16">
        <f>('Projection dwelling baseline'!J28*$F59)/$B59</f>
        <v>132.38241250339973</v>
      </c>
      <c r="K28" s="16">
        <f>('Projection dwelling baseline'!K28*$F59)/$B59</f>
        <v>133.44528347864852</v>
      </c>
      <c r="L28" s="16">
        <f>('Projection dwelling baseline'!L28*$F59)/$B59</f>
        <v>134.14164722105289</v>
      </c>
      <c r="M28" s="16">
        <f>('Projection dwelling baseline'!M28*$F59)/$B59</f>
        <v>134.72805879360394</v>
      </c>
      <c r="N28" s="16">
        <f>('Projection dwelling baseline'!N28*$F59)/$B59</f>
        <v>135.38777181272388</v>
      </c>
      <c r="O28" s="16">
        <f>('Projection dwelling baseline'!O28*$F59)/$B59</f>
        <v>136.49462365591398</v>
      </c>
      <c r="P28" s="16">
        <f>('Projection dwelling baseline'!P28*$F59)/$B59</f>
        <v>137.60147549910408</v>
      </c>
      <c r="Q28" s="16">
        <f>('Projection dwelling baseline'!Q28*$F59)/$B59</f>
        <v>138.70832734229418</v>
      </c>
      <c r="R28" s="16">
        <f>('Projection dwelling baseline'!R28*$F59)/$B59</f>
        <v>139.81517918548431</v>
      </c>
      <c r="S28" s="16">
        <f>('Projection dwelling baseline'!S28*$F59)/$B59</f>
        <v>140.92203102867441</v>
      </c>
      <c r="T28" s="16">
        <f>('Projection dwelling baseline'!T28*$F59)/$B59</f>
        <v>142.02888287186451</v>
      </c>
      <c r="U28" s="16">
        <f>('Projection dwelling baseline'!U28*$F59)/$B59</f>
        <v>143.13573471505464</v>
      </c>
      <c r="V28" s="16">
        <f>('Projection dwelling baseline'!V28*$F59)/$B59</f>
        <v>144.24258655824474</v>
      </c>
      <c r="W28" s="16">
        <f>('Projection dwelling baseline'!W28*$F59)/$B59</f>
        <v>145.34943840143487</v>
      </c>
      <c r="X28" s="16">
        <f>('Projection dwelling baseline'!X28*$F59)/$B59</f>
        <v>146.45629024462497</v>
      </c>
      <c r="Y28" s="16">
        <f>('Projection dwelling baseline'!Y28*$F59)/$B59</f>
        <v>147.56314208781507</v>
      </c>
      <c r="Z28" s="16">
        <f>('Projection dwelling baseline'!Z28*$F59)/$B59</f>
        <v>148.66999393100517</v>
      </c>
      <c r="AA28" s="16">
        <f>('Projection dwelling baseline'!AA28*$F59)/$B59</f>
        <v>149.77684577419527</v>
      </c>
      <c r="AB28" s="16">
        <f>('Projection dwelling baseline'!AB28*$F59)/$B59</f>
        <v>150.88369761738539</v>
      </c>
      <c r="AC28" s="16">
        <f>('Projection dwelling baseline'!AC28*$F59)/$B59</f>
        <v>151.99054946057549</v>
      </c>
      <c r="AD28" s="16">
        <f>('Projection dwelling baseline'!AD28*$F59)/$B59</f>
        <v>153.09740130376559</v>
      </c>
      <c r="AE28" s="16">
        <f>('Projection dwelling baseline'!AE28*$F59)/$B59</f>
        <v>154.20425314695572</v>
      </c>
      <c r="AF28" s="16">
        <f>('Projection dwelling baseline'!AF28*$F59)/$B59</f>
        <v>155.31110499014582</v>
      </c>
      <c r="AG28" s="16">
        <f>('Projection dwelling baseline'!AG28*$F59)/$B59</f>
        <v>156.41795683333595</v>
      </c>
      <c r="AH28" s="16">
        <f>('Projection dwelling baseline'!AH28*$F59)/$B59</f>
        <v>157.52480867652605</v>
      </c>
      <c r="AI28" s="16">
        <f>('Projection dwelling baseline'!AI28*$F59)/$B59</f>
        <v>158.63166051971615</v>
      </c>
      <c r="AJ28" s="16">
        <f>('Projection dwelling baseline'!AJ28*$F59)/$B59</f>
        <v>159.73851236290625</v>
      </c>
      <c r="AK28" s="16">
        <f>('Projection dwelling baseline'!AK28*$F59)/$B59</f>
        <v>160.84536420609635</v>
      </c>
      <c r="AL28" s="16">
        <f>('Projection dwelling baseline'!AL28*$F59)/$B59</f>
        <v>161.95221604928648</v>
      </c>
      <c r="AM28" s="16">
        <f>('Projection dwelling baseline'!AM28*$F59)/$B59</f>
        <v>163.05906789247658</v>
      </c>
      <c r="AN28" s="16">
        <f>('Projection dwelling baseline'!AN28*$F59)/$B59</f>
        <v>164.16591973566671</v>
      </c>
      <c r="AO28" s="16">
        <f>('Projection dwelling baseline'!AO28*$F59)/$B59</f>
        <v>165.2727715788568</v>
      </c>
      <c r="AP28" s="16">
        <f>('Projection dwelling baseline'!AP28*$F59)/$B59</f>
        <v>166.3796234220469</v>
      </c>
      <c r="AQ28" s="16">
        <f>('Projection dwelling baseline'!AQ28*$F59)/$B59</f>
        <v>167.48647526523703</v>
      </c>
      <c r="AR28" s="16">
        <f>('Projection dwelling baseline'!AR28*$F59)/$B59</f>
        <v>168.59332710842713</v>
      </c>
      <c r="AS28" s="16">
        <f>('Projection dwelling baseline'!AS28*$F59)/$B59</f>
        <v>169.70017895161723</v>
      </c>
      <c r="AT28" s="16">
        <f>('Projection dwelling baseline'!AT28*$F59)/$B59</f>
        <v>170.80703079480733</v>
      </c>
      <c r="AU28" s="16">
        <f>('Projection dwelling baseline'!AU28*$F59)/$B59</f>
        <v>171.91388263799743</v>
      </c>
      <c r="AV28" s="16">
        <f>('Projection dwelling baseline'!AV28*$F59)/$B59</f>
        <v>173.02073448118756</v>
      </c>
    </row>
    <row r="29" spans="1:48">
      <c r="A29" s="15" t="s">
        <v>43</v>
      </c>
      <c r="B29" s="16">
        <f>('Projection dwelling baseline'!B29*$F60)/$B60</f>
        <v>172.75378221954003</v>
      </c>
      <c r="C29" s="16">
        <f>('Projection dwelling baseline'!C29*$F60)/$B60</f>
        <v>174.44464140404088</v>
      </c>
      <c r="D29" s="16">
        <f>('Projection dwelling baseline'!D29*$F60)/$B60</f>
        <v>176.29157989788027</v>
      </c>
      <c r="E29" s="16">
        <f>('Projection dwelling baseline'!E29*$F60)/$B60</f>
        <v>177.87838620948875</v>
      </c>
      <c r="F29" s="16">
        <f>('Projection dwelling baseline'!F29*$F60)/$B60</f>
        <v>179.72532470332814</v>
      </c>
      <c r="G29" s="16">
        <f>('Projection dwelling baseline'!G29*$F60)/$B60</f>
        <v>181.75435572472912</v>
      </c>
      <c r="H29" s="16">
        <f>('Projection dwelling baseline'!H29*$F60)/$B60</f>
        <v>183.75737352790708</v>
      </c>
      <c r="I29" s="16">
        <f>('Projection dwelling baseline'!I29*$F60)/$B60</f>
        <v>185.73437811286189</v>
      </c>
      <c r="J29" s="16">
        <f>('Projection dwelling baseline'!J29*$F60)/$B60</f>
        <v>187.99752809827072</v>
      </c>
      <c r="K29" s="16">
        <f>('Projection dwelling baseline'!K29*$F60)/$B60</f>
        <v>189.09008326364051</v>
      </c>
      <c r="L29" s="16">
        <f>('Projection dwelling baseline'!L29*$F60)/$B60</f>
        <v>190.85898210281059</v>
      </c>
      <c r="M29" s="16">
        <f>('Projection dwelling baseline'!M29*$F60)/$B60</f>
        <v>192.21166945041128</v>
      </c>
      <c r="N29" s="16">
        <f>('Projection dwelling baseline'!N29*$F60)/$B60</f>
        <v>193.59037001623503</v>
      </c>
      <c r="O29" s="16">
        <f>('Projection dwelling baseline'!O29*$F60)/$B60</f>
        <v>195.34105960264901</v>
      </c>
      <c r="P29" s="16">
        <f>('Projection dwelling baseline'!P29*$F60)/$B60</f>
        <v>197.09174918906294</v>
      </c>
      <c r="Q29" s="16">
        <f>('Projection dwelling baseline'!Q29*$F60)/$B60</f>
        <v>198.84243877547689</v>
      </c>
      <c r="R29" s="16">
        <f>('Projection dwelling baseline'!R29*$F60)/$B60</f>
        <v>200.59312836189085</v>
      </c>
      <c r="S29" s="16">
        <f>('Projection dwelling baseline'!S29*$F60)/$B60</f>
        <v>202.3438179483048</v>
      </c>
      <c r="T29" s="16">
        <f>('Projection dwelling baseline'!T29*$F60)/$B60</f>
        <v>204.09450753471873</v>
      </c>
      <c r="U29" s="16">
        <f>('Projection dwelling baseline'!U29*$F60)/$B60</f>
        <v>205.84519712113271</v>
      </c>
      <c r="V29" s="16">
        <f>('Projection dwelling baseline'!V29*$F60)/$B60</f>
        <v>207.59588670754664</v>
      </c>
      <c r="W29" s="16">
        <f>('Projection dwelling baseline'!W29*$F60)/$B60</f>
        <v>209.3465762939606</v>
      </c>
      <c r="X29" s="16">
        <f>('Projection dwelling baseline'!X29*$F60)/$B60</f>
        <v>211.09726588037455</v>
      </c>
      <c r="Y29" s="16">
        <f>('Projection dwelling baseline'!Y29*$F60)/$B60</f>
        <v>212.84795546678851</v>
      </c>
      <c r="Z29" s="16">
        <f>('Projection dwelling baseline'!Z29*$F60)/$B60</f>
        <v>214.59864505320243</v>
      </c>
      <c r="AA29" s="16">
        <f>('Projection dwelling baseline'!AA29*$F60)/$B60</f>
        <v>216.34933463961642</v>
      </c>
      <c r="AB29" s="16">
        <f>('Projection dwelling baseline'!AB29*$F60)/$B60</f>
        <v>218.10002422603034</v>
      </c>
      <c r="AC29" s="16">
        <f>('Projection dwelling baseline'!AC29*$F60)/$B60</f>
        <v>219.8507138124443</v>
      </c>
      <c r="AD29" s="16">
        <f>('Projection dwelling baseline'!AD29*$F60)/$B60</f>
        <v>221.60140339885825</v>
      </c>
      <c r="AE29" s="16">
        <f>('Projection dwelling baseline'!AE29*$F60)/$B60</f>
        <v>223.35209298527221</v>
      </c>
      <c r="AF29" s="16">
        <f>('Projection dwelling baseline'!AF29*$F60)/$B60</f>
        <v>225.10278257168613</v>
      </c>
      <c r="AG29" s="16">
        <f>('Projection dwelling baseline'!AG29*$F60)/$B60</f>
        <v>226.85347215810012</v>
      </c>
      <c r="AH29" s="16">
        <f>('Projection dwelling baseline'!AH29*$F60)/$B60</f>
        <v>228.60416174451404</v>
      </c>
      <c r="AI29" s="16">
        <f>('Projection dwelling baseline'!AI29*$F60)/$B60</f>
        <v>230.354851330928</v>
      </c>
      <c r="AJ29" s="16">
        <f>('Projection dwelling baseline'!AJ29*$F60)/$B60</f>
        <v>232.10554091734195</v>
      </c>
      <c r="AK29" s="16">
        <f>('Projection dwelling baseline'!AK29*$F60)/$B60</f>
        <v>233.85623050375591</v>
      </c>
      <c r="AL29" s="16">
        <f>('Projection dwelling baseline'!AL29*$F60)/$B60</f>
        <v>235.60692009016984</v>
      </c>
      <c r="AM29" s="16">
        <f>('Projection dwelling baseline'!AM29*$F60)/$B60</f>
        <v>237.35760967658382</v>
      </c>
      <c r="AN29" s="16">
        <f>('Projection dwelling baseline'!AN29*$F60)/$B60</f>
        <v>239.10829926299775</v>
      </c>
      <c r="AO29" s="16">
        <f>('Projection dwelling baseline'!AO29*$F60)/$B60</f>
        <v>240.8589888494117</v>
      </c>
      <c r="AP29" s="16">
        <f>('Projection dwelling baseline'!AP29*$F60)/$B60</f>
        <v>242.60967843582566</v>
      </c>
      <c r="AQ29" s="16">
        <f>('Projection dwelling baseline'!AQ29*$F60)/$B60</f>
        <v>244.36036802223961</v>
      </c>
      <c r="AR29" s="16">
        <f>('Projection dwelling baseline'!AR29*$F60)/$B60</f>
        <v>246.11105760865357</v>
      </c>
      <c r="AS29" s="16">
        <f>('Projection dwelling baseline'!AS29*$F60)/$B60</f>
        <v>247.86174719506752</v>
      </c>
      <c r="AT29" s="16">
        <f>('Projection dwelling baseline'!AT29*$F60)/$B60</f>
        <v>249.61243678148148</v>
      </c>
      <c r="AU29" s="16">
        <f>('Projection dwelling baseline'!AU29*$F60)/$B60</f>
        <v>251.3631263678954</v>
      </c>
      <c r="AV29" s="16">
        <f>('Projection dwelling baseline'!AV29*$F60)/$B60</f>
        <v>253.11381595430939</v>
      </c>
    </row>
    <row r="30" spans="1:48">
      <c r="A30" s="15" t="s">
        <v>45</v>
      </c>
      <c r="B30" s="16">
        <f>('Projection dwelling baseline'!B30*$F61)/$B61</f>
        <v>147.14310694688939</v>
      </c>
      <c r="C30" s="16">
        <f>('Projection dwelling baseline'!C30*$F61)/$B61</f>
        <v>148.77715183865138</v>
      </c>
      <c r="D30" s="16">
        <f>('Projection dwelling baseline'!D30*$F61)/$B61</f>
        <v>151.20186361352401</v>
      </c>
      <c r="E30" s="16">
        <f>('Projection dwelling baseline'!E30*$F61)/$B61</f>
        <v>153.78470876501876</v>
      </c>
      <c r="F30" s="16">
        <f>('Projection dwelling baseline'!F30*$F61)/$B61</f>
        <v>157.31635417624625</v>
      </c>
      <c r="G30" s="16">
        <f>('Projection dwelling baseline'!G30*$F61)/$B61</f>
        <v>159.05582131908966</v>
      </c>
      <c r="H30" s="16">
        <f>('Projection dwelling baseline'!H30*$F61)/$B61</f>
        <v>160.79528846193304</v>
      </c>
      <c r="I30" s="16">
        <f>('Projection dwelling baseline'!I30*$F61)/$B61</f>
        <v>162.66653341862821</v>
      </c>
      <c r="J30" s="16">
        <f>('Projection dwelling baseline'!J30*$F61)/$B61</f>
        <v>164.51142281255304</v>
      </c>
      <c r="K30" s="16">
        <f>('Projection dwelling baseline'!K30*$F61)/$B61</f>
        <v>166.06640101600394</v>
      </c>
      <c r="L30" s="16">
        <f>('Projection dwelling baseline'!L30*$F61)/$B61</f>
        <v>167.72680147053632</v>
      </c>
      <c r="M30" s="16">
        <f>('Projection dwelling baseline'!M30*$F61)/$B61</f>
        <v>170.01973543155714</v>
      </c>
      <c r="N30" s="16">
        <f>('Projection dwelling baseline'!N30*$F61)/$B61</f>
        <v>171.78555813717091</v>
      </c>
      <c r="O30" s="16">
        <f>('Projection dwelling baseline'!O30*$F61)/$B61</f>
        <v>173.73059866962305</v>
      </c>
      <c r="P30" s="16">
        <f>('Projection dwelling baseline'!P30*$F61)/$B61</f>
        <v>175.67563920207522</v>
      </c>
      <c r="Q30" s="16">
        <f>('Projection dwelling baseline'!Q30*$F61)/$B61</f>
        <v>177.62067973452739</v>
      </c>
      <c r="R30" s="16">
        <f>('Projection dwelling baseline'!R30*$F61)/$B61</f>
        <v>179.56572026697955</v>
      </c>
      <c r="S30" s="16">
        <f>('Projection dwelling baseline'!S30*$F61)/$B61</f>
        <v>181.51076079943172</v>
      </c>
      <c r="T30" s="16">
        <f>('Projection dwelling baseline'!T30*$F61)/$B61</f>
        <v>183.45580133188389</v>
      </c>
      <c r="U30" s="16">
        <f>('Projection dwelling baseline'!U30*$F61)/$B61</f>
        <v>185.40084186433603</v>
      </c>
      <c r="V30" s="16">
        <f>('Projection dwelling baseline'!V30*$F61)/$B61</f>
        <v>187.3458823967882</v>
      </c>
      <c r="W30" s="16">
        <f>('Projection dwelling baseline'!W30*$F61)/$B61</f>
        <v>189.29092292924037</v>
      </c>
      <c r="X30" s="16">
        <f>('Projection dwelling baseline'!X30*$F61)/$B61</f>
        <v>191.23596346169253</v>
      </c>
      <c r="Y30" s="16">
        <f>('Projection dwelling baseline'!Y30*$F61)/$B61</f>
        <v>193.1810039941447</v>
      </c>
      <c r="Z30" s="16">
        <f>('Projection dwelling baseline'!Z30*$F61)/$B61</f>
        <v>195.1260445265969</v>
      </c>
      <c r="AA30" s="16">
        <f>('Projection dwelling baseline'!AA30*$F61)/$B61</f>
        <v>197.07108505904907</v>
      </c>
      <c r="AB30" s="16">
        <f>('Projection dwelling baseline'!AB30*$F61)/$B61</f>
        <v>199.01612559150121</v>
      </c>
      <c r="AC30" s="16">
        <f>('Projection dwelling baseline'!AC30*$F61)/$B61</f>
        <v>200.96116612395338</v>
      </c>
      <c r="AD30" s="16">
        <f>('Projection dwelling baseline'!AD30*$F61)/$B61</f>
        <v>202.90620665640554</v>
      </c>
      <c r="AE30" s="16">
        <f>('Projection dwelling baseline'!AE30*$F61)/$B61</f>
        <v>204.85124718885771</v>
      </c>
      <c r="AF30" s="16">
        <f>('Projection dwelling baseline'!AF30*$F61)/$B61</f>
        <v>206.79628772130988</v>
      </c>
      <c r="AG30" s="16">
        <f>('Projection dwelling baseline'!AG30*$F61)/$B61</f>
        <v>208.74132825376205</v>
      </c>
      <c r="AH30" s="16">
        <f>('Projection dwelling baseline'!AH30*$F61)/$B61</f>
        <v>210.68636878621419</v>
      </c>
      <c r="AI30" s="16">
        <f>('Projection dwelling baseline'!AI30*$F61)/$B61</f>
        <v>212.63140931866636</v>
      </c>
      <c r="AJ30" s="16">
        <f>('Projection dwelling baseline'!AJ30*$F61)/$B61</f>
        <v>214.57644985111853</v>
      </c>
      <c r="AK30" s="16">
        <f>('Projection dwelling baseline'!AK30*$F61)/$B61</f>
        <v>216.52149038357069</v>
      </c>
      <c r="AL30" s="16">
        <f>('Projection dwelling baseline'!AL30*$F61)/$B61</f>
        <v>218.46653091602286</v>
      </c>
      <c r="AM30" s="16">
        <f>('Projection dwelling baseline'!AM30*$F61)/$B61</f>
        <v>220.41157144847503</v>
      </c>
      <c r="AN30" s="16">
        <f>('Projection dwelling baseline'!AN30*$F61)/$B61</f>
        <v>222.35661198092717</v>
      </c>
      <c r="AO30" s="16">
        <f>('Projection dwelling baseline'!AO30*$F61)/$B61</f>
        <v>224.30165251337934</v>
      </c>
      <c r="AP30" s="16">
        <f>('Projection dwelling baseline'!AP30*$F61)/$B61</f>
        <v>226.24669304583151</v>
      </c>
      <c r="AQ30" s="16">
        <f>('Projection dwelling baseline'!AQ30*$F61)/$B61</f>
        <v>228.19173357828367</v>
      </c>
      <c r="AR30" s="16">
        <f>('Projection dwelling baseline'!AR30*$F61)/$B61</f>
        <v>230.13677411073584</v>
      </c>
      <c r="AS30" s="16">
        <f>('Projection dwelling baseline'!AS30*$F61)/$B61</f>
        <v>232.08181464318801</v>
      </c>
      <c r="AT30" s="16">
        <f>('Projection dwelling baseline'!AT30*$F61)/$B61</f>
        <v>234.02685517564018</v>
      </c>
      <c r="AU30" s="16">
        <f>('Projection dwelling baseline'!AU30*$F61)/$B61</f>
        <v>235.97189570809235</v>
      </c>
      <c r="AV30" s="16">
        <f>('Projection dwelling baseline'!AV30*$F61)/$B61</f>
        <v>237.91693624054452</v>
      </c>
    </row>
    <row r="31" spans="1:48">
      <c r="C31" s="5"/>
      <c r="D31" s="5"/>
      <c r="E31" s="5"/>
      <c r="F31" s="5"/>
    </row>
    <row r="32" spans="1:48">
      <c r="A32" s="12" t="s">
        <v>52</v>
      </c>
      <c r="B32" s="18">
        <f t="shared" ref="B32:AV32" si="0">SUM(B5:B30)</f>
        <v>19489.041710955935</v>
      </c>
      <c r="C32" s="18">
        <f t="shared" si="0"/>
        <v>19693.115222804088</v>
      </c>
      <c r="D32" s="18">
        <f t="shared" si="0"/>
        <v>19924.666765421174</v>
      </c>
      <c r="E32" s="18">
        <f t="shared" si="0"/>
        <v>20169.930934494314</v>
      </c>
      <c r="F32" s="18">
        <f t="shared" si="0"/>
        <v>20378.593478198662</v>
      </c>
      <c r="G32" s="18">
        <f t="shared" si="0"/>
        <v>20555.875148229774</v>
      </c>
      <c r="H32" s="18">
        <f t="shared" si="0"/>
        <v>20718.713685817187</v>
      </c>
      <c r="I32" s="18">
        <f t="shared" si="0"/>
        <v>20837.554796548269</v>
      </c>
      <c r="J32" s="18">
        <f t="shared" si="0"/>
        <v>20979.150146183023</v>
      </c>
      <c r="K32" s="18">
        <f t="shared" si="0"/>
        <v>21123.50126629572</v>
      </c>
      <c r="L32" s="18">
        <f t="shared" si="0"/>
        <v>21307.081076218754</v>
      </c>
      <c r="M32" s="18">
        <f t="shared" si="0"/>
        <v>21483.389879294115</v>
      </c>
      <c r="N32" s="18">
        <f t="shared" si="0"/>
        <v>21699.373947760236</v>
      </c>
      <c r="O32" s="18">
        <f t="shared" si="0"/>
        <v>21876.391777836881</v>
      </c>
      <c r="P32" s="18">
        <f t="shared" si="0"/>
        <v>22053.409607913516</v>
      </c>
      <c r="Q32" s="18">
        <f t="shared" si="0"/>
        <v>22230.427437990154</v>
      </c>
      <c r="R32" s="18">
        <f t="shared" si="0"/>
        <v>22407.445268066789</v>
      </c>
      <c r="S32" s="18">
        <f t="shared" si="0"/>
        <v>22584.463098143424</v>
      </c>
      <c r="T32" s="18">
        <f t="shared" si="0"/>
        <v>22761.480928220062</v>
      </c>
      <c r="U32" s="18">
        <f t="shared" si="0"/>
        <v>22938.498758296693</v>
      </c>
      <c r="V32" s="18">
        <f t="shared" si="0"/>
        <v>23115.516588373335</v>
      </c>
      <c r="W32" s="18">
        <f t="shared" si="0"/>
        <v>23292.53441844997</v>
      </c>
      <c r="X32" s="18">
        <f t="shared" si="0"/>
        <v>23469.552248526594</v>
      </c>
      <c r="Y32" s="18">
        <f t="shared" si="0"/>
        <v>23646.570078603243</v>
      </c>
      <c r="Z32" s="18">
        <f t="shared" si="0"/>
        <v>23823.587908679874</v>
      </c>
      <c r="AA32" s="18">
        <f t="shared" si="0"/>
        <v>24000.605738756512</v>
      </c>
      <c r="AB32" s="18">
        <f t="shared" si="0"/>
        <v>24177.623568833147</v>
      </c>
      <c r="AC32" s="18">
        <f t="shared" si="0"/>
        <v>24354.641398909775</v>
      </c>
      <c r="AD32" s="18">
        <f t="shared" si="0"/>
        <v>24531.659228986413</v>
      </c>
      <c r="AE32" s="18">
        <f t="shared" si="0"/>
        <v>24708.677059063051</v>
      </c>
      <c r="AF32" s="18">
        <f t="shared" si="0"/>
        <v>24885.694889139686</v>
      </c>
      <c r="AG32" s="18">
        <f t="shared" si="0"/>
        <v>25062.712719216324</v>
      </c>
      <c r="AH32" s="18">
        <f t="shared" si="0"/>
        <v>25239.73054929297</v>
      </c>
      <c r="AI32" s="18">
        <f t="shared" si="0"/>
        <v>25416.748379369601</v>
      </c>
      <c r="AJ32" s="18">
        <f t="shared" si="0"/>
        <v>25593.766209446239</v>
      </c>
      <c r="AK32" s="18">
        <f t="shared" si="0"/>
        <v>25770.784039522867</v>
      </c>
      <c r="AL32" s="18">
        <f t="shared" si="0"/>
        <v>25947.801869599505</v>
      </c>
      <c r="AM32" s="18">
        <f t="shared" si="0"/>
        <v>26124.819699676144</v>
      </c>
      <c r="AN32" s="18">
        <f t="shared" si="0"/>
        <v>26301.837529752778</v>
      </c>
      <c r="AO32" s="18">
        <f t="shared" si="0"/>
        <v>26478.855359829413</v>
      </c>
      <c r="AP32" s="18">
        <f t="shared" si="0"/>
        <v>26655.873189906051</v>
      </c>
      <c r="AQ32" s="18">
        <f t="shared" si="0"/>
        <v>26832.891019982679</v>
      </c>
      <c r="AR32" s="18">
        <f t="shared" si="0"/>
        <v>27009.908850059324</v>
      </c>
      <c r="AS32" s="18">
        <f t="shared" si="0"/>
        <v>27186.926680135955</v>
      </c>
      <c r="AT32" s="18">
        <f t="shared" si="0"/>
        <v>27363.944510212594</v>
      </c>
      <c r="AU32" s="18">
        <f t="shared" si="0"/>
        <v>27540.962340289225</v>
      </c>
      <c r="AV32" s="18">
        <f t="shared" si="0"/>
        <v>27717.980170365863</v>
      </c>
    </row>
    <row r="34" spans="1:34">
      <c r="G34" s="18"/>
      <c r="H34" s="18"/>
      <c r="I34" s="18"/>
      <c r="J34" s="18"/>
      <c r="K34" s="18"/>
      <c r="L34" s="18"/>
      <c r="M34" s="18"/>
      <c r="N34" s="18"/>
      <c r="O34" s="18"/>
      <c r="AA34" s="18"/>
      <c r="AB34" s="18"/>
      <c r="AC34" s="18"/>
      <c r="AD34" s="18"/>
      <c r="AE34" s="18"/>
      <c r="AF34" s="18"/>
      <c r="AG34" s="18"/>
      <c r="AH34" s="18"/>
    </row>
    <row r="35" spans="1:34" ht="38.25">
      <c r="A35" s="24" t="s">
        <v>53</v>
      </c>
      <c r="B35" s="25" t="s">
        <v>54</v>
      </c>
      <c r="C35" s="25" t="s">
        <v>55</v>
      </c>
      <c r="D35" s="25" t="s">
        <v>56</v>
      </c>
      <c r="E35" s="26" t="s">
        <v>57</v>
      </c>
      <c r="F35" s="26" t="s">
        <v>58</v>
      </c>
      <c r="G35" s="26" t="s">
        <v>59</v>
      </c>
      <c r="H35" s="27" t="s">
        <v>60</v>
      </c>
      <c r="I35" s="37" t="s">
        <v>61</v>
      </c>
      <c r="J35" s="37" t="s">
        <v>62</v>
      </c>
    </row>
    <row r="36" spans="1:34">
      <c r="A36" s="28" t="s">
        <v>11</v>
      </c>
      <c r="B36" s="29">
        <v>589</v>
      </c>
      <c r="C36" s="29">
        <v>147602</v>
      </c>
      <c r="D36" s="29">
        <f>SUM(C36/B36)</f>
        <v>250.59762308998302</v>
      </c>
      <c r="E36" s="30">
        <v>63070</v>
      </c>
      <c r="F36" s="31">
        <f>SUM(C36/E36)</f>
        <v>2.3402885682574919</v>
      </c>
      <c r="G36" s="32">
        <f>AV5</f>
        <v>325.33587091498038</v>
      </c>
      <c r="H36" s="33">
        <f>SUM(G36-D36)/D36</f>
        <v>0.29824005073727622</v>
      </c>
      <c r="I36" s="36">
        <f>G36*B36</f>
        <v>191622.82796892343</v>
      </c>
      <c r="J36" s="12">
        <f>D36*B36</f>
        <v>147602</v>
      </c>
    </row>
    <row r="37" spans="1:34">
      <c r="A37" s="28" t="s">
        <v>51</v>
      </c>
      <c r="B37" s="29">
        <v>46</v>
      </c>
      <c r="C37" s="29">
        <v>154582</v>
      </c>
      <c r="D37" s="29">
        <f t="shared" ref="D37:D61" si="1">SUM(C37/B37)</f>
        <v>3360.478260869565</v>
      </c>
      <c r="E37" s="30">
        <v>58674</v>
      </c>
      <c r="F37" s="31">
        <f t="shared" ref="F37:F61" si="2">SUM(C37/E37)</f>
        <v>2.634591130654123</v>
      </c>
      <c r="G37" s="32">
        <f t="shared" ref="G37:G61" si="3">AV6</f>
        <v>3878.3472392037952</v>
      </c>
      <c r="H37" s="33">
        <f t="shared" ref="H37:H61" si="4">SUM(G37-D37)/D37</f>
        <v>0.15410573678290221</v>
      </c>
      <c r="I37" s="36">
        <f t="shared" ref="I37:I61" si="5">G37*B37</f>
        <v>178403.97300337459</v>
      </c>
      <c r="J37" s="12">
        <f t="shared" ref="J37:J61" si="6">D37*B37</f>
        <v>154582</v>
      </c>
    </row>
    <row r="38" spans="1:34">
      <c r="A38" s="28" t="s">
        <v>15</v>
      </c>
      <c r="B38" s="29">
        <v>679</v>
      </c>
      <c r="C38" s="29">
        <v>139767</v>
      </c>
      <c r="D38" s="29">
        <f t="shared" si="1"/>
        <v>205.84241531664213</v>
      </c>
      <c r="E38" s="30">
        <v>59777</v>
      </c>
      <c r="F38" s="31">
        <f t="shared" si="2"/>
        <v>2.3381400873245561</v>
      </c>
      <c r="G38" s="32">
        <f t="shared" si="3"/>
        <v>258.91027523675808</v>
      </c>
      <c r="H38" s="33">
        <f t="shared" si="4"/>
        <v>0.25780818709537107</v>
      </c>
      <c r="I38" s="36">
        <f t="shared" si="5"/>
        <v>175800.07688575872</v>
      </c>
      <c r="J38" s="12">
        <f t="shared" si="6"/>
        <v>139767</v>
      </c>
    </row>
    <row r="39" spans="1:34">
      <c r="A39" s="28" t="s">
        <v>17</v>
      </c>
      <c r="B39" s="29">
        <v>578</v>
      </c>
      <c r="C39" s="29">
        <v>131227</v>
      </c>
      <c r="D39" s="29">
        <f t="shared" si="1"/>
        <v>227.03633217993081</v>
      </c>
      <c r="E39" s="30">
        <v>54859</v>
      </c>
      <c r="F39" s="31">
        <f t="shared" si="2"/>
        <v>2.392077872363696</v>
      </c>
      <c r="G39" s="32">
        <f t="shared" si="3"/>
        <v>314.30578909088797</v>
      </c>
      <c r="H39" s="33">
        <f t="shared" si="4"/>
        <v>0.3843854244517762</v>
      </c>
      <c r="I39" s="36">
        <f t="shared" si="5"/>
        <v>181668.74609453324</v>
      </c>
      <c r="J39" s="12">
        <f t="shared" si="6"/>
        <v>131227</v>
      </c>
    </row>
    <row r="40" spans="1:34">
      <c r="A40" s="28" t="s">
        <v>19</v>
      </c>
      <c r="B40" s="29">
        <v>714</v>
      </c>
      <c r="C40" s="29">
        <v>109266</v>
      </c>
      <c r="D40" s="29">
        <f t="shared" si="1"/>
        <v>153.03361344537817</v>
      </c>
      <c r="E40" s="30">
        <v>47459</v>
      </c>
      <c r="F40" s="31">
        <f t="shared" si="2"/>
        <v>2.3023241113382076</v>
      </c>
      <c r="G40" s="32">
        <f t="shared" si="3"/>
        <v>196.55527805424617</v>
      </c>
      <c r="H40" s="33">
        <f t="shared" si="4"/>
        <v>0.28439284434985956</v>
      </c>
      <c r="I40" s="36">
        <f t="shared" si="5"/>
        <v>140340.46853073177</v>
      </c>
      <c r="J40" s="12">
        <f t="shared" si="6"/>
        <v>109266.00000000001</v>
      </c>
    </row>
    <row r="41" spans="1:34">
      <c r="A41" s="28" t="s">
        <v>21</v>
      </c>
      <c r="B41" s="29">
        <v>903</v>
      </c>
      <c r="C41" s="29">
        <v>196020</v>
      </c>
      <c r="D41" s="29">
        <f t="shared" si="1"/>
        <v>217.0764119601329</v>
      </c>
      <c r="E41" s="30">
        <v>78469</v>
      </c>
      <c r="F41" s="31">
        <f t="shared" si="2"/>
        <v>2.4980565573666036</v>
      </c>
      <c r="G41" s="32">
        <f t="shared" si="3"/>
        <v>303.71166911079729</v>
      </c>
      <c r="H41" s="33">
        <f t="shared" si="4"/>
        <v>0.39910028163988337</v>
      </c>
      <c r="I41" s="36">
        <f t="shared" si="5"/>
        <v>274251.63720704993</v>
      </c>
      <c r="J41" s="12">
        <f t="shared" si="6"/>
        <v>196020</v>
      </c>
    </row>
    <row r="42" spans="1:34">
      <c r="A42" s="8" t="s">
        <v>23</v>
      </c>
      <c r="B42" s="29">
        <v>325</v>
      </c>
      <c r="C42" s="29">
        <v>174758</v>
      </c>
      <c r="D42" s="29">
        <f t="shared" si="1"/>
        <v>537.71692307692308</v>
      </c>
      <c r="E42" s="30">
        <v>72385</v>
      </c>
      <c r="F42" s="31">
        <f t="shared" si="2"/>
        <v>2.4142847274987913</v>
      </c>
      <c r="G42" s="32">
        <f t="shared" si="3"/>
        <v>659.06258776520849</v>
      </c>
      <c r="H42" s="33">
        <f t="shared" si="4"/>
        <v>0.22566830144366928</v>
      </c>
      <c r="I42" s="36">
        <f t="shared" si="5"/>
        <v>214195.34102369277</v>
      </c>
      <c r="J42" s="12">
        <f t="shared" si="6"/>
        <v>174758</v>
      </c>
    </row>
    <row r="43" spans="1:34">
      <c r="A43" s="8" t="s">
        <v>24</v>
      </c>
      <c r="B43" s="29">
        <v>196</v>
      </c>
      <c r="C43" s="29">
        <v>95355</v>
      </c>
      <c r="D43" s="29">
        <f t="shared" si="1"/>
        <v>486.50510204081633</v>
      </c>
      <c r="E43" s="30">
        <v>39399</v>
      </c>
      <c r="F43" s="31">
        <f t="shared" si="2"/>
        <v>2.4202390923627504</v>
      </c>
      <c r="G43" s="32">
        <f t="shared" si="3"/>
        <v>559.44567509483045</v>
      </c>
      <c r="H43" s="33">
        <f t="shared" si="4"/>
        <v>0.14992766313865835</v>
      </c>
      <c r="I43" s="36">
        <f t="shared" si="5"/>
        <v>109651.35231858677</v>
      </c>
      <c r="J43" s="12">
        <f t="shared" si="6"/>
        <v>95355</v>
      </c>
    </row>
    <row r="44" spans="1:34">
      <c r="A44" s="8" t="s">
        <v>26</v>
      </c>
      <c r="B44" s="29">
        <v>141</v>
      </c>
      <c r="C44" s="29">
        <v>69785</v>
      </c>
      <c r="D44" s="29">
        <f t="shared" si="1"/>
        <v>494.92907801418437</v>
      </c>
      <c r="E44" s="30">
        <v>28654</v>
      </c>
      <c r="F44" s="31">
        <f t="shared" si="2"/>
        <v>2.4354365882599289</v>
      </c>
      <c r="G44" s="32">
        <f t="shared" si="3"/>
        <v>622.60813659870496</v>
      </c>
      <c r="H44" s="33">
        <f t="shared" si="4"/>
        <v>0.25797445382843598</v>
      </c>
      <c r="I44" s="36">
        <f t="shared" si="5"/>
        <v>87787.747260417396</v>
      </c>
      <c r="J44" s="12">
        <f t="shared" si="6"/>
        <v>69785</v>
      </c>
    </row>
    <row r="45" spans="1:34">
      <c r="A45" s="34" t="s">
        <v>27</v>
      </c>
      <c r="B45" s="29">
        <v>476</v>
      </c>
      <c r="C45" s="29">
        <v>169912</v>
      </c>
      <c r="D45" s="29">
        <f t="shared" si="1"/>
        <v>356.9579831932773</v>
      </c>
      <c r="E45" s="30">
        <v>72492</v>
      </c>
      <c r="F45" s="31">
        <f t="shared" si="2"/>
        <v>2.343872427302323</v>
      </c>
      <c r="G45" s="32">
        <f t="shared" si="3"/>
        <v>485.65430621843171</v>
      </c>
      <c r="H45" s="33">
        <f t="shared" si="4"/>
        <v>0.36053633504386684</v>
      </c>
      <c r="I45" s="36">
        <f t="shared" si="5"/>
        <v>231171.4497599735</v>
      </c>
      <c r="J45" s="12">
        <f t="shared" si="6"/>
        <v>169912</v>
      </c>
    </row>
    <row r="46" spans="1:34">
      <c r="A46" s="34" t="s">
        <v>28</v>
      </c>
      <c r="B46" s="29">
        <v>716</v>
      </c>
      <c r="C46" s="29">
        <v>280030</v>
      </c>
      <c r="D46" s="29">
        <f t="shared" si="1"/>
        <v>391.10335195530729</v>
      </c>
      <c r="E46" s="30">
        <v>116660</v>
      </c>
      <c r="F46" s="31">
        <f t="shared" si="2"/>
        <v>2.4003943082461854</v>
      </c>
      <c r="G46" s="32">
        <f t="shared" si="3"/>
        <v>533.81953310340793</v>
      </c>
      <c r="H46" s="33">
        <f t="shared" si="4"/>
        <v>0.36490656608949062</v>
      </c>
      <c r="I46" s="36">
        <f t="shared" si="5"/>
        <v>382214.78570204007</v>
      </c>
      <c r="J46" s="12">
        <f t="shared" si="6"/>
        <v>280030</v>
      </c>
    </row>
    <row r="47" spans="1:34">
      <c r="A47" s="28" t="s">
        <v>29</v>
      </c>
      <c r="B47" s="29">
        <v>663</v>
      </c>
      <c r="C47" s="29">
        <v>82638</v>
      </c>
      <c r="D47" s="29">
        <f t="shared" si="1"/>
        <v>124.64253393665159</v>
      </c>
      <c r="E47" s="30">
        <v>34350</v>
      </c>
      <c r="F47" s="31">
        <f t="shared" si="2"/>
        <v>2.4057641921397379</v>
      </c>
      <c r="G47" s="32">
        <f t="shared" si="3"/>
        <v>158.17083127506965</v>
      </c>
      <c r="H47" s="33">
        <f t="shared" si="4"/>
        <v>0.26899563318777281</v>
      </c>
      <c r="I47" s="36">
        <f t="shared" si="5"/>
        <v>104867.26113537117</v>
      </c>
      <c r="J47" s="12">
        <f t="shared" si="6"/>
        <v>82638</v>
      </c>
    </row>
    <row r="48" spans="1:34">
      <c r="A48" s="35" t="s">
        <v>30</v>
      </c>
      <c r="B48" s="29">
        <v>43</v>
      </c>
      <c r="C48" s="29">
        <v>214658</v>
      </c>
      <c r="D48" s="29">
        <f t="shared" si="1"/>
        <v>4992.0465116279074</v>
      </c>
      <c r="E48" s="30">
        <v>78128</v>
      </c>
      <c r="F48" s="31">
        <f t="shared" si="2"/>
        <v>2.7475168953512186</v>
      </c>
      <c r="G48" s="32">
        <f t="shared" si="3"/>
        <v>5831.2531838033237</v>
      </c>
      <c r="H48" s="33">
        <f t="shared" si="4"/>
        <v>0.16810874462420641</v>
      </c>
      <c r="I48" s="36">
        <f t="shared" si="5"/>
        <v>250743.88690354291</v>
      </c>
      <c r="J48" s="12">
        <f t="shared" si="6"/>
        <v>214658.00000000003</v>
      </c>
    </row>
    <row r="49" spans="1:10">
      <c r="A49" s="35" t="s">
        <v>31</v>
      </c>
      <c r="B49" s="29">
        <v>309</v>
      </c>
      <c r="C49" s="29">
        <v>267521</v>
      </c>
      <c r="D49" s="29">
        <f t="shared" si="1"/>
        <v>865.76375404530745</v>
      </c>
      <c r="E49" s="30">
        <v>110235</v>
      </c>
      <c r="F49" s="31">
        <f t="shared" si="2"/>
        <v>2.4268245112713749</v>
      </c>
      <c r="G49" s="32">
        <f t="shared" si="3"/>
        <v>1253.2310267429557</v>
      </c>
      <c r="H49" s="33">
        <f t="shared" si="4"/>
        <v>0.44754388352156765</v>
      </c>
      <c r="I49" s="36">
        <f t="shared" si="5"/>
        <v>387248.3872635733</v>
      </c>
      <c r="J49" s="12">
        <f t="shared" si="6"/>
        <v>267521</v>
      </c>
    </row>
    <row r="50" spans="1:10">
      <c r="A50" s="28" t="s">
        <v>32</v>
      </c>
      <c r="B50" s="29">
        <v>81</v>
      </c>
      <c r="C50" s="29">
        <v>225656</v>
      </c>
      <c r="D50" s="29">
        <f t="shared" si="1"/>
        <v>2785.8765432098767</v>
      </c>
      <c r="E50" s="30">
        <v>95480</v>
      </c>
      <c r="F50" s="31">
        <f t="shared" si="2"/>
        <v>2.3633850020946796</v>
      </c>
      <c r="G50" s="32">
        <f t="shared" si="3"/>
        <v>3411.7359048756898</v>
      </c>
      <c r="H50" s="33">
        <f t="shared" si="4"/>
        <v>0.22465437788018428</v>
      </c>
      <c r="I50" s="36">
        <f t="shared" si="5"/>
        <v>276350.60829493089</v>
      </c>
      <c r="J50" s="12">
        <f t="shared" si="6"/>
        <v>225656</v>
      </c>
    </row>
    <row r="51" spans="1:10">
      <c r="A51" s="28" t="s">
        <v>33</v>
      </c>
      <c r="B51" s="29">
        <v>634</v>
      </c>
      <c r="C51" s="29">
        <v>91074</v>
      </c>
      <c r="D51" s="29">
        <f t="shared" si="1"/>
        <v>143.64984227129338</v>
      </c>
      <c r="E51" s="30">
        <v>38049</v>
      </c>
      <c r="F51" s="31">
        <f t="shared" si="2"/>
        <v>2.3935977292438699</v>
      </c>
      <c r="G51" s="32">
        <f t="shared" si="3"/>
        <v>183.39338059266595</v>
      </c>
      <c r="H51" s="33">
        <f t="shared" si="4"/>
        <v>0.27666955767562867</v>
      </c>
      <c r="I51" s="36">
        <f t="shared" si="5"/>
        <v>116271.40329575021</v>
      </c>
      <c r="J51" s="12">
        <f t="shared" si="6"/>
        <v>91074</v>
      </c>
    </row>
    <row r="52" spans="1:10">
      <c r="A52" s="28" t="s">
        <v>34</v>
      </c>
      <c r="B52" s="29">
        <v>163</v>
      </c>
      <c r="C52" s="29">
        <v>78914</v>
      </c>
      <c r="D52" s="29">
        <f t="shared" si="1"/>
        <v>484.13496932515335</v>
      </c>
      <c r="E52" s="30">
        <v>34594</v>
      </c>
      <c r="F52" s="31">
        <f t="shared" si="2"/>
        <v>2.2811470197144015</v>
      </c>
      <c r="G52" s="32">
        <f t="shared" si="3"/>
        <v>596.82083314564636</v>
      </c>
      <c r="H52" s="33">
        <f t="shared" si="4"/>
        <v>0.2327571255130948</v>
      </c>
      <c r="I52" s="36">
        <f t="shared" si="5"/>
        <v>97281.795802740351</v>
      </c>
      <c r="J52" s="12">
        <f t="shared" si="6"/>
        <v>78914</v>
      </c>
    </row>
    <row r="53" spans="1:10">
      <c r="A53" s="8" t="s">
        <v>35</v>
      </c>
      <c r="B53" s="29">
        <v>343</v>
      </c>
      <c r="C53" s="29">
        <v>198914</v>
      </c>
      <c r="D53" s="29">
        <f t="shared" si="1"/>
        <v>579.92419825072886</v>
      </c>
      <c r="E53" s="30">
        <v>82358</v>
      </c>
      <c r="F53" s="31">
        <f t="shared" si="2"/>
        <v>2.4152359212219823</v>
      </c>
      <c r="G53" s="32">
        <f t="shared" si="3"/>
        <v>802.53431024347447</v>
      </c>
      <c r="H53" s="33">
        <f t="shared" si="4"/>
        <v>0.38386070569950703</v>
      </c>
      <c r="I53" s="36">
        <f t="shared" si="5"/>
        <v>275269.26841351175</v>
      </c>
      <c r="J53" s="12">
        <f t="shared" si="6"/>
        <v>198914</v>
      </c>
    </row>
    <row r="54" spans="1:10">
      <c r="A54" s="8" t="s">
        <v>36</v>
      </c>
      <c r="B54" s="29">
        <v>233</v>
      </c>
      <c r="C54" s="29">
        <v>100252</v>
      </c>
      <c r="D54" s="29">
        <f t="shared" si="1"/>
        <v>430.26609442060084</v>
      </c>
      <c r="E54" s="30">
        <v>43983</v>
      </c>
      <c r="F54" s="31">
        <f t="shared" si="2"/>
        <v>2.2793351976900165</v>
      </c>
      <c r="G54" s="32">
        <f t="shared" si="3"/>
        <v>586.19023054069169</v>
      </c>
      <c r="H54" s="33">
        <f t="shared" si="4"/>
        <v>0.36239001432371593</v>
      </c>
      <c r="I54" s="36">
        <f t="shared" si="5"/>
        <v>136582.32371598115</v>
      </c>
      <c r="J54" s="12">
        <f t="shared" si="6"/>
        <v>100252</v>
      </c>
    </row>
    <row r="55" spans="1:10">
      <c r="A55" s="8" t="s">
        <v>37</v>
      </c>
      <c r="B55" s="29">
        <v>80</v>
      </c>
      <c r="C55" s="29">
        <v>69540</v>
      </c>
      <c r="D55" s="29">
        <f t="shared" si="1"/>
        <v>869.25</v>
      </c>
      <c r="E55" s="30">
        <v>28655</v>
      </c>
      <c r="F55" s="31">
        <f t="shared" si="2"/>
        <v>2.4268016053044845</v>
      </c>
      <c r="G55" s="32">
        <f t="shared" si="3"/>
        <v>1284.6880998080615</v>
      </c>
      <c r="H55" s="33">
        <f t="shared" si="4"/>
        <v>0.47792706333973134</v>
      </c>
      <c r="I55" s="36">
        <f t="shared" si="5"/>
        <v>102775.04798464492</v>
      </c>
      <c r="J55" s="12">
        <f t="shared" si="6"/>
        <v>69540</v>
      </c>
    </row>
    <row r="56" spans="1:10">
      <c r="A56" s="8" t="s">
        <v>38</v>
      </c>
      <c r="B56" s="29">
        <v>510</v>
      </c>
      <c r="C56" s="29">
        <v>93135</v>
      </c>
      <c r="D56" s="29">
        <f t="shared" si="1"/>
        <v>182.61764705882354</v>
      </c>
      <c r="E56" s="30">
        <v>39452</v>
      </c>
      <c r="F56" s="31">
        <f t="shared" si="2"/>
        <v>2.3607168204400284</v>
      </c>
      <c r="G56" s="32">
        <f t="shared" si="3"/>
        <v>236.38644428672816</v>
      </c>
      <c r="H56" s="33">
        <f t="shared" si="4"/>
        <v>0.29443374226908636</v>
      </c>
      <c r="I56" s="36">
        <f t="shared" si="5"/>
        <v>120557.08658623137</v>
      </c>
      <c r="J56" s="12">
        <f t="shared" si="6"/>
        <v>93135</v>
      </c>
    </row>
    <row r="57" spans="1:10">
      <c r="A57" s="8" t="s">
        <v>39</v>
      </c>
      <c r="B57" s="29">
        <v>546</v>
      </c>
      <c r="C57" s="29">
        <v>100776</v>
      </c>
      <c r="D57" s="29">
        <f t="shared" si="1"/>
        <v>184.57142857142858</v>
      </c>
      <c r="E57" s="30">
        <v>44221</v>
      </c>
      <c r="F57" s="31">
        <f t="shared" si="2"/>
        <v>2.2789172565070892</v>
      </c>
      <c r="G57" s="32">
        <f t="shared" si="3"/>
        <v>238.42650066064277</v>
      </c>
      <c r="H57" s="33">
        <f t="shared" si="4"/>
        <v>0.29178444630379202</v>
      </c>
      <c r="I57" s="36">
        <f t="shared" si="5"/>
        <v>130180.86936071096</v>
      </c>
      <c r="J57" s="12">
        <f t="shared" si="6"/>
        <v>100776</v>
      </c>
    </row>
    <row r="58" spans="1:10">
      <c r="A58" s="28" t="s">
        <v>40</v>
      </c>
      <c r="B58" s="29">
        <v>41</v>
      </c>
      <c r="C58" s="29">
        <v>124919</v>
      </c>
      <c r="D58" s="29">
        <f t="shared" si="1"/>
        <v>3046.8048780487807</v>
      </c>
      <c r="E58" s="30">
        <v>52674</v>
      </c>
      <c r="F58" s="31">
        <f t="shared" si="2"/>
        <v>2.3715495310779513</v>
      </c>
      <c r="G58" s="32">
        <f t="shared" si="3"/>
        <v>4333.3415773228244</v>
      </c>
      <c r="H58" s="33">
        <f t="shared" si="4"/>
        <v>0.42225766032577744</v>
      </c>
      <c r="I58" s="36">
        <f t="shared" si="5"/>
        <v>177667.00467023579</v>
      </c>
      <c r="J58" s="12">
        <f t="shared" si="6"/>
        <v>124919</v>
      </c>
    </row>
    <row r="59" spans="1:10">
      <c r="A59" s="28" t="s">
        <v>41</v>
      </c>
      <c r="B59" s="29">
        <v>651</v>
      </c>
      <c r="C59" s="29">
        <v>88858</v>
      </c>
      <c r="D59" s="29">
        <f t="shared" si="1"/>
        <v>136.49462365591398</v>
      </c>
      <c r="E59" s="30">
        <v>37242</v>
      </c>
      <c r="F59" s="31">
        <f t="shared" si="2"/>
        <v>2.3859620858170882</v>
      </c>
      <c r="G59" s="32">
        <f t="shared" si="3"/>
        <v>173.02073448118756</v>
      </c>
      <c r="H59" s="33">
        <f t="shared" si="4"/>
        <v>0.26760109553729655</v>
      </c>
      <c r="I59" s="36">
        <f t="shared" si="5"/>
        <v>112636.49814725311</v>
      </c>
      <c r="J59" s="12">
        <f t="shared" si="6"/>
        <v>88858</v>
      </c>
    </row>
    <row r="60" spans="1:10">
      <c r="A60" s="28" t="s">
        <v>43</v>
      </c>
      <c r="B60" s="29">
        <v>906</v>
      </c>
      <c r="C60" s="29">
        <v>176979</v>
      </c>
      <c r="D60" s="29">
        <f t="shared" si="1"/>
        <v>195.34105960264901</v>
      </c>
      <c r="E60" s="30">
        <v>75093</v>
      </c>
      <c r="F60" s="31">
        <f t="shared" si="2"/>
        <v>2.3567975710119451</v>
      </c>
      <c r="G60" s="32">
        <f t="shared" si="3"/>
        <v>253.11381595430939</v>
      </c>
      <c r="H60" s="33">
        <f t="shared" si="4"/>
        <v>0.29575326595022178</v>
      </c>
      <c r="I60" s="36">
        <f t="shared" si="5"/>
        <v>229321.11725460429</v>
      </c>
      <c r="J60" s="12">
        <f t="shared" si="6"/>
        <v>176979</v>
      </c>
    </row>
    <row r="61" spans="1:10">
      <c r="A61" s="28" t="s">
        <v>45</v>
      </c>
      <c r="B61" s="29">
        <v>902</v>
      </c>
      <c r="C61" s="29">
        <v>156705</v>
      </c>
      <c r="D61" s="29">
        <f t="shared" si="1"/>
        <v>173.73059866962305</v>
      </c>
      <c r="E61" s="30">
        <v>65918</v>
      </c>
      <c r="F61" s="31">
        <f t="shared" si="2"/>
        <v>2.3772717618859796</v>
      </c>
      <c r="G61" s="32">
        <f t="shared" si="3"/>
        <v>237.91693624054452</v>
      </c>
      <c r="H61" s="33">
        <f t="shared" si="4"/>
        <v>0.36945902484905502</v>
      </c>
      <c r="I61" s="36">
        <f t="shared" si="5"/>
        <v>214601.07648897116</v>
      </c>
      <c r="J61" s="12">
        <f t="shared" si="6"/>
        <v>156705</v>
      </c>
    </row>
    <row r="62" spans="1:10">
      <c r="I62" s="36">
        <f>SUM(I36:I61)</f>
        <v>4899462.0410731351</v>
      </c>
      <c r="J62" s="36">
        <f>SUM(J36:J61)</f>
        <v>3738843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5"/>
  <sheetViews>
    <sheetView workbookViewId="0">
      <pane xSplit="1" topLeftCell="B1" activePane="topRight" state="frozen"/>
      <selection pane="topRight" activeCell="A8" sqref="A8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1" t="s">
        <v>63</v>
      </c>
    </row>
    <row r="3" spans="1:48" ht="12" customHeight="1">
      <c r="A3" s="11" t="s">
        <v>64</v>
      </c>
    </row>
    <row r="4" spans="1:48" ht="12" customHeight="1">
      <c r="A4" s="13" t="s">
        <v>50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 ht="12" customHeight="1">
      <c r="A5" s="15" t="s">
        <v>11</v>
      </c>
      <c r="B5" s="5">
        <v>76100</v>
      </c>
      <c r="C5" s="5">
        <v>75000</v>
      </c>
      <c r="D5" s="5">
        <v>77900</v>
      </c>
      <c r="E5" s="5">
        <v>77000</v>
      </c>
      <c r="F5" s="5">
        <v>80000</v>
      </c>
      <c r="G5" s="5">
        <v>71700</v>
      </c>
      <c r="H5" s="5">
        <v>74700</v>
      </c>
      <c r="I5" s="5">
        <v>74400</v>
      </c>
      <c r="J5" s="5">
        <v>83300</v>
      </c>
      <c r="K5" s="5">
        <v>78800</v>
      </c>
      <c r="L5" s="5">
        <v>72600</v>
      </c>
      <c r="M5" s="5">
        <v>73200</v>
      </c>
      <c r="N5" s="5">
        <v>75600</v>
      </c>
      <c r="O5" s="5">
        <v>84200</v>
      </c>
      <c r="P5" s="18">
        <f>SUM(O5+('Baseline data'!$C4)*'Baseline data'!$H4)</f>
        <v>84932.434640747859</v>
      </c>
      <c r="Q5" s="18">
        <f>SUM(P5+('Baseline data'!$C4)*'Baseline data'!$H4)</f>
        <v>85664.869281495718</v>
      </c>
      <c r="R5" s="18">
        <f>SUM(Q5+('Baseline data'!$C4)*'Baseline data'!$H4)</f>
        <v>86397.303922243576</v>
      </c>
      <c r="S5" s="18">
        <f>SUM(R5+('Baseline data'!$C4)*'Baseline data'!$H4)</f>
        <v>87129.738562991435</v>
      </c>
      <c r="T5" s="18">
        <f>SUM(S5+('Baseline data'!$C4)*'Baseline data'!$H4)</f>
        <v>87862.173203739294</v>
      </c>
      <c r="U5" s="18">
        <f>SUM(T5+('Baseline data'!$C4)*'Baseline data'!$H4)</f>
        <v>88594.607844487153</v>
      </c>
      <c r="V5" s="18">
        <f>SUM(U5+('Baseline data'!$C4)*'Baseline data'!$H4)</f>
        <v>89327.042485235012</v>
      </c>
      <c r="W5" s="18">
        <f>SUM(V5+('Baseline data'!$C4)*'Baseline data'!$H4)</f>
        <v>90059.47712598287</v>
      </c>
      <c r="X5" s="18">
        <f>SUM(W5+('Baseline data'!$C4)*'Baseline data'!$H4)</f>
        <v>90791.911766730729</v>
      </c>
      <c r="Y5" s="18">
        <f>SUM(X5+('Baseline data'!$C4)*'Baseline data'!$H4)</f>
        <v>91524.346407478588</v>
      </c>
      <c r="Z5" s="18">
        <f>SUM(Y5+('Baseline data'!$C4)*'Baseline data'!$H4)</f>
        <v>92256.781048226447</v>
      </c>
      <c r="AA5" s="18">
        <f>SUM(Z5+('Baseline data'!$C4)*'Baseline data'!$H4)</f>
        <v>92989.215688974306</v>
      </c>
      <c r="AB5" s="18">
        <f>SUM(AA5+('Baseline data'!$C4)*'Baseline data'!$H4)</f>
        <v>93721.650329722164</v>
      </c>
      <c r="AC5" s="18">
        <f>SUM(AB5+('Baseline data'!$C4)*'Baseline data'!$H4)</f>
        <v>94454.084970470023</v>
      </c>
      <c r="AD5" s="18">
        <f>SUM(AC5+('Baseline data'!$C4)*'Baseline data'!$H4)</f>
        <v>95186.519611217882</v>
      </c>
      <c r="AE5" s="18">
        <f>SUM(AD5+('Baseline data'!$C4)*'Baseline data'!$H4)</f>
        <v>95918.954251965741</v>
      </c>
      <c r="AF5" s="18">
        <f>SUM(AE5+('Baseline data'!$C4)*'Baseline data'!$H4)</f>
        <v>96651.388892713599</v>
      </c>
      <c r="AG5" s="18">
        <f>SUM(AF5+('Baseline data'!$C4)*'Baseline data'!$H4)</f>
        <v>97383.823533461458</v>
      </c>
      <c r="AH5" s="18">
        <f>SUM(AG5+('Baseline data'!$C4)*'Baseline data'!$H4)</f>
        <v>98116.258174209317</v>
      </c>
      <c r="AI5" s="18">
        <f>SUM(AH5+('Baseline data'!$C4)*'Baseline data'!$H4)</f>
        <v>98848.692814957176</v>
      </c>
      <c r="AJ5" s="18">
        <f>SUM(AI5+('Baseline data'!$C4)*'Baseline data'!$H4)</f>
        <v>99581.127455705035</v>
      </c>
      <c r="AK5" s="18">
        <f>SUM(AJ5+('Baseline data'!$C4)*'Baseline data'!$H4)</f>
        <v>100313.56209645289</v>
      </c>
      <c r="AL5" s="18">
        <f>SUM(AK5+('Baseline data'!$C4)*'Baseline data'!$H4)</f>
        <v>101045.99673720075</v>
      </c>
      <c r="AM5" s="18">
        <f>SUM(AL5+('Baseline data'!$C4)*'Baseline data'!$H4)</f>
        <v>101778.43137794861</v>
      </c>
      <c r="AN5" s="18">
        <f>SUM(AM5+('Baseline data'!$C4)*'Baseline data'!$H4)</f>
        <v>102510.86601869647</v>
      </c>
      <c r="AO5" s="18">
        <f>SUM(AN5+('Baseline data'!$C4)*'Baseline data'!$H4)</f>
        <v>103243.30065944433</v>
      </c>
      <c r="AP5" s="18">
        <f>SUM(AO5+('Baseline data'!$C4)*'Baseline data'!$H4)</f>
        <v>103975.73530019219</v>
      </c>
      <c r="AQ5" s="18">
        <f>SUM(AP5+('Baseline data'!$C4)*'Baseline data'!$H4)</f>
        <v>104708.16994094005</v>
      </c>
      <c r="AR5" s="18">
        <f>SUM(AQ5+('Baseline data'!$C4)*'Baseline data'!$H4)</f>
        <v>105440.60458168791</v>
      </c>
      <c r="AS5" s="18">
        <f>SUM(AR5+('Baseline data'!$C4)*'Baseline data'!$H4)</f>
        <v>106173.03922243576</v>
      </c>
      <c r="AT5" s="18">
        <f>SUM(AS5+('Baseline data'!$C4)*'Baseline data'!$H4)</f>
        <v>106905.47386318362</v>
      </c>
      <c r="AU5" s="18">
        <f>SUM(AT5+('Baseline data'!$C4)*'Baseline data'!$H4)</f>
        <v>107637.90850393148</v>
      </c>
      <c r="AV5" s="18">
        <f>SUM(AU5+('Baseline data'!$C4)*'Baseline data'!$H4)</f>
        <v>108370.34314467934</v>
      </c>
    </row>
    <row r="6" spans="1:48" ht="12" customHeight="1">
      <c r="A6" s="15" t="s">
        <v>51</v>
      </c>
      <c r="B6" s="5">
        <v>74900</v>
      </c>
      <c r="C6" s="5">
        <v>79100</v>
      </c>
      <c r="D6" s="5">
        <v>76400</v>
      </c>
      <c r="E6" s="5">
        <v>75600</v>
      </c>
      <c r="F6" s="5">
        <v>81500</v>
      </c>
      <c r="G6" s="5">
        <v>78900</v>
      </c>
      <c r="H6" s="5">
        <v>78900</v>
      </c>
      <c r="I6" s="5">
        <v>87000</v>
      </c>
      <c r="J6" s="5">
        <v>85400</v>
      </c>
      <c r="K6" s="5">
        <v>86500</v>
      </c>
      <c r="L6" s="5">
        <v>86700</v>
      </c>
      <c r="M6" s="5">
        <v>100600</v>
      </c>
      <c r="N6" s="5">
        <v>93900</v>
      </c>
      <c r="O6" s="5">
        <v>96700</v>
      </c>
      <c r="P6" s="18">
        <f>SUM(O6+('Baseline data'!$C5)*'Baseline data'!$H5)</f>
        <v>97112.454955815047</v>
      </c>
      <c r="Q6" s="18">
        <f>SUM(P6+('Baseline data'!$C5)*'Baseline data'!$H5)</f>
        <v>97524.909911630093</v>
      </c>
      <c r="R6" s="18">
        <f>SUM(Q6+('Baseline data'!$C5)*'Baseline data'!$H5)</f>
        <v>97937.36486744514</v>
      </c>
      <c r="S6" s="18">
        <f>SUM(R6+('Baseline data'!$C5)*'Baseline data'!$H5)</f>
        <v>98349.819823260186</v>
      </c>
      <c r="T6" s="18">
        <f>SUM(S6+('Baseline data'!$C5)*'Baseline data'!$H5)</f>
        <v>98762.274779075233</v>
      </c>
      <c r="U6" s="18">
        <f>SUM(T6+('Baseline data'!$C5)*'Baseline data'!$H5)</f>
        <v>99174.729734890279</v>
      </c>
      <c r="V6" s="18">
        <f>SUM(U6+('Baseline data'!$C5)*'Baseline data'!$H5)</f>
        <v>99587.184690705326</v>
      </c>
      <c r="W6" s="18">
        <f>SUM(V6+('Baseline data'!$C5)*'Baseline data'!$H5)</f>
        <v>99999.639646520372</v>
      </c>
      <c r="X6" s="18">
        <f>SUM(W6+('Baseline data'!$C5)*'Baseline data'!$H5)</f>
        <v>100412.09460233542</v>
      </c>
      <c r="Y6" s="18">
        <f>SUM(X6+('Baseline data'!$C5)*'Baseline data'!$H5)</f>
        <v>100824.54955815047</v>
      </c>
      <c r="Z6" s="18">
        <f>SUM(Y6+('Baseline data'!$C5)*'Baseline data'!$H5)</f>
        <v>101237.00451396551</v>
      </c>
      <c r="AA6" s="18">
        <f>SUM(Z6+('Baseline data'!$C5)*'Baseline data'!$H5)</f>
        <v>101649.45946978056</v>
      </c>
      <c r="AB6" s="18">
        <f>SUM(AA6+('Baseline data'!$C5)*'Baseline data'!$H5)</f>
        <v>102061.91442559561</v>
      </c>
      <c r="AC6" s="18">
        <f>SUM(AB6+('Baseline data'!$C5)*'Baseline data'!$H5)</f>
        <v>102474.36938141065</v>
      </c>
      <c r="AD6" s="18">
        <f>SUM(AC6+('Baseline data'!$C5)*'Baseline data'!$H5)</f>
        <v>102886.8243372257</v>
      </c>
      <c r="AE6" s="18">
        <f>SUM(AD6+('Baseline data'!$C5)*'Baseline data'!$H5)</f>
        <v>103299.27929304074</v>
      </c>
      <c r="AF6" s="18">
        <f>SUM(AE6+('Baseline data'!$C5)*'Baseline data'!$H5)</f>
        <v>103711.73424885579</v>
      </c>
      <c r="AG6" s="18">
        <f>SUM(AF6+('Baseline data'!$C5)*'Baseline data'!$H5)</f>
        <v>104124.18920467084</v>
      </c>
      <c r="AH6" s="18">
        <f>SUM(AG6+('Baseline data'!$C5)*'Baseline data'!$H5)</f>
        <v>104536.64416048588</v>
      </c>
      <c r="AI6" s="18">
        <f>SUM(AH6+('Baseline data'!$C5)*'Baseline data'!$H5)</f>
        <v>104949.09911630093</v>
      </c>
      <c r="AJ6" s="18">
        <f>SUM(AI6+('Baseline data'!$C5)*'Baseline data'!$H5)</f>
        <v>105361.55407211598</v>
      </c>
      <c r="AK6" s="18">
        <f>SUM(AJ6+('Baseline data'!$C5)*'Baseline data'!$H5)</f>
        <v>105774.00902793102</v>
      </c>
      <c r="AL6" s="18">
        <f>SUM(AK6+('Baseline data'!$C5)*'Baseline data'!$H5)</f>
        <v>106186.46398374607</v>
      </c>
      <c r="AM6" s="18">
        <f>SUM(AL6+('Baseline data'!$C5)*'Baseline data'!$H5)</f>
        <v>106598.91893956112</v>
      </c>
      <c r="AN6" s="18">
        <f>SUM(AM6+('Baseline data'!$C5)*'Baseline data'!$H5)</f>
        <v>107011.37389537616</v>
      </c>
      <c r="AO6" s="18">
        <f>SUM(AN6+('Baseline data'!$C5)*'Baseline data'!$H5)</f>
        <v>107423.82885119121</v>
      </c>
      <c r="AP6" s="18">
        <f>SUM(AO6+('Baseline data'!$C5)*'Baseline data'!$H5)</f>
        <v>107836.28380700626</v>
      </c>
      <c r="AQ6" s="18">
        <f>SUM(AP6+('Baseline data'!$C5)*'Baseline data'!$H5)</f>
        <v>108248.7387628213</v>
      </c>
      <c r="AR6" s="18">
        <f>SUM(AQ6+('Baseline data'!$C5)*'Baseline data'!$H5)</f>
        <v>108661.19371863635</v>
      </c>
      <c r="AS6" s="18">
        <f>SUM(AR6+('Baseline data'!$C5)*'Baseline data'!$H5)</f>
        <v>109073.6486744514</v>
      </c>
      <c r="AT6" s="18">
        <f>SUM(AS6+('Baseline data'!$C5)*'Baseline data'!$H5)</f>
        <v>109486.10363026644</v>
      </c>
      <c r="AU6" s="18">
        <f>SUM(AT6+('Baseline data'!$C5)*'Baseline data'!$H5)</f>
        <v>109898.55858608149</v>
      </c>
      <c r="AV6" s="18">
        <f>SUM(AU6+('Baseline data'!$C5)*'Baseline data'!$H5)</f>
        <v>110311.01354189654</v>
      </c>
    </row>
    <row r="7" spans="1:48" ht="12" customHeight="1">
      <c r="A7" s="15" t="s">
        <v>15</v>
      </c>
      <c r="B7" s="5">
        <v>68200</v>
      </c>
      <c r="C7" s="5">
        <v>68600</v>
      </c>
      <c r="D7" s="5">
        <v>67300</v>
      </c>
      <c r="E7" s="5">
        <v>67500</v>
      </c>
      <c r="F7" s="5">
        <v>70700</v>
      </c>
      <c r="G7" s="5">
        <v>75000</v>
      </c>
      <c r="H7" s="5">
        <v>70100</v>
      </c>
      <c r="I7" s="5">
        <v>71500</v>
      </c>
      <c r="J7" s="5">
        <v>71900</v>
      </c>
      <c r="K7" s="5">
        <v>69500</v>
      </c>
      <c r="L7" s="5">
        <v>75400</v>
      </c>
      <c r="M7" s="5">
        <v>78500</v>
      </c>
      <c r="N7" s="5">
        <v>71300</v>
      </c>
      <c r="O7" s="5">
        <v>68800</v>
      </c>
      <c r="P7" s="18">
        <f>SUM(O7+('Baseline data'!$C6)*'Baseline data'!$H6)</f>
        <v>69384.883913849641</v>
      </c>
      <c r="Q7" s="18">
        <f>SUM(P7+('Baseline data'!$C6)*'Baseline data'!$H6)</f>
        <v>69969.767827699281</v>
      </c>
      <c r="R7" s="18">
        <f>SUM(Q7+('Baseline data'!$C6)*'Baseline data'!$H6)</f>
        <v>70554.651741548922</v>
      </c>
      <c r="S7" s="18">
        <f>SUM(R7+('Baseline data'!$C6)*'Baseline data'!$H6)</f>
        <v>71139.535655398562</v>
      </c>
      <c r="T7" s="18">
        <f>SUM(S7+('Baseline data'!$C6)*'Baseline data'!$H6)</f>
        <v>71724.419569248203</v>
      </c>
      <c r="U7" s="18">
        <f>SUM(T7+('Baseline data'!$C6)*'Baseline data'!$H6)</f>
        <v>72309.303483097843</v>
      </c>
      <c r="V7" s="18">
        <f>SUM(U7+('Baseline data'!$C6)*'Baseline data'!$H6)</f>
        <v>72894.187396947484</v>
      </c>
      <c r="W7" s="18">
        <f>SUM(V7+('Baseline data'!$C6)*'Baseline data'!$H6)</f>
        <v>73479.071310797124</v>
      </c>
      <c r="X7" s="18">
        <f>SUM(W7+('Baseline data'!$C6)*'Baseline data'!$H6)</f>
        <v>74063.955224646765</v>
      </c>
      <c r="Y7" s="18">
        <f>SUM(X7+('Baseline data'!$C6)*'Baseline data'!$H6)</f>
        <v>74648.839138496405</v>
      </c>
      <c r="Z7" s="18">
        <f>SUM(Y7+('Baseline data'!$C6)*'Baseline data'!$H6)</f>
        <v>75233.723052346046</v>
      </c>
      <c r="AA7" s="18">
        <f>SUM(Z7+('Baseline data'!$C6)*'Baseline data'!$H6)</f>
        <v>75818.606966195686</v>
      </c>
      <c r="AB7" s="18">
        <f>SUM(AA7+('Baseline data'!$C6)*'Baseline data'!$H6)</f>
        <v>76403.490880045327</v>
      </c>
      <c r="AC7" s="18">
        <f>SUM(AB7+('Baseline data'!$C6)*'Baseline data'!$H6)</f>
        <v>76988.374793894967</v>
      </c>
      <c r="AD7" s="18">
        <f>SUM(AC7+('Baseline data'!$C6)*'Baseline data'!$H6)</f>
        <v>77573.258707744608</v>
      </c>
      <c r="AE7" s="18">
        <f>SUM(AD7+('Baseline data'!$C6)*'Baseline data'!$H6)</f>
        <v>78158.142621594248</v>
      </c>
      <c r="AF7" s="18">
        <f>SUM(AE7+('Baseline data'!$C6)*'Baseline data'!$H6)</f>
        <v>78743.026535443889</v>
      </c>
      <c r="AG7" s="18">
        <f>SUM(AF7+('Baseline data'!$C6)*'Baseline data'!$H6)</f>
        <v>79327.910449293529</v>
      </c>
      <c r="AH7" s="18">
        <f>SUM(AG7+('Baseline data'!$C6)*'Baseline data'!$H6)</f>
        <v>79912.79436314317</v>
      </c>
      <c r="AI7" s="18">
        <f>SUM(AH7+('Baseline data'!$C6)*'Baseline data'!$H6)</f>
        <v>80497.67827699281</v>
      </c>
      <c r="AJ7" s="18">
        <f>SUM(AI7+('Baseline data'!$C6)*'Baseline data'!$H6)</f>
        <v>81082.562190842451</v>
      </c>
      <c r="AK7" s="18">
        <f>SUM(AJ7+('Baseline data'!$C6)*'Baseline data'!$H6)</f>
        <v>81667.446104692091</v>
      </c>
      <c r="AL7" s="18">
        <f>SUM(AK7+('Baseline data'!$C6)*'Baseline data'!$H6)</f>
        <v>82252.330018541732</v>
      </c>
      <c r="AM7" s="18">
        <f>SUM(AL7+('Baseline data'!$C6)*'Baseline data'!$H6)</f>
        <v>82837.213932391373</v>
      </c>
      <c r="AN7" s="18">
        <f>SUM(AM7+('Baseline data'!$C6)*'Baseline data'!$H6)</f>
        <v>83422.097846241013</v>
      </c>
      <c r="AO7" s="18">
        <f>SUM(AN7+('Baseline data'!$C6)*'Baseline data'!$H6)</f>
        <v>84006.981760090654</v>
      </c>
      <c r="AP7" s="18">
        <f>SUM(AO7+('Baseline data'!$C6)*'Baseline data'!$H6)</f>
        <v>84591.865673940294</v>
      </c>
      <c r="AQ7" s="18">
        <f>SUM(AP7+('Baseline data'!$C6)*'Baseline data'!$H6)</f>
        <v>85176.749587789935</v>
      </c>
      <c r="AR7" s="18">
        <f>SUM(AQ7+('Baseline data'!$C6)*'Baseline data'!$H6)</f>
        <v>85761.633501639575</v>
      </c>
      <c r="AS7" s="18">
        <f>SUM(AR7+('Baseline data'!$C6)*'Baseline data'!$H6)</f>
        <v>86346.517415489216</v>
      </c>
      <c r="AT7" s="18">
        <f>SUM(AS7+('Baseline data'!$C6)*'Baseline data'!$H6)</f>
        <v>86931.401329338856</v>
      </c>
      <c r="AU7" s="18">
        <f>SUM(AT7+('Baseline data'!$C6)*'Baseline data'!$H6)</f>
        <v>87516.285243188497</v>
      </c>
      <c r="AV7" s="18">
        <f>SUM(AU7+('Baseline data'!$C6)*'Baseline data'!$H6)</f>
        <v>88101.169157038137</v>
      </c>
    </row>
    <row r="8" spans="1:48" ht="12" customHeight="1">
      <c r="A8" s="15" t="s">
        <v>17</v>
      </c>
      <c r="B8" s="5">
        <v>61400</v>
      </c>
      <c r="C8" s="5">
        <v>65300</v>
      </c>
      <c r="D8" s="5">
        <v>64000</v>
      </c>
      <c r="E8" s="5">
        <v>67600</v>
      </c>
      <c r="F8" s="5">
        <v>64900</v>
      </c>
      <c r="G8" s="5">
        <v>63800</v>
      </c>
      <c r="H8" s="5">
        <v>63500</v>
      </c>
      <c r="I8" s="5">
        <v>63000</v>
      </c>
      <c r="J8" s="5">
        <v>65400</v>
      </c>
      <c r="K8" s="5">
        <v>65500</v>
      </c>
      <c r="L8" s="5">
        <v>59600</v>
      </c>
      <c r="M8" s="5">
        <v>64500</v>
      </c>
      <c r="N8" s="5">
        <v>68100</v>
      </c>
      <c r="O8" s="5">
        <v>68300</v>
      </c>
      <c r="P8" s="18">
        <f>SUM(O8+('Baseline data'!$C7)*'Baseline data'!$H7)</f>
        <v>69102.817281352472</v>
      </c>
      <c r="Q8" s="18">
        <f>SUM(P8+('Baseline data'!$C7)*'Baseline data'!$H7)</f>
        <v>69905.634562704945</v>
      </c>
      <c r="R8" s="18">
        <f>SUM(Q8+('Baseline data'!$C7)*'Baseline data'!$H7)</f>
        <v>70708.451844057417</v>
      </c>
      <c r="S8" s="18">
        <f>SUM(R8+('Baseline data'!$C7)*'Baseline data'!$H7)</f>
        <v>71511.26912540989</v>
      </c>
      <c r="T8" s="18">
        <f>SUM(S8+('Baseline data'!$C7)*'Baseline data'!$H7)</f>
        <v>72314.086406762362</v>
      </c>
      <c r="U8" s="18">
        <f>SUM(T8+('Baseline data'!$C7)*'Baseline data'!$H7)</f>
        <v>73116.903688114835</v>
      </c>
      <c r="V8" s="18">
        <f>SUM(U8+('Baseline data'!$C7)*'Baseline data'!$H7)</f>
        <v>73919.720969467307</v>
      </c>
      <c r="W8" s="18">
        <f>SUM(V8+('Baseline data'!$C7)*'Baseline data'!$H7)</f>
        <v>74722.53825081978</v>
      </c>
      <c r="X8" s="18">
        <f>SUM(W8+('Baseline data'!$C7)*'Baseline data'!$H7)</f>
        <v>75525.355532172252</v>
      </c>
      <c r="Y8" s="18">
        <f>SUM(X8+('Baseline data'!$C7)*'Baseline data'!$H7)</f>
        <v>76328.172813524725</v>
      </c>
      <c r="Z8" s="18">
        <f>SUM(Y8+('Baseline data'!$C7)*'Baseline data'!$H7)</f>
        <v>77130.990094877197</v>
      </c>
      <c r="AA8" s="18">
        <f>SUM(Z8+('Baseline data'!$C7)*'Baseline data'!$H7)</f>
        <v>77933.80737622967</v>
      </c>
      <c r="AB8" s="18">
        <f>SUM(AA8+('Baseline data'!$C7)*'Baseline data'!$H7)</f>
        <v>78736.624657582142</v>
      </c>
      <c r="AC8" s="18">
        <f>SUM(AB8+('Baseline data'!$C7)*'Baseline data'!$H7)</f>
        <v>79539.441938934615</v>
      </c>
      <c r="AD8" s="18">
        <f>SUM(AC8+('Baseline data'!$C7)*'Baseline data'!$H7)</f>
        <v>80342.259220287087</v>
      </c>
      <c r="AE8" s="18">
        <f>SUM(AD8+('Baseline data'!$C7)*'Baseline data'!$H7)</f>
        <v>81145.07650163956</v>
      </c>
      <c r="AF8" s="18">
        <f>SUM(AE8+('Baseline data'!$C7)*'Baseline data'!$H7)</f>
        <v>81947.893782992032</v>
      </c>
      <c r="AG8" s="18">
        <f>SUM(AF8+('Baseline data'!$C7)*'Baseline data'!$H7)</f>
        <v>82750.711064344505</v>
      </c>
      <c r="AH8" s="18">
        <f>SUM(AG8+('Baseline data'!$C7)*'Baseline data'!$H7)</f>
        <v>83553.528345696977</v>
      </c>
      <c r="AI8" s="18">
        <f>SUM(AH8+('Baseline data'!$C7)*'Baseline data'!$H7)</f>
        <v>84356.34562704945</v>
      </c>
      <c r="AJ8" s="18">
        <f>SUM(AI8+('Baseline data'!$C7)*'Baseline data'!$H7)</f>
        <v>85159.162908401922</v>
      </c>
      <c r="AK8" s="18">
        <f>SUM(AJ8+('Baseline data'!$C7)*'Baseline data'!$H7)</f>
        <v>85961.980189754395</v>
      </c>
      <c r="AL8" s="18">
        <f>SUM(AK8+('Baseline data'!$C7)*'Baseline data'!$H7)</f>
        <v>86764.797471106867</v>
      </c>
      <c r="AM8" s="18">
        <f>SUM(AL8+('Baseline data'!$C7)*'Baseline data'!$H7)</f>
        <v>87567.61475245934</v>
      </c>
      <c r="AN8" s="18">
        <f>SUM(AM8+('Baseline data'!$C7)*'Baseline data'!$H7)</f>
        <v>88370.432033811812</v>
      </c>
      <c r="AO8" s="18">
        <f>SUM(AN8+('Baseline data'!$C7)*'Baseline data'!$H7)</f>
        <v>89173.249315164285</v>
      </c>
      <c r="AP8" s="18">
        <f>SUM(AO8+('Baseline data'!$C7)*'Baseline data'!$H7)</f>
        <v>89976.066596516757</v>
      </c>
      <c r="AQ8" s="18">
        <f>SUM(AP8+('Baseline data'!$C7)*'Baseline data'!$H7)</f>
        <v>90778.88387786923</v>
      </c>
      <c r="AR8" s="18">
        <f>SUM(AQ8+('Baseline data'!$C7)*'Baseline data'!$H7)</f>
        <v>91581.701159221702</v>
      </c>
      <c r="AS8" s="18">
        <f>SUM(AR8+('Baseline data'!$C7)*'Baseline data'!$H7)</f>
        <v>92384.518440574175</v>
      </c>
      <c r="AT8" s="18">
        <f>SUM(AS8+('Baseline data'!$C7)*'Baseline data'!$H7)</f>
        <v>93187.335721926647</v>
      </c>
      <c r="AU8" s="18">
        <f>SUM(AT8+('Baseline data'!$C7)*'Baseline data'!$H7)</f>
        <v>93990.15300327912</v>
      </c>
      <c r="AV8" s="18">
        <f>SUM(AU8+('Baseline data'!$C7)*'Baseline data'!$H7)</f>
        <v>94792.970284631592</v>
      </c>
    </row>
    <row r="9" spans="1:48" ht="12" customHeight="1">
      <c r="A9" s="15" t="s">
        <v>19</v>
      </c>
      <c r="B9" s="5">
        <v>53200</v>
      </c>
      <c r="C9" s="5">
        <v>56200</v>
      </c>
      <c r="D9" s="5">
        <v>57800</v>
      </c>
      <c r="E9" s="5">
        <v>57400</v>
      </c>
      <c r="F9" s="5">
        <v>59100</v>
      </c>
      <c r="G9" s="5">
        <v>55400</v>
      </c>
      <c r="H9" s="5">
        <v>56300</v>
      </c>
      <c r="I9" s="5">
        <v>59200</v>
      </c>
      <c r="J9" s="5">
        <v>57100</v>
      </c>
      <c r="K9" s="5">
        <v>58800</v>
      </c>
      <c r="L9" s="5">
        <v>58500</v>
      </c>
      <c r="M9" s="5">
        <v>59900</v>
      </c>
      <c r="N9" s="5">
        <v>58100</v>
      </c>
      <c r="O9" s="5">
        <v>59400</v>
      </c>
      <c r="P9" s="18">
        <f>SUM(O9+('Baseline data'!$C8)*'Baseline data'!$H8)</f>
        <v>59919.634710406368</v>
      </c>
      <c r="Q9" s="18">
        <f>SUM(P9+('Baseline data'!$C8)*'Baseline data'!$H8)</f>
        <v>60439.269420812736</v>
      </c>
      <c r="R9" s="18">
        <f>SUM(Q9+('Baseline data'!$C8)*'Baseline data'!$H8)</f>
        <v>60958.904131219104</v>
      </c>
      <c r="S9" s="18">
        <f>SUM(R9+('Baseline data'!$C8)*'Baseline data'!$H8)</f>
        <v>61478.538841625472</v>
      </c>
      <c r="T9" s="18">
        <f>SUM(S9+('Baseline data'!$C8)*'Baseline data'!$H8)</f>
        <v>61998.17355203184</v>
      </c>
      <c r="U9" s="18">
        <f>SUM(T9+('Baseline data'!$C8)*'Baseline data'!$H8)</f>
        <v>62517.808262438208</v>
      </c>
      <c r="V9" s="18">
        <f>SUM(U9+('Baseline data'!$C8)*'Baseline data'!$H8)</f>
        <v>63037.442972844576</v>
      </c>
      <c r="W9" s="18">
        <f>SUM(V9+('Baseline data'!$C8)*'Baseline data'!$H8)</f>
        <v>63557.077683250944</v>
      </c>
      <c r="X9" s="18">
        <f>SUM(W9+('Baseline data'!$C8)*'Baseline data'!$H8)</f>
        <v>64076.712393657312</v>
      </c>
      <c r="Y9" s="18">
        <f>SUM(X9+('Baseline data'!$C8)*'Baseline data'!$H8)</f>
        <v>64596.34710406368</v>
      </c>
      <c r="Z9" s="18">
        <f>SUM(Y9+('Baseline data'!$C8)*'Baseline data'!$H8)</f>
        <v>65115.981814470048</v>
      </c>
      <c r="AA9" s="18">
        <f>SUM(Z9+('Baseline data'!$C8)*'Baseline data'!$H8)</f>
        <v>65635.616524876415</v>
      </c>
      <c r="AB9" s="18">
        <f>SUM(AA9+('Baseline data'!$C8)*'Baseline data'!$H8)</f>
        <v>66155.251235282791</v>
      </c>
      <c r="AC9" s="18">
        <f>SUM(AB9+('Baseline data'!$C8)*'Baseline data'!$H8)</f>
        <v>66674.885945689166</v>
      </c>
      <c r="AD9" s="18">
        <f>SUM(AC9+('Baseline data'!$C8)*'Baseline data'!$H8)</f>
        <v>67194.520656095541</v>
      </c>
      <c r="AE9" s="18">
        <f>SUM(AD9+('Baseline data'!$C8)*'Baseline data'!$H8)</f>
        <v>67714.155366501916</v>
      </c>
      <c r="AF9" s="18">
        <f>SUM(AE9+('Baseline data'!$C8)*'Baseline data'!$H8)</f>
        <v>68233.790076908292</v>
      </c>
      <c r="AG9" s="18">
        <f>SUM(AF9+('Baseline data'!$C8)*'Baseline data'!$H8)</f>
        <v>68753.424787314667</v>
      </c>
      <c r="AH9" s="18">
        <f>SUM(AG9+('Baseline data'!$C8)*'Baseline data'!$H8)</f>
        <v>69273.059497721042</v>
      </c>
      <c r="AI9" s="18">
        <f>SUM(AH9+('Baseline data'!$C8)*'Baseline data'!$H8)</f>
        <v>69792.694208127417</v>
      </c>
      <c r="AJ9" s="18">
        <f>SUM(AI9+('Baseline data'!$C8)*'Baseline data'!$H8)</f>
        <v>70312.328918533793</v>
      </c>
      <c r="AK9" s="18">
        <f>SUM(AJ9+('Baseline data'!$C8)*'Baseline data'!$H8)</f>
        <v>70831.963628940168</v>
      </c>
      <c r="AL9" s="18">
        <f>SUM(AK9+('Baseline data'!$C8)*'Baseline data'!$H8)</f>
        <v>71351.598339346543</v>
      </c>
      <c r="AM9" s="18">
        <f>SUM(AL9+('Baseline data'!$C8)*'Baseline data'!$H8)</f>
        <v>71871.233049752918</v>
      </c>
      <c r="AN9" s="18">
        <f>SUM(AM9+('Baseline data'!$C8)*'Baseline data'!$H8)</f>
        <v>72390.867760159294</v>
      </c>
      <c r="AO9" s="18">
        <f>SUM(AN9+('Baseline data'!$C8)*'Baseline data'!$H8)</f>
        <v>72910.502470565669</v>
      </c>
      <c r="AP9" s="18">
        <f>SUM(AO9+('Baseline data'!$C8)*'Baseline data'!$H8)</f>
        <v>73430.137180972044</v>
      </c>
      <c r="AQ9" s="18">
        <f>SUM(AP9+('Baseline data'!$C8)*'Baseline data'!$H8)</f>
        <v>73949.771891378419</v>
      </c>
      <c r="AR9" s="18">
        <f>SUM(AQ9+('Baseline data'!$C8)*'Baseline data'!$H8)</f>
        <v>74469.406601784794</v>
      </c>
      <c r="AS9" s="18">
        <f>SUM(AR9+('Baseline data'!$C8)*'Baseline data'!$H8)</f>
        <v>74989.04131219117</v>
      </c>
      <c r="AT9" s="18">
        <f>SUM(AS9+('Baseline data'!$C8)*'Baseline data'!$H8)</f>
        <v>75508.676022597545</v>
      </c>
      <c r="AU9" s="18">
        <f>SUM(AT9+('Baseline data'!$C8)*'Baseline data'!$H8)</f>
        <v>76028.31073300392</v>
      </c>
      <c r="AV9" s="18">
        <f>SUM(AU9+('Baseline data'!$C8)*'Baseline data'!$H8)</f>
        <v>76547.945443410295</v>
      </c>
    </row>
    <row r="10" spans="1:48" ht="12" customHeight="1">
      <c r="A10" s="15" t="s">
        <v>21</v>
      </c>
      <c r="B10" s="5">
        <v>91000</v>
      </c>
      <c r="C10" s="5">
        <v>91200</v>
      </c>
      <c r="D10" s="5">
        <v>88300</v>
      </c>
      <c r="E10" s="5">
        <v>85500</v>
      </c>
      <c r="F10" s="5">
        <v>94700</v>
      </c>
      <c r="G10" s="5">
        <v>95200</v>
      </c>
      <c r="H10" s="5">
        <v>91400</v>
      </c>
      <c r="I10" s="5">
        <v>90800</v>
      </c>
      <c r="J10" s="5">
        <v>91700</v>
      </c>
      <c r="K10" s="5">
        <v>92800</v>
      </c>
      <c r="L10" s="5">
        <v>99000</v>
      </c>
      <c r="M10" s="5">
        <v>99700</v>
      </c>
      <c r="N10" s="5">
        <v>103500</v>
      </c>
      <c r="O10" s="5">
        <v>107700</v>
      </c>
      <c r="P10" s="18">
        <f>SUM(O10+('Baseline data'!$C9)*'Baseline data'!$H9)</f>
        <v>108936.01055208671</v>
      </c>
      <c r="Q10" s="18">
        <f>SUM(P10+('Baseline data'!$C9)*'Baseline data'!$H9)</f>
        <v>110172.02110417341</v>
      </c>
      <c r="R10" s="18">
        <f>SUM(Q10+('Baseline data'!$C9)*'Baseline data'!$H9)</f>
        <v>111408.03165626012</v>
      </c>
      <c r="S10" s="18">
        <f>SUM(R10+('Baseline data'!$C9)*'Baseline data'!$H9)</f>
        <v>112644.04220834683</v>
      </c>
      <c r="T10" s="18">
        <f>SUM(S10+('Baseline data'!$C9)*'Baseline data'!$H9)</f>
        <v>113880.05276043354</v>
      </c>
      <c r="U10" s="18">
        <f>SUM(T10+('Baseline data'!$C9)*'Baseline data'!$H9)</f>
        <v>115116.06331252024</v>
      </c>
      <c r="V10" s="18">
        <f>SUM(U10+('Baseline data'!$C9)*'Baseline data'!$H9)</f>
        <v>116352.07386460695</v>
      </c>
      <c r="W10" s="18">
        <f>SUM(V10+('Baseline data'!$C9)*'Baseline data'!$H9)</f>
        <v>117588.08441669366</v>
      </c>
      <c r="X10" s="18">
        <f>SUM(W10+('Baseline data'!$C9)*'Baseline data'!$H9)</f>
        <v>118824.09496878037</v>
      </c>
      <c r="Y10" s="18">
        <f>SUM(X10+('Baseline data'!$C9)*'Baseline data'!$H9)</f>
        <v>120060.10552086707</v>
      </c>
      <c r="Z10" s="18">
        <f>SUM(Y10+('Baseline data'!$C9)*'Baseline data'!$H9)</f>
        <v>121296.11607295378</v>
      </c>
      <c r="AA10" s="18">
        <f>SUM(Z10+('Baseline data'!$C9)*'Baseline data'!$H9)</f>
        <v>122532.12662504049</v>
      </c>
      <c r="AB10" s="18">
        <f>SUM(AA10+('Baseline data'!$C9)*'Baseline data'!$H9)</f>
        <v>123768.1371771272</v>
      </c>
      <c r="AC10" s="18">
        <f>SUM(AB10+('Baseline data'!$C9)*'Baseline data'!$H9)</f>
        <v>125004.1477292139</v>
      </c>
      <c r="AD10" s="18">
        <f>SUM(AC10+('Baseline data'!$C9)*'Baseline data'!$H9)</f>
        <v>126240.15828130061</v>
      </c>
      <c r="AE10" s="18">
        <f>SUM(AD10+('Baseline data'!$C9)*'Baseline data'!$H9)</f>
        <v>127476.16883338732</v>
      </c>
      <c r="AF10" s="18">
        <f>SUM(AE10+('Baseline data'!$C9)*'Baseline data'!$H9)</f>
        <v>128712.17938547402</v>
      </c>
      <c r="AG10" s="18">
        <f>SUM(AF10+('Baseline data'!$C9)*'Baseline data'!$H9)</f>
        <v>129948.18993756073</v>
      </c>
      <c r="AH10" s="18">
        <f>SUM(AG10+('Baseline data'!$C9)*'Baseline data'!$H9)</f>
        <v>131184.20048964745</v>
      </c>
      <c r="AI10" s="18">
        <f>SUM(AH10+('Baseline data'!$C9)*'Baseline data'!$H9)</f>
        <v>132420.21104173418</v>
      </c>
      <c r="AJ10" s="18">
        <f>SUM(AI10+('Baseline data'!$C9)*'Baseline data'!$H9)</f>
        <v>133656.2215938209</v>
      </c>
      <c r="AK10" s="18">
        <f>SUM(AJ10+('Baseline data'!$C9)*'Baseline data'!$H9)</f>
        <v>134892.23214590762</v>
      </c>
      <c r="AL10" s="18">
        <f>SUM(AK10+('Baseline data'!$C9)*'Baseline data'!$H9)</f>
        <v>136128.24269799434</v>
      </c>
      <c r="AM10" s="18">
        <f>SUM(AL10+('Baseline data'!$C9)*'Baseline data'!$H9)</f>
        <v>137364.25325008106</v>
      </c>
      <c r="AN10" s="18">
        <f>SUM(AM10+('Baseline data'!$C9)*'Baseline data'!$H9)</f>
        <v>138600.26380216778</v>
      </c>
      <c r="AO10" s="18">
        <f>SUM(AN10+('Baseline data'!$C9)*'Baseline data'!$H9)</f>
        <v>139836.27435425451</v>
      </c>
      <c r="AP10" s="18">
        <f>SUM(AO10+('Baseline data'!$C9)*'Baseline data'!$H9)</f>
        <v>141072.28490634123</v>
      </c>
      <c r="AQ10" s="18">
        <f>SUM(AP10+('Baseline data'!$C9)*'Baseline data'!$H9)</f>
        <v>142308.29545842795</v>
      </c>
      <c r="AR10" s="18">
        <f>SUM(AQ10+('Baseline data'!$C9)*'Baseline data'!$H9)</f>
        <v>143544.30601051467</v>
      </c>
      <c r="AS10" s="18">
        <f>SUM(AR10+('Baseline data'!$C9)*'Baseline data'!$H9)</f>
        <v>144780.31656260139</v>
      </c>
      <c r="AT10" s="18">
        <f>SUM(AS10+('Baseline data'!$C9)*'Baseline data'!$H9)</f>
        <v>146016.32711468812</v>
      </c>
      <c r="AU10" s="18">
        <f>SUM(AT10+('Baseline data'!$C9)*'Baseline data'!$H9)</f>
        <v>147252.33766677484</v>
      </c>
      <c r="AV10" s="18">
        <f>SUM(AU10+('Baseline data'!$C9)*'Baseline data'!$H9)</f>
        <v>148488.34821886156</v>
      </c>
    </row>
    <row r="11" spans="1:48" ht="12" customHeight="1">
      <c r="A11" s="4" t="s">
        <v>23</v>
      </c>
      <c r="B11" s="5">
        <v>84600</v>
      </c>
      <c r="C11" s="5">
        <v>89200</v>
      </c>
      <c r="D11" s="5">
        <v>87900</v>
      </c>
      <c r="E11" s="5">
        <v>87400</v>
      </c>
      <c r="F11" s="5">
        <v>83600</v>
      </c>
      <c r="G11" s="5">
        <v>82100</v>
      </c>
      <c r="H11" s="5">
        <v>85100</v>
      </c>
      <c r="I11" s="5">
        <v>88400</v>
      </c>
      <c r="J11" s="5">
        <v>84000</v>
      </c>
      <c r="K11" s="5">
        <v>87400</v>
      </c>
      <c r="L11" s="5">
        <v>87700</v>
      </c>
      <c r="M11" s="5">
        <v>90300</v>
      </c>
      <c r="N11" s="5">
        <v>92700</v>
      </c>
      <c r="O11" s="5">
        <v>89800</v>
      </c>
      <c r="P11" s="18">
        <f>SUM(O11+('Baseline data'!$C10)*'Baseline data'!$H10)</f>
        <v>90413.7055447444</v>
      </c>
      <c r="Q11" s="18">
        <f>SUM(P11+('Baseline data'!$C10)*'Baseline data'!$H10)</f>
        <v>91027.4110894888</v>
      </c>
      <c r="R11" s="18">
        <f>SUM(Q11+('Baseline data'!$C10)*'Baseline data'!$H10)</f>
        <v>91641.1166342332</v>
      </c>
      <c r="S11" s="18">
        <f>SUM(R11+('Baseline data'!$C10)*'Baseline data'!$H10)</f>
        <v>92254.8221789776</v>
      </c>
      <c r="T11" s="18">
        <f>SUM(S11+('Baseline data'!$C10)*'Baseline data'!$H10)</f>
        <v>92868.527723722</v>
      </c>
      <c r="U11" s="18">
        <f>SUM(T11+('Baseline data'!$C10)*'Baseline data'!$H10)</f>
        <v>93482.2332684664</v>
      </c>
      <c r="V11" s="18">
        <f>SUM(U11+('Baseline data'!$C10)*'Baseline data'!$H10)</f>
        <v>94095.9388132108</v>
      </c>
      <c r="W11" s="18">
        <f>SUM(V11+('Baseline data'!$C10)*'Baseline data'!$H10)</f>
        <v>94709.6443579552</v>
      </c>
      <c r="X11" s="18">
        <f>SUM(W11+('Baseline data'!$C10)*'Baseline data'!$H10)</f>
        <v>95323.3499026996</v>
      </c>
      <c r="Y11" s="18">
        <f>SUM(X11+('Baseline data'!$C10)*'Baseline data'!$H10)</f>
        <v>95937.055447444</v>
      </c>
      <c r="Z11" s="18">
        <f>SUM(Y11+('Baseline data'!$C10)*'Baseline data'!$H10)</f>
        <v>96550.7609921884</v>
      </c>
      <c r="AA11" s="18">
        <f>SUM(Z11+('Baseline data'!$C10)*'Baseline data'!$H10)</f>
        <v>97164.466536932799</v>
      </c>
      <c r="AB11" s="18">
        <f>SUM(AA11+('Baseline data'!$C10)*'Baseline data'!$H10)</f>
        <v>97778.172081677199</v>
      </c>
      <c r="AC11" s="18">
        <f>SUM(AB11+('Baseline data'!$C10)*'Baseline data'!$H10)</f>
        <v>98391.877626421599</v>
      </c>
      <c r="AD11" s="18">
        <f>SUM(AC11+('Baseline data'!$C10)*'Baseline data'!$H10)</f>
        <v>99005.583171165999</v>
      </c>
      <c r="AE11" s="18">
        <f>SUM(AD11+('Baseline data'!$C10)*'Baseline data'!$H10)</f>
        <v>99619.288715910399</v>
      </c>
      <c r="AF11" s="18">
        <f>SUM(AE11+('Baseline data'!$C10)*'Baseline data'!$H10)</f>
        <v>100232.9942606548</v>
      </c>
      <c r="AG11" s="18">
        <f>SUM(AF11+('Baseline data'!$C10)*'Baseline data'!$H10)</f>
        <v>100846.6998053992</v>
      </c>
      <c r="AH11" s="18">
        <f>SUM(AG11+('Baseline data'!$C10)*'Baseline data'!$H10)</f>
        <v>101460.4053501436</v>
      </c>
      <c r="AI11" s="18">
        <f>SUM(AH11+('Baseline data'!$C10)*'Baseline data'!$H10)</f>
        <v>102074.110894888</v>
      </c>
      <c r="AJ11" s="18">
        <f>SUM(AI11+('Baseline data'!$C10)*'Baseline data'!$H10)</f>
        <v>102687.8164396324</v>
      </c>
      <c r="AK11" s="18">
        <f>SUM(AJ11+('Baseline data'!$C10)*'Baseline data'!$H10)</f>
        <v>103301.5219843768</v>
      </c>
      <c r="AL11" s="18">
        <f>SUM(AK11+('Baseline data'!$C10)*'Baseline data'!$H10)</f>
        <v>103915.2275291212</v>
      </c>
      <c r="AM11" s="18">
        <f>SUM(AL11+('Baseline data'!$C10)*'Baseline data'!$H10)</f>
        <v>104528.9330738656</v>
      </c>
      <c r="AN11" s="18">
        <f>SUM(AM11+('Baseline data'!$C10)*'Baseline data'!$H10)</f>
        <v>105142.63861861</v>
      </c>
      <c r="AO11" s="18">
        <f>SUM(AN11+('Baseline data'!$C10)*'Baseline data'!$H10)</f>
        <v>105756.3441633544</v>
      </c>
      <c r="AP11" s="18">
        <f>SUM(AO11+('Baseline data'!$C10)*'Baseline data'!$H10)</f>
        <v>106370.0497080988</v>
      </c>
      <c r="AQ11" s="18">
        <f>SUM(AP11+('Baseline data'!$C10)*'Baseline data'!$H10)</f>
        <v>106983.7552528432</v>
      </c>
      <c r="AR11" s="18">
        <f>SUM(AQ11+('Baseline data'!$C10)*'Baseline data'!$H10)</f>
        <v>107597.4607975876</v>
      </c>
      <c r="AS11" s="18">
        <f>SUM(AR11+('Baseline data'!$C10)*'Baseline data'!$H10)</f>
        <v>108211.166342332</v>
      </c>
      <c r="AT11" s="18">
        <f>SUM(AS11+('Baseline data'!$C10)*'Baseline data'!$H10)</f>
        <v>108824.8718870764</v>
      </c>
      <c r="AU11" s="18">
        <f>SUM(AT11+('Baseline data'!$C10)*'Baseline data'!$H10)</f>
        <v>109438.5774318208</v>
      </c>
      <c r="AV11" s="18">
        <f>SUM(AU11+('Baseline data'!$C10)*'Baseline data'!$H10)</f>
        <v>110052.2829765652</v>
      </c>
    </row>
    <row r="12" spans="1:48" ht="12" customHeight="1">
      <c r="A12" s="4" t="s">
        <v>24</v>
      </c>
      <c r="B12" s="5">
        <v>44700</v>
      </c>
      <c r="C12" s="5">
        <v>44400</v>
      </c>
      <c r="D12" s="5">
        <v>45500</v>
      </c>
      <c r="E12" s="5">
        <v>45500</v>
      </c>
      <c r="F12" s="5">
        <v>46100</v>
      </c>
      <c r="G12" s="5">
        <v>45300</v>
      </c>
      <c r="H12" s="5">
        <v>42800</v>
      </c>
      <c r="I12" s="5">
        <v>46000</v>
      </c>
      <c r="J12" s="5">
        <v>44300</v>
      </c>
      <c r="K12" s="5">
        <v>45300</v>
      </c>
      <c r="L12" s="5">
        <v>45900</v>
      </c>
      <c r="M12" s="5">
        <v>46300</v>
      </c>
      <c r="N12" s="5">
        <v>48900</v>
      </c>
      <c r="O12" s="5">
        <v>47200</v>
      </c>
      <c r="P12" s="18">
        <f>SUM(O12+('Baseline data'!$C11)*'Baseline data'!$H11)</f>
        <v>47412.648849891819</v>
      </c>
      <c r="Q12" s="18">
        <f>SUM(P12+('Baseline data'!$C11)*'Baseline data'!$H11)</f>
        <v>47625.297699783638</v>
      </c>
      <c r="R12" s="18">
        <f>SUM(Q12+('Baseline data'!$C11)*'Baseline data'!$H11)</f>
        <v>47837.946549675456</v>
      </c>
      <c r="S12" s="18">
        <f>SUM(R12+('Baseline data'!$C11)*'Baseline data'!$H11)</f>
        <v>48050.595399567275</v>
      </c>
      <c r="T12" s="18">
        <f>SUM(S12+('Baseline data'!$C11)*'Baseline data'!$H11)</f>
        <v>48263.244249459094</v>
      </c>
      <c r="U12" s="18">
        <f>SUM(T12+('Baseline data'!$C11)*'Baseline data'!$H11)</f>
        <v>48475.893099350913</v>
      </c>
      <c r="V12" s="18">
        <f>SUM(U12+('Baseline data'!$C11)*'Baseline data'!$H11)</f>
        <v>48688.541949242732</v>
      </c>
      <c r="W12" s="18">
        <f>SUM(V12+('Baseline data'!$C11)*'Baseline data'!$H11)</f>
        <v>48901.190799134551</v>
      </c>
      <c r="X12" s="18">
        <f>SUM(W12+('Baseline data'!$C11)*'Baseline data'!$H11)</f>
        <v>49113.839649026369</v>
      </c>
      <c r="Y12" s="18">
        <f>SUM(X12+('Baseline data'!$C11)*'Baseline data'!$H11)</f>
        <v>49326.488498918188</v>
      </c>
      <c r="Z12" s="18">
        <f>SUM(Y12+('Baseline data'!$C11)*'Baseline data'!$H11)</f>
        <v>49539.137348810007</v>
      </c>
      <c r="AA12" s="18">
        <f>SUM(Z12+('Baseline data'!$C11)*'Baseline data'!$H11)</f>
        <v>49751.786198701826</v>
      </c>
      <c r="AB12" s="18">
        <f>SUM(AA12+('Baseline data'!$C11)*'Baseline data'!$H11)</f>
        <v>49964.435048593645</v>
      </c>
      <c r="AC12" s="18">
        <f>SUM(AB12+('Baseline data'!$C11)*'Baseline data'!$H11)</f>
        <v>50177.083898485464</v>
      </c>
      <c r="AD12" s="18">
        <f>SUM(AC12+('Baseline data'!$C11)*'Baseline data'!$H11)</f>
        <v>50389.732748377282</v>
      </c>
      <c r="AE12" s="18">
        <f>SUM(AD12+('Baseline data'!$C11)*'Baseline data'!$H11)</f>
        <v>50602.381598269101</v>
      </c>
      <c r="AF12" s="18">
        <f>SUM(AE12+('Baseline data'!$C11)*'Baseline data'!$H11)</f>
        <v>50815.03044816092</v>
      </c>
      <c r="AG12" s="18">
        <f>SUM(AF12+('Baseline data'!$C11)*'Baseline data'!$H11)</f>
        <v>51027.679298052739</v>
      </c>
      <c r="AH12" s="18">
        <f>SUM(AG12+('Baseline data'!$C11)*'Baseline data'!$H11)</f>
        <v>51240.328147944558</v>
      </c>
      <c r="AI12" s="18">
        <f>SUM(AH12+('Baseline data'!$C11)*'Baseline data'!$H11)</f>
        <v>51452.976997836377</v>
      </c>
      <c r="AJ12" s="18">
        <f>SUM(AI12+('Baseline data'!$C11)*'Baseline data'!$H11)</f>
        <v>51665.625847728195</v>
      </c>
      <c r="AK12" s="18">
        <f>SUM(AJ12+('Baseline data'!$C11)*'Baseline data'!$H11)</f>
        <v>51878.274697620014</v>
      </c>
      <c r="AL12" s="18">
        <f>SUM(AK12+('Baseline data'!$C11)*'Baseline data'!$H11)</f>
        <v>52090.923547511833</v>
      </c>
      <c r="AM12" s="18">
        <f>SUM(AL12+('Baseline data'!$C11)*'Baseline data'!$H11)</f>
        <v>52303.572397403652</v>
      </c>
      <c r="AN12" s="18">
        <f>SUM(AM12+('Baseline data'!$C11)*'Baseline data'!$H11)</f>
        <v>52516.221247295471</v>
      </c>
      <c r="AO12" s="18">
        <f>SUM(AN12+('Baseline data'!$C11)*'Baseline data'!$H11)</f>
        <v>52728.87009718729</v>
      </c>
      <c r="AP12" s="18">
        <f>SUM(AO12+('Baseline data'!$C11)*'Baseline data'!$H11)</f>
        <v>52941.518947079108</v>
      </c>
      <c r="AQ12" s="18">
        <f>SUM(AP12+('Baseline data'!$C11)*'Baseline data'!$H11)</f>
        <v>53154.167796970927</v>
      </c>
      <c r="AR12" s="18">
        <f>SUM(AQ12+('Baseline data'!$C11)*'Baseline data'!$H11)</f>
        <v>53366.816646862746</v>
      </c>
      <c r="AS12" s="18">
        <f>SUM(AR12+('Baseline data'!$C11)*'Baseline data'!$H11)</f>
        <v>53579.465496754565</v>
      </c>
      <c r="AT12" s="18">
        <f>SUM(AS12+('Baseline data'!$C11)*'Baseline data'!$H11)</f>
        <v>53792.114346646384</v>
      </c>
      <c r="AU12" s="18">
        <f>SUM(AT12+('Baseline data'!$C11)*'Baseline data'!$H11)</f>
        <v>54004.763196538202</v>
      </c>
      <c r="AV12" s="18">
        <f>SUM(AU12+('Baseline data'!$C11)*'Baseline data'!$H11)</f>
        <v>54217.412046430021</v>
      </c>
    </row>
    <row r="13" spans="1:48" ht="12" customHeight="1">
      <c r="A13" s="4" t="s">
        <v>26</v>
      </c>
      <c r="B13" s="5">
        <v>31700</v>
      </c>
      <c r="C13" s="5">
        <v>32500</v>
      </c>
      <c r="D13" s="5">
        <v>33000</v>
      </c>
      <c r="E13" s="5">
        <v>30700</v>
      </c>
      <c r="F13" s="5">
        <v>32700</v>
      </c>
      <c r="G13" s="5">
        <v>31700</v>
      </c>
      <c r="H13" s="5">
        <v>29800</v>
      </c>
      <c r="I13" s="5">
        <v>33300</v>
      </c>
      <c r="J13" s="5">
        <v>36900</v>
      </c>
      <c r="K13" s="5">
        <v>31300</v>
      </c>
      <c r="L13" s="5">
        <v>34800</v>
      </c>
      <c r="M13" s="5">
        <v>32700</v>
      </c>
      <c r="N13" s="5">
        <v>34900</v>
      </c>
      <c r="O13" s="5">
        <v>31700</v>
      </c>
      <c r="P13" s="18">
        <f>SUM(O13+('Baseline data'!$C12)*'Baseline data'!$H12)</f>
        <v>31963.768667781183</v>
      </c>
      <c r="Q13" s="18">
        <f>SUM(P13+('Baseline data'!$C12)*'Baseline data'!$H12)</f>
        <v>32227.537335562367</v>
      </c>
      <c r="R13" s="18">
        <f>SUM(Q13+('Baseline data'!$C12)*'Baseline data'!$H12)</f>
        <v>32491.30600334355</v>
      </c>
      <c r="S13" s="18">
        <f>SUM(R13+('Baseline data'!$C12)*'Baseline data'!$H12)</f>
        <v>32755.074671124734</v>
      </c>
      <c r="T13" s="18">
        <f>SUM(S13+('Baseline data'!$C12)*'Baseline data'!$H12)</f>
        <v>33018.843338905914</v>
      </c>
      <c r="U13" s="18">
        <f>SUM(T13+('Baseline data'!$C12)*'Baseline data'!$H12)</f>
        <v>33282.612006687094</v>
      </c>
      <c r="V13" s="18">
        <f>SUM(U13+('Baseline data'!$C12)*'Baseline data'!$H12)</f>
        <v>33546.380674468273</v>
      </c>
      <c r="W13" s="18">
        <f>SUM(V13+('Baseline data'!$C12)*'Baseline data'!$H12)</f>
        <v>33810.149342249453</v>
      </c>
      <c r="X13" s="18">
        <f>SUM(W13+('Baseline data'!$C12)*'Baseline data'!$H12)</f>
        <v>34073.918010030633</v>
      </c>
      <c r="Y13" s="18">
        <f>SUM(X13+('Baseline data'!$C12)*'Baseline data'!$H12)</f>
        <v>34337.686677811813</v>
      </c>
      <c r="Z13" s="18">
        <f>SUM(Y13+('Baseline data'!$C12)*'Baseline data'!$H12)</f>
        <v>34601.455345592993</v>
      </c>
      <c r="AA13" s="18">
        <f>SUM(Z13+('Baseline data'!$C12)*'Baseline data'!$H12)</f>
        <v>34865.224013374173</v>
      </c>
      <c r="AB13" s="18">
        <f>SUM(AA13+('Baseline data'!$C12)*'Baseline data'!$H12)</f>
        <v>35128.992681155352</v>
      </c>
      <c r="AC13" s="18">
        <f>SUM(AB13+('Baseline data'!$C12)*'Baseline data'!$H12)</f>
        <v>35392.761348936532</v>
      </c>
      <c r="AD13" s="18">
        <f>SUM(AC13+('Baseline data'!$C12)*'Baseline data'!$H12)</f>
        <v>35656.530016717712</v>
      </c>
      <c r="AE13" s="18">
        <f>SUM(AD13+('Baseline data'!$C12)*'Baseline data'!$H12)</f>
        <v>35920.298684498892</v>
      </c>
      <c r="AF13" s="18">
        <f>SUM(AE13+('Baseline data'!$C12)*'Baseline data'!$H12)</f>
        <v>36184.067352280072</v>
      </c>
      <c r="AG13" s="18">
        <f>SUM(AF13+('Baseline data'!$C12)*'Baseline data'!$H12)</f>
        <v>36447.836020061251</v>
      </c>
      <c r="AH13" s="18">
        <f>SUM(AG13+('Baseline data'!$C12)*'Baseline data'!$H12)</f>
        <v>36711.604687842431</v>
      </c>
      <c r="AI13" s="18">
        <f>SUM(AH13+('Baseline data'!$C12)*'Baseline data'!$H12)</f>
        <v>36975.373355623611</v>
      </c>
      <c r="AJ13" s="18">
        <f>SUM(AI13+('Baseline data'!$C12)*'Baseline data'!$H12)</f>
        <v>37239.142023404791</v>
      </c>
      <c r="AK13" s="18">
        <f>SUM(AJ13+('Baseline data'!$C12)*'Baseline data'!$H12)</f>
        <v>37502.910691185971</v>
      </c>
      <c r="AL13" s="18">
        <f>SUM(AK13+('Baseline data'!$C12)*'Baseline data'!$H12)</f>
        <v>37766.679358967151</v>
      </c>
      <c r="AM13" s="18">
        <f>SUM(AL13+('Baseline data'!$C12)*'Baseline data'!$H12)</f>
        <v>38030.44802674833</v>
      </c>
      <c r="AN13" s="18">
        <f>SUM(AM13+('Baseline data'!$C12)*'Baseline data'!$H12)</f>
        <v>38294.21669452951</v>
      </c>
      <c r="AO13" s="18">
        <f>SUM(AN13+('Baseline data'!$C12)*'Baseline data'!$H12)</f>
        <v>38557.98536231069</v>
      </c>
      <c r="AP13" s="18">
        <f>SUM(AO13+('Baseline data'!$C12)*'Baseline data'!$H12)</f>
        <v>38821.75403009187</v>
      </c>
      <c r="AQ13" s="18">
        <f>SUM(AP13+('Baseline data'!$C12)*'Baseline data'!$H12)</f>
        <v>39085.52269787305</v>
      </c>
      <c r="AR13" s="18">
        <f>SUM(AQ13+('Baseline data'!$C12)*'Baseline data'!$H12)</f>
        <v>39349.29136565423</v>
      </c>
      <c r="AS13" s="18">
        <f>SUM(AR13+('Baseline data'!$C12)*'Baseline data'!$H12)</f>
        <v>39613.060033435409</v>
      </c>
      <c r="AT13" s="18">
        <f>SUM(AS13+('Baseline data'!$C12)*'Baseline data'!$H12)</f>
        <v>39876.828701216589</v>
      </c>
      <c r="AU13" s="18">
        <f>SUM(AT13+('Baseline data'!$C12)*'Baseline data'!$H12)</f>
        <v>40140.597368997769</v>
      </c>
      <c r="AV13" s="18">
        <f>SUM(AU13+('Baseline data'!$C12)*'Baseline data'!$H12)</f>
        <v>40404.366036778949</v>
      </c>
    </row>
    <row r="14" spans="1:48" ht="12" customHeight="1">
      <c r="A14" s="19" t="s">
        <v>27</v>
      </c>
      <c r="B14" s="5">
        <v>79800</v>
      </c>
      <c r="C14" s="5">
        <v>80900</v>
      </c>
      <c r="D14" s="5">
        <v>78800</v>
      </c>
      <c r="E14" s="5">
        <v>80400</v>
      </c>
      <c r="F14" s="5">
        <v>75500</v>
      </c>
      <c r="G14" s="5">
        <v>82200</v>
      </c>
      <c r="H14" s="5">
        <v>82500</v>
      </c>
      <c r="I14" s="5">
        <v>85000</v>
      </c>
      <c r="J14" s="5">
        <v>85200</v>
      </c>
      <c r="K14" s="5">
        <v>86400</v>
      </c>
      <c r="L14" s="5">
        <v>86200</v>
      </c>
      <c r="M14" s="5">
        <v>86600</v>
      </c>
      <c r="N14" s="5">
        <v>86100</v>
      </c>
      <c r="O14" s="5">
        <v>89900</v>
      </c>
      <c r="P14" s="18">
        <f>SUM(O14+('Baseline data'!$C13)*'Baseline data'!$H13)</f>
        <v>90883.954019063953</v>
      </c>
      <c r="Q14" s="18">
        <f>SUM(P14+('Baseline data'!$C13)*'Baseline data'!$H13)</f>
        <v>91867.908038127905</v>
      </c>
      <c r="R14" s="18">
        <f>SUM(Q14+('Baseline data'!$C13)*'Baseline data'!$H13)</f>
        <v>92851.862057191858</v>
      </c>
      <c r="S14" s="18">
        <f>SUM(R14+('Baseline data'!$C13)*'Baseline data'!$H13)</f>
        <v>93835.816076255811</v>
      </c>
      <c r="T14" s="18">
        <f>SUM(S14+('Baseline data'!$C13)*'Baseline data'!$H13)</f>
        <v>94819.770095319764</v>
      </c>
      <c r="U14" s="18">
        <f>SUM(T14+('Baseline data'!$C13)*'Baseline data'!$H13)</f>
        <v>95803.724114383716</v>
      </c>
      <c r="V14" s="18">
        <f>SUM(U14+('Baseline data'!$C13)*'Baseline data'!$H13)</f>
        <v>96787.678133447669</v>
      </c>
      <c r="W14" s="18">
        <f>SUM(V14+('Baseline data'!$C13)*'Baseline data'!$H13)</f>
        <v>97771.632152511622</v>
      </c>
      <c r="X14" s="18">
        <f>SUM(W14+('Baseline data'!$C13)*'Baseline data'!$H13)</f>
        <v>98755.586171575575</v>
      </c>
      <c r="Y14" s="18">
        <f>SUM(X14+('Baseline data'!$C13)*'Baseline data'!$H13)</f>
        <v>99739.540190639527</v>
      </c>
      <c r="Z14" s="18">
        <f>SUM(Y14+('Baseline data'!$C13)*'Baseline data'!$H13)</f>
        <v>100723.49420970348</v>
      </c>
      <c r="AA14" s="18">
        <f>SUM(Z14+('Baseline data'!$C13)*'Baseline data'!$H13)</f>
        <v>101707.44822876743</v>
      </c>
      <c r="AB14" s="18">
        <f>SUM(AA14+('Baseline data'!$C13)*'Baseline data'!$H13)</f>
        <v>102691.40224783139</v>
      </c>
      <c r="AC14" s="18">
        <f>SUM(AB14+('Baseline data'!$C13)*'Baseline data'!$H13)</f>
        <v>103675.35626689534</v>
      </c>
      <c r="AD14" s="18">
        <f>SUM(AC14+('Baseline data'!$C13)*'Baseline data'!$H13)</f>
        <v>104659.31028595929</v>
      </c>
      <c r="AE14" s="18">
        <f>SUM(AD14+('Baseline data'!$C13)*'Baseline data'!$H13)</f>
        <v>105643.26430502324</v>
      </c>
      <c r="AF14" s="18">
        <f>SUM(AE14+('Baseline data'!$C13)*'Baseline data'!$H13)</f>
        <v>106627.2183240872</v>
      </c>
      <c r="AG14" s="18">
        <f>SUM(AF14+('Baseline data'!$C13)*'Baseline data'!$H13)</f>
        <v>107611.17234315115</v>
      </c>
      <c r="AH14" s="18">
        <f>SUM(AG14+('Baseline data'!$C13)*'Baseline data'!$H13)</f>
        <v>108595.1263622151</v>
      </c>
      <c r="AI14" s="18">
        <f>SUM(AH14+('Baseline data'!$C13)*'Baseline data'!$H13)</f>
        <v>109579.08038127905</v>
      </c>
      <c r="AJ14" s="18">
        <f>SUM(AI14+('Baseline data'!$C13)*'Baseline data'!$H13)</f>
        <v>110563.03440034301</v>
      </c>
      <c r="AK14" s="18">
        <f>SUM(AJ14+('Baseline data'!$C13)*'Baseline data'!$H13)</f>
        <v>111546.98841940696</v>
      </c>
      <c r="AL14" s="18">
        <f>SUM(AK14+('Baseline data'!$C13)*'Baseline data'!$H13)</f>
        <v>112530.94243847091</v>
      </c>
      <c r="AM14" s="18">
        <f>SUM(AL14+('Baseline data'!$C13)*'Baseline data'!$H13)</f>
        <v>113514.89645753487</v>
      </c>
      <c r="AN14" s="18">
        <f>SUM(AM14+('Baseline data'!$C13)*'Baseline data'!$H13)</f>
        <v>114498.85047659882</v>
      </c>
      <c r="AO14" s="18">
        <f>SUM(AN14+('Baseline data'!$C13)*'Baseline data'!$H13)</f>
        <v>115482.80449566277</v>
      </c>
      <c r="AP14" s="18">
        <f>SUM(AO14+('Baseline data'!$C13)*'Baseline data'!$H13)</f>
        <v>116466.75851472672</v>
      </c>
      <c r="AQ14" s="18">
        <f>SUM(AP14+('Baseline data'!$C13)*'Baseline data'!$H13)</f>
        <v>117450.71253379068</v>
      </c>
      <c r="AR14" s="18">
        <f>SUM(AQ14+('Baseline data'!$C13)*'Baseline data'!$H13)</f>
        <v>118434.66655285463</v>
      </c>
      <c r="AS14" s="18">
        <f>SUM(AR14+('Baseline data'!$C13)*'Baseline data'!$H13)</f>
        <v>119418.62057191858</v>
      </c>
      <c r="AT14" s="18">
        <f>SUM(AS14+('Baseline data'!$C13)*'Baseline data'!$H13)</f>
        <v>120402.57459098253</v>
      </c>
      <c r="AU14" s="18">
        <f>SUM(AT14+('Baseline data'!$C13)*'Baseline data'!$H13)</f>
        <v>121386.52861004649</v>
      </c>
      <c r="AV14" s="18">
        <f>SUM(AU14+('Baseline data'!$C13)*'Baseline data'!$H13)</f>
        <v>122370.48262911044</v>
      </c>
    </row>
    <row r="15" spans="1:48" ht="12" customHeight="1">
      <c r="A15" s="19" t="s">
        <v>28</v>
      </c>
      <c r="B15" s="5">
        <v>132200</v>
      </c>
      <c r="C15" s="5">
        <v>128600</v>
      </c>
      <c r="D15" s="5">
        <v>128500</v>
      </c>
      <c r="E15" s="5">
        <v>135400</v>
      </c>
      <c r="F15" s="5">
        <v>141800</v>
      </c>
      <c r="G15" s="5">
        <v>133500</v>
      </c>
      <c r="H15" s="5">
        <v>137200</v>
      </c>
      <c r="I15" s="5">
        <v>139600</v>
      </c>
      <c r="J15" s="5">
        <v>134800</v>
      </c>
      <c r="K15" s="5">
        <v>139200</v>
      </c>
      <c r="L15" s="5">
        <v>149200</v>
      </c>
      <c r="M15" s="5">
        <v>146900</v>
      </c>
      <c r="N15" s="5">
        <v>147600</v>
      </c>
      <c r="O15" s="5">
        <v>154100</v>
      </c>
      <c r="P15" s="18">
        <f>SUM(O15+('Baseline data'!$C14)*'Baseline data'!$H14)</f>
        <v>155792.07116972006</v>
      </c>
      <c r="Q15" s="18">
        <f>SUM(P15+('Baseline data'!$C14)*'Baseline data'!$H14)</f>
        <v>157484.14233944012</v>
      </c>
      <c r="R15" s="18">
        <f>SUM(Q15+('Baseline data'!$C14)*'Baseline data'!$H14)</f>
        <v>159176.21350916018</v>
      </c>
      <c r="S15" s="18">
        <f>SUM(R15+('Baseline data'!$C14)*'Baseline data'!$H14)</f>
        <v>160868.28467888024</v>
      </c>
      <c r="T15" s="18">
        <f>SUM(S15+('Baseline data'!$C14)*'Baseline data'!$H14)</f>
        <v>162560.3558486003</v>
      </c>
      <c r="U15" s="18">
        <f>SUM(T15+('Baseline data'!$C14)*'Baseline data'!$H14)</f>
        <v>164252.42701832036</v>
      </c>
      <c r="V15" s="18">
        <f>SUM(U15+('Baseline data'!$C14)*'Baseline data'!$H14)</f>
        <v>165944.49818804042</v>
      </c>
      <c r="W15" s="18">
        <f>SUM(V15+('Baseline data'!$C14)*'Baseline data'!$H14)</f>
        <v>167636.56935776048</v>
      </c>
      <c r="X15" s="18">
        <f>SUM(W15+('Baseline data'!$C14)*'Baseline data'!$H14)</f>
        <v>169328.64052748054</v>
      </c>
      <c r="Y15" s="18">
        <f>SUM(X15+('Baseline data'!$C14)*'Baseline data'!$H14)</f>
        <v>171020.7116972006</v>
      </c>
      <c r="Z15" s="18">
        <f>SUM(Y15+('Baseline data'!$C14)*'Baseline data'!$H14)</f>
        <v>172712.78286692066</v>
      </c>
      <c r="AA15" s="18">
        <f>SUM(Z15+('Baseline data'!$C14)*'Baseline data'!$H14)</f>
        <v>174404.85403664073</v>
      </c>
      <c r="AB15" s="18">
        <f>SUM(AA15+('Baseline data'!$C14)*'Baseline data'!$H14)</f>
        <v>176096.92520636079</v>
      </c>
      <c r="AC15" s="18">
        <f>SUM(AB15+('Baseline data'!$C14)*'Baseline data'!$H14)</f>
        <v>177788.99637608085</v>
      </c>
      <c r="AD15" s="18">
        <f>SUM(AC15+('Baseline data'!$C14)*'Baseline data'!$H14)</f>
        <v>179481.06754580091</v>
      </c>
      <c r="AE15" s="18">
        <f>SUM(AD15+('Baseline data'!$C14)*'Baseline data'!$H14)</f>
        <v>181173.13871552097</v>
      </c>
      <c r="AF15" s="18">
        <f>SUM(AE15+('Baseline data'!$C14)*'Baseline data'!$H14)</f>
        <v>182865.20988524103</v>
      </c>
      <c r="AG15" s="18">
        <f>SUM(AF15+('Baseline data'!$C14)*'Baseline data'!$H14)</f>
        <v>184557.28105496109</v>
      </c>
      <c r="AH15" s="18">
        <f>SUM(AG15+('Baseline data'!$C14)*'Baseline data'!$H14)</f>
        <v>186249.35222468115</v>
      </c>
      <c r="AI15" s="18">
        <f>SUM(AH15+('Baseline data'!$C14)*'Baseline data'!$H14)</f>
        <v>187941.42339440121</v>
      </c>
      <c r="AJ15" s="18">
        <f>SUM(AI15+('Baseline data'!$C14)*'Baseline data'!$H14)</f>
        <v>189633.49456412127</v>
      </c>
      <c r="AK15" s="18">
        <f>SUM(AJ15+('Baseline data'!$C14)*'Baseline data'!$H14)</f>
        <v>191325.56573384133</v>
      </c>
      <c r="AL15" s="18">
        <f>SUM(AK15+('Baseline data'!$C14)*'Baseline data'!$H14)</f>
        <v>193017.63690356139</v>
      </c>
      <c r="AM15" s="18">
        <f>SUM(AL15+('Baseline data'!$C14)*'Baseline data'!$H14)</f>
        <v>194709.70807328145</v>
      </c>
      <c r="AN15" s="18">
        <f>SUM(AM15+('Baseline data'!$C14)*'Baseline data'!$H14)</f>
        <v>196401.77924300151</v>
      </c>
      <c r="AO15" s="18">
        <f>SUM(AN15+('Baseline data'!$C14)*'Baseline data'!$H14)</f>
        <v>198093.85041272157</v>
      </c>
      <c r="AP15" s="18">
        <f>SUM(AO15+('Baseline data'!$C14)*'Baseline data'!$H14)</f>
        <v>199785.92158244163</v>
      </c>
      <c r="AQ15" s="18">
        <f>SUM(AP15+('Baseline data'!$C14)*'Baseline data'!$H14)</f>
        <v>201477.99275216169</v>
      </c>
      <c r="AR15" s="18">
        <f>SUM(AQ15+('Baseline data'!$C14)*'Baseline data'!$H14)</f>
        <v>203170.06392188175</v>
      </c>
      <c r="AS15" s="18">
        <f>SUM(AR15+('Baseline data'!$C14)*'Baseline data'!$H14)</f>
        <v>204862.13509160181</v>
      </c>
      <c r="AT15" s="18">
        <f>SUM(AS15+('Baseline data'!$C14)*'Baseline data'!$H14)</f>
        <v>206554.20626132187</v>
      </c>
      <c r="AU15" s="18">
        <f>SUM(AT15+('Baseline data'!$C14)*'Baseline data'!$H14)</f>
        <v>208246.27743104193</v>
      </c>
      <c r="AV15" s="18">
        <f>SUM(AU15+('Baseline data'!$C14)*'Baseline data'!$H14)</f>
        <v>209938.34860076199</v>
      </c>
    </row>
    <row r="16" spans="1:48" ht="12" customHeight="1">
      <c r="A16" s="15" t="s">
        <v>29</v>
      </c>
      <c r="B16" s="5">
        <v>38800</v>
      </c>
      <c r="C16" s="5">
        <v>39900</v>
      </c>
      <c r="D16" s="5">
        <v>40800</v>
      </c>
      <c r="E16" s="5">
        <v>40400</v>
      </c>
      <c r="F16" s="5">
        <v>42300</v>
      </c>
      <c r="G16" s="5">
        <v>42600</v>
      </c>
      <c r="H16" s="5">
        <v>39200</v>
      </c>
      <c r="I16" s="5">
        <v>37800</v>
      </c>
      <c r="J16" s="5">
        <v>38000</v>
      </c>
      <c r="K16" s="5">
        <v>39500</v>
      </c>
      <c r="L16" s="5">
        <v>41600</v>
      </c>
      <c r="M16" s="5">
        <v>39000</v>
      </c>
      <c r="N16" s="5">
        <v>41600</v>
      </c>
      <c r="O16" s="5">
        <v>40600</v>
      </c>
      <c r="P16" s="18">
        <f>SUM(O16+('Baseline data'!$C15)*'Baseline data'!$H15)</f>
        <v>40942.444289441322</v>
      </c>
      <c r="Q16" s="18">
        <f>SUM(P16+('Baseline data'!$C15)*'Baseline data'!$H15)</f>
        <v>41284.888578882645</v>
      </c>
      <c r="R16" s="18">
        <f>SUM(Q16+('Baseline data'!$C15)*'Baseline data'!$H15)</f>
        <v>41627.332868323967</v>
      </c>
      <c r="S16" s="18">
        <f>SUM(R16+('Baseline data'!$C15)*'Baseline data'!$H15)</f>
        <v>41969.777157765289</v>
      </c>
      <c r="T16" s="18">
        <f>SUM(S16+('Baseline data'!$C15)*'Baseline data'!$H15)</f>
        <v>42312.221447206612</v>
      </c>
      <c r="U16" s="18">
        <f>SUM(T16+('Baseline data'!$C15)*'Baseline data'!$H15)</f>
        <v>42654.665736647934</v>
      </c>
      <c r="V16" s="18">
        <f>SUM(U16+('Baseline data'!$C15)*'Baseline data'!$H15)</f>
        <v>42997.110026089256</v>
      </c>
      <c r="W16" s="18">
        <f>SUM(V16+('Baseline data'!$C15)*'Baseline data'!$H15)</f>
        <v>43339.554315530579</v>
      </c>
      <c r="X16" s="18">
        <f>SUM(W16+('Baseline data'!$C15)*'Baseline data'!$H15)</f>
        <v>43681.998604971901</v>
      </c>
      <c r="Y16" s="18">
        <f>SUM(X16+('Baseline data'!$C15)*'Baseline data'!$H15)</f>
        <v>44024.442894413223</v>
      </c>
      <c r="Z16" s="18">
        <f>SUM(Y16+('Baseline data'!$C15)*'Baseline data'!$H15)</f>
        <v>44366.887183854546</v>
      </c>
      <c r="AA16" s="18">
        <f>SUM(Z16+('Baseline data'!$C15)*'Baseline data'!$H15)</f>
        <v>44709.331473295868</v>
      </c>
      <c r="AB16" s="18">
        <f>SUM(AA16+('Baseline data'!$C15)*'Baseline data'!$H15)</f>
        <v>45051.77576273719</v>
      </c>
      <c r="AC16" s="18">
        <f>SUM(AB16+('Baseline data'!$C15)*'Baseline data'!$H15)</f>
        <v>45394.220052178513</v>
      </c>
      <c r="AD16" s="18">
        <f>SUM(AC16+('Baseline data'!$C15)*'Baseline data'!$H15)</f>
        <v>45736.664341619835</v>
      </c>
      <c r="AE16" s="18">
        <f>SUM(AD16+('Baseline data'!$C15)*'Baseline data'!$H15)</f>
        <v>46079.108631061157</v>
      </c>
      <c r="AF16" s="18">
        <f>SUM(AE16+('Baseline data'!$C15)*'Baseline data'!$H15)</f>
        <v>46421.55292050248</v>
      </c>
      <c r="AG16" s="18">
        <f>SUM(AF16+('Baseline data'!$C15)*'Baseline data'!$H15)</f>
        <v>46763.997209943802</v>
      </c>
      <c r="AH16" s="18">
        <f>SUM(AG16+('Baseline data'!$C15)*'Baseline data'!$H15)</f>
        <v>47106.441499385124</v>
      </c>
      <c r="AI16" s="18">
        <f>SUM(AH16+('Baseline data'!$C15)*'Baseline data'!$H15)</f>
        <v>47448.885788826447</v>
      </c>
      <c r="AJ16" s="18">
        <f>SUM(AI16+('Baseline data'!$C15)*'Baseline data'!$H15)</f>
        <v>47791.330078267769</v>
      </c>
      <c r="AK16" s="18">
        <f>SUM(AJ16+('Baseline data'!$C15)*'Baseline data'!$H15)</f>
        <v>48133.774367709091</v>
      </c>
      <c r="AL16" s="18">
        <f>SUM(AK16+('Baseline data'!$C15)*'Baseline data'!$H15)</f>
        <v>48476.218657150413</v>
      </c>
      <c r="AM16" s="18">
        <f>SUM(AL16+('Baseline data'!$C15)*'Baseline data'!$H15)</f>
        <v>48818.662946591736</v>
      </c>
      <c r="AN16" s="18">
        <f>SUM(AM16+('Baseline data'!$C15)*'Baseline data'!$H15)</f>
        <v>49161.107236033058</v>
      </c>
      <c r="AO16" s="18">
        <f>SUM(AN16+('Baseline data'!$C15)*'Baseline data'!$H15)</f>
        <v>49503.55152547438</v>
      </c>
      <c r="AP16" s="18">
        <f>SUM(AO16+('Baseline data'!$C15)*'Baseline data'!$H15)</f>
        <v>49845.995814915703</v>
      </c>
      <c r="AQ16" s="18">
        <f>SUM(AP16+('Baseline data'!$C15)*'Baseline data'!$H15)</f>
        <v>50188.440104357025</v>
      </c>
      <c r="AR16" s="18">
        <f>SUM(AQ16+('Baseline data'!$C15)*'Baseline data'!$H15)</f>
        <v>50530.884393798347</v>
      </c>
      <c r="AS16" s="18">
        <f>SUM(AR16+('Baseline data'!$C15)*'Baseline data'!$H15)</f>
        <v>50873.32868323967</v>
      </c>
      <c r="AT16" s="18">
        <f>SUM(AS16+('Baseline data'!$C15)*'Baseline data'!$H15)</f>
        <v>51215.772972680992</v>
      </c>
      <c r="AU16" s="18">
        <f>SUM(AT16+('Baseline data'!$C15)*'Baseline data'!$H15)</f>
        <v>51558.217262122314</v>
      </c>
      <c r="AV16" s="18">
        <f>SUM(AU16+('Baseline data'!$C15)*'Baseline data'!$H15)</f>
        <v>51900.661551563637</v>
      </c>
    </row>
    <row r="17" spans="1:48" ht="12" customHeight="1">
      <c r="A17" s="20" t="s">
        <v>30</v>
      </c>
      <c r="B17" s="5">
        <v>89900</v>
      </c>
      <c r="C17" s="5">
        <v>87800</v>
      </c>
      <c r="D17" s="5">
        <v>91800</v>
      </c>
      <c r="E17" s="5">
        <v>89900</v>
      </c>
      <c r="F17" s="5">
        <v>92300</v>
      </c>
      <c r="G17" s="5">
        <v>92700</v>
      </c>
      <c r="H17" s="5">
        <v>96300</v>
      </c>
      <c r="I17" s="5">
        <v>94300</v>
      </c>
      <c r="J17" s="5">
        <v>98200</v>
      </c>
      <c r="K17" s="5">
        <v>103000</v>
      </c>
      <c r="L17" s="5">
        <v>99100</v>
      </c>
      <c r="M17" s="5">
        <v>102800</v>
      </c>
      <c r="N17" s="5">
        <v>102600</v>
      </c>
      <c r="O17" s="5">
        <v>111200</v>
      </c>
      <c r="P17" s="18">
        <f>SUM(O17+('Baseline data'!$C16)*'Baseline data'!$H16)</f>
        <v>111712.68765991213</v>
      </c>
      <c r="Q17" s="18">
        <f>SUM(P17+('Baseline data'!$C16)*'Baseline data'!$H16)</f>
        <v>112225.37531982426</v>
      </c>
      <c r="R17" s="18">
        <f>SUM(Q17+('Baseline data'!$C16)*'Baseline data'!$H16)</f>
        <v>112738.06297973639</v>
      </c>
      <c r="S17" s="18">
        <f>SUM(R17+('Baseline data'!$C16)*'Baseline data'!$H16)</f>
        <v>113250.75063964853</v>
      </c>
      <c r="T17" s="18">
        <f>SUM(S17+('Baseline data'!$C16)*'Baseline data'!$H16)</f>
        <v>113763.43829956066</v>
      </c>
      <c r="U17" s="18">
        <f>SUM(T17+('Baseline data'!$C16)*'Baseline data'!$H16)</f>
        <v>114276.12595947279</v>
      </c>
      <c r="V17" s="18">
        <f>SUM(U17+('Baseline data'!$C16)*'Baseline data'!$H16)</f>
        <v>114788.81361938492</v>
      </c>
      <c r="W17" s="18">
        <f>SUM(V17+('Baseline data'!$C16)*'Baseline data'!$H16)</f>
        <v>115301.50127929705</v>
      </c>
      <c r="X17" s="18">
        <f>SUM(W17+('Baseline data'!$C16)*'Baseline data'!$H16)</f>
        <v>115814.18893920918</v>
      </c>
      <c r="Y17" s="18">
        <f>SUM(X17+('Baseline data'!$C16)*'Baseline data'!$H16)</f>
        <v>116326.87659912131</v>
      </c>
      <c r="Z17" s="18">
        <f>SUM(Y17+('Baseline data'!$C16)*'Baseline data'!$H16)</f>
        <v>116839.56425903345</v>
      </c>
      <c r="AA17" s="18">
        <f>SUM(Z17+('Baseline data'!$C16)*'Baseline data'!$H16)</f>
        <v>117352.25191894558</v>
      </c>
      <c r="AB17" s="18">
        <f>SUM(AA17+('Baseline data'!$C16)*'Baseline data'!$H16)</f>
        <v>117864.93957885771</v>
      </c>
      <c r="AC17" s="18">
        <f>SUM(AB17+('Baseline data'!$C16)*'Baseline data'!$H16)</f>
        <v>118377.62723876984</v>
      </c>
      <c r="AD17" s="18">
        <f>SUM(AC17+('Baseline data'!$C16)*'Baseline data'!$H16)</f>
        <v>118890.31489868197</v>
      </c>
      <c r="AE17" s="18">
        <f>SUM(AD17+('Baseline data'!$C16)*'Baseline data'!$H16)</f>
        <v>119403.0025585941</v>
      </c>
      <c r="AF17" s="18">
        <f>SUM(AE17+('Baseline data'!$C16)*'Baseline data'!$H16)</f>
        <v>119915.69021850624</v>
      </c>
      <c r="AG17" s="18">
        <f>SUM(AF17+('Baseline data'!$C16)*'Baseline data'!$H16)</f>
        <v>120428.37787841837</v>
      </c>
      <c r="AH17" s="18">
        <f>SUM(AG17+('Baseline data'!$C16)*'Baseline data'!$H16)</f>
        <v>120941.0655383305</v>
      </c>
      <c r="AI17" s="18">
        <f>SUM(AH17+('Baseline data'!$C16)*'Baseline data'!$H16)</f>
        <v>121453.75319824263</v>
      </c>
      <c r="AJ17" s="18">
        <f>SUM(AI17+('Baseline data'!$C16)*'Baseline data'!$H16)</f>
        <v>121966.44085815476</v>
      </c>
      <c r="AK17" s="18">
        <f>SUM(AJ17+('Baseline data'!$C16)*'Baseline data'!$H16)</f>
        <v>122479.12851806689</v>
      </c>
      <c r="AL17" s="18">
        <f>SUM(AK17+('Baseline data'!$C16)*'Baseline data'!$H16)</f>
        <v>122991.81617797902</v>
      </c>
      <c r="AM17" s="18">
        <f>SUM(AL17+('Baseline data'!$C16)*'Baseline data'!$H16)</f>
        <v>123504.50383789116</v>
      </c>
      <c r="AN17" s="18">
        <f>SUM(AM17+('Baseline data'!$C16)*'Baseline data'!$H16)</f>
        <v>124017.19149780329</v>
      </c>
      <c r="AO17" s="18">
        <f>SUM(AN17+('Baseline data'!$C16)*'Baseline data'!$H16)</f>
        <v>124529.87915771542</v>
      </c>
      <c r="AP17" s="18">
        <f>SUM(AO17+('Baseline data'!$C16)*'Baseline data'!$H16)</f>
        <v>125042.56681762755</v>
      </c>
      <c r="AQ17" s="18">
        <f>SUM(AP17+('Baseline data'!$C16)*'Baseline data'!$H16)</f>
        <v>125555.25447753968</v>
      </c>
      <c r="AR17" s="18">
        <f>SUM(AQ17+('Baseline data'!$C16)*'Baseline data'!$H16)</f>
        <v>126067.94213745181</v>
      </c>
      <c r="AS17" s="18">
        <f>SUM(AR17+('Baseline data'!$C16)*'Baseline data'!$H16)</f>
        <v>126580.62979736394</v>
      </c>
      <c r="AT17" s="18">
        <f>SUM(AS17+('Baseline data'!$C16)*'Baseline data'!$H16)</f>
        <v>127093.31745727608</v>
      </c>
      <c r="AU17" s="18">
        <f>SUM(AT17+('Baseline data'!$C16)*'Baseline data'!$H16)</f>
        <v>127606.00511718821</v>
      </c>
      <c r="AV17" s="18">
        <f>SUM(AU17+('Baseline data'!$C16)*'Baseline data'!$H16)</f>
        <v>128118.69277710034</v>
      </c>
    </row>
    <row r="18" spans="1:48" ht="12" customHeight="1">
      <c r="A18" s="20" t="s">
        <v>31</v>
      </c>
      <c r="B18" s="5">
        <v>124300</v>
      </c>
      <c r="C18" s="5">
        <v>127000</v>
      </c>
      <c r="D18" s="5">
        <v>128200</v>
      </c>
      <c r="E18" s="5">
        <v>132300</v>
      </c>
      <c r="F18" s="5">
        <v>133600</v>
      </c>
      <c r="G18" s="5">
        <v>133500</v>
      </c>
      <c r="H18" s="5">
        <v>135500</v>
      </c>
      <c r="I18" s="5">
        <v>135700</v>
      </c>
      <c r="J18" s="5">
        <v>136800</v>
      </c>
      <c r="K18" s="5">
        <v>134500</v>
      </c>
      <c r="L18" s="5">
        <v>135900</v>
      </c>
      <c r="M18" s="5">
        <v>137600</v>
      </c>
      <c r="N18" s="5">
        <v>133400</v>
      </c>
      <c r="O18" s="5">
        <v>142300</v>
      </c>
      <c r="P18" s="18">
        <f>SUM(O18+('Baseline data'!$C17)*'Baseline data'!$H17)</f>
        <v>144266.14653008204</v>
      </c>
      <c r="Q18" s="18">
        <f>SUM(P18+('Baseline data'!$C17)*'Baseline data'!$H17)</f>
        <v>146232.29306016408</v>
      </c>
      <c r="R18" s="18">
        <f>SUM(Q18+('Baseline data'!$C17)*'Baseline data'!$H17)</f>
        <v>148198.43959024613</v>
      </c>
      <c r="S18" s="18">
        <f>SUM(R18+('Baseline data'!$C17)*'Baseline data'!$H17)</f>
        <v>150164.58612032817</v>
      </c>
      <c r="T18" s="18">
        <f>SUM(S18+('Baseline data'!$C17)*'Baseline data'!$H17)</f>
        <v>152130.73265041021</v>
      </c>
      <c r="U18" s="18">
        <f>SUM(T18+('Baseline data'!$C17)*'Baseline data'!$H17)</f>
        <v>154096.87918049225</v>
      </c>
      <c r="V18" s="18">
        <f>SUM(U18+('Baseline data'!$C17)*'Baseline data'!$H17)</f>
        <v>156063.02571057429</v>
      </c>
      <c r="W18" s="18">
        <f>SUM(V18+('Baseline data'!$C17)*'Baseline data'!$H17)</f>
        <v>158029.17224065633</v>
      </c>
      <c r="X18" s="18">
        <f>SUM(W18+('Baseline data'!$C17)*'Baseline data'!$H17)</f>
        <v>159995.31877073838</v>
      </c>
      <c r="Y18" s="18">
        <f>SUM(X18+('Baseline data'!$C17)*'Baseline data'!$H17)</f>
        <v>161961.46530082042</v>
      </c>
      <c r="Z18" s="18">
        <f>SUM(Y18+('Baseline data'!$C17)*'Baseline data'!$H17)</f>
        <v>163927.61183090246</v>
      </c>
      <c r="AA18" s="18">
        <f>SUM(Z18+('Baseline data'!$C17)*'Baseline data'!$H17)</f>
        <v>165893.7583609845</v>
      </c>
      <c r="AB18" s="18">
        <f>SUM(AA18+('Baseline data'!$C17)*'Baseline data'!$H17)</f>
        <v>167859.90489106654</v>
      </c>
      <c r="AC18" s="18">
        <f>SUM(AB18+('Baseline data'!$C17)*'Baseline data'!$H17)</f>
        <v>169826.05142114859</v>
      </c>
      <c r="AD18" s="18">
        <f>SUM(AC18+('Baseline data'!$C17)*'Baseline data'!$H17)</f>
        <v>171792.19795123063</v>
      </c>
      <c r="AE18" s="18">
        <f>SUM(AD18+('Baseline data'!$C17)*'Baseline data'!$H17)</f>
        <v>173758.34448131267</v>
      </c>
      <c r="AF18" s="18">
        <f>SUM(AE18+('Baseline data'!$C17)*'Baseline data'!$H17)</f>
        <v>175724.49101139471</v>
      </c>
      <c r="AG18" s="18">
        <f>SUM(AF18+('Baseline data'!$C17)*'Baseline data'!$H17)</f>
        <v>177690.63754147675</v>
      </c>
      <c r="AH18" s="18">
        <f>SUM(AG18+('Baseline data'!$C17)*'Baseline data'!$H17)</f>
        <v>179656.7840715588</v>
      </c>
      <c r="AI18" s="18">
        <f>SUM(AH18+('Baseline data'!$C17)*'Baseline data'!$H17)</f>
        <v>181622.93060164084</v>
      </c>
      <c r="AJ18" s="18">
        <f>SUM(AI18+('Baseline data'!$C17)*'Baseline data'!$H17)</f>
        <v>183589.07713172288</v>
      </c>
      <c r="AK18" s="18">
        <f>SUM(AJ18+('Baseline data'!$C17)*'Baseline data'!$H17)</f>
        <v>185555.22366180492</v>
      </c>
      <c r="AL18" s="18">
        <f>SUM(AK18+('Baseline data'!$C17)*'Baseline data'!$H17)</f>
        <v>187521.37019188696</v>
      </c>
      <c r="AM18" s="18">
        <f>SUM(AL18+('Baseline data'!$C17)*'Baseline data'!$H17)</f>
        <v>189487.516721969</v>
      </c>
      <c r="AN18" s="18">
        <f>SUM(AM18+('Baseline data'!$C17)*'Baseline data'!$H17)</f>
        <v>191453.66325205105</v>
      </c>
      <c r="AO18" s="18">
        <f>SUM(AN18+('Baseline data'!$C17)*'Baseline data'!$H17)</f>
        <v>193419.80978213309</v>
      </c>
      <c r="AP18" s="18">
        <f>SUM(AO18+('Baseline data'!$C17)*'Baseline data'!$H17)</f>
        <v>195385.95631221513</v>
      </c>
      <c r="AQ18" s="18">
        <f>SUM(AP18+('Baseline data'!$C17)*'Baseline data'!$H17)</f>
        <v>197352.10284229717</v>
      </c>
      <c r="AR18" s="18">
        <f>SUM(AQ18+('Baseline data'!$C17)*'Baseline data'!$H17)</f>
        <v>199318.24937237921</v>
      </c>
      <c r="AS18" s="18">
        <f>SUM(AR18+('Baseline data'!$C17)*'Baseline data'!$H17)</f>
        <v>201284.39590246126</v>
      </c>
      <c r="AT18" s="18">
        <f>SUM(AS18+('Baseline data'!$C17)*'Baseline data'!$H17)</f>
        <v>203250.5424325433</v>
      </c>
      <c r="AU18" s="18">
        <f>SUM(AT18+('Baseline data'!$C17)*'Baseline data'!$H17)</f>
        <v>205216.68896262534</v>
      </c>
      <c r="AV18" s="18">
        <f>SUM(AU18+('Baseline data'!$C17)*'Baseline data'!$H17)</f>
        <v>207182.83549270738</v>
      </c>
    </row>
    <row r="19" spans="1:48" ht="12" customHeight="1">
      <c r="A19" s="15" t="s">
        <v>32</v>
      </c>
      <c r="B19" s="5">
        <v>105000</v>
      </c>
      <c r="C19" s="5">
        <v>104100</v>
      </c>
      <c r="D19" s="5">
        <v>107200</v>
      </c>
      <c r="E19" s="5">
        <v>112200</v>
      </c>
      <c r="F19" s="5">
        <v>112800</v>
      </c>
      <c r="G19" s="5">
        <v>117200</v>
      </c>
      <c r="H19" s="5">
        <v>111200</v>
      </c>
      <c r="I19" s="5">
        <v>114500</v>
      </c>
      <c r="J19" s="5">
        <v>112400</v>
      </c>
      <c r="K19" s="5">
        <v>115700</v>
      </c>
      <c r="L19" s="5">
        <v>118100</v>
      </c>
      <c r="M19" s="5">
        <v>118500</v>
      </c>
      <c r="N19" s="5">
        <v>119900</v>
      </c>
      <c r="O19" s="5">
        <v>115900</v>
      </c>
      <c r="P19" s="18">
        <f>SUM(O19+('Baseline data'!$C18)*'Baseline data'!$H18)</f>
        <v>116712.13051442461</v>
      </c>
      <c r="Q19" s="18">
        <f>SUM(P19+('Baseline data'!$C18)*'Baseline data'!$H18)</f>
        <v>117524.26102884923</v>
      </c>
      <c r="R19" s="18">
        <f>SUM(Q19+('Baseline data'!$C18)*'Baseline data'!$H18)</f>
        <v>118336.39154327384</v>
      </c>
      <c r="S19" s="18">
        <f>SUM(R19+('Baseline data'!$C18)*'Baseline data'!$H18)</f>
        <v>119148.52205769846</v>
      </c>
      <c r="T19" s="18">
        <f>SUM(S19+('Baseline data'!$C18)*'Baseline data'!$H18)</f>
        <v>119960.65257212307</v>
      </c>
      <c r="U19" s="18">
        <f>SUM(T19+('Baseline data'!$C18)*'Baseline data'!$H18)</f>
        <v>120772.78308654769</v>
      </c>
      <c r="V19" s="18">
        <f>SUM(U19+('Baseline data'!$C18)*'Baseline data'!$H18)</f>
        <v>121584.9136009723</v>
      </c>
      <c r="W19" s="18">
        <f>SUM(V19+('Baseline data'!$C18)*'Baseline data'!$H18)</f>
        <v>122397.04411539692</v>
      </c>
      <c r="X19" s="18">
        <f>SUM(W19+('Baseline data'!$C18)*'Baseline data'!$H18)</f>
        <v>123209.17462982153</v>
      </c>
      <c r="Y19" s="18">
        <f>SUM(X19+('Baseline data'!$C18)*'Baseline data'!$H18)</f>
        <v>124021.30514424614</v>
      </c>
      <c r="Z19" s="18">
        <f>SUM(Y19+('Baseline data'!$C18)*'Baseline data'!$H18)</f>
        <v>124833.43565867076</v>
      </c>
      <c r="AA19" s="18">
        <f>SUM(Z19+('Baseline data'!$C18)*'Baseline data'!$H18)</f>
        <v>125645.56617309537</v>
      </c>
      <c r="AB19" s="18">
        <f>SUM(AA19+('Baseline data'!$C18)*'Baseline data'!$H18)</f>
        <v>126457.69668751999</v>
      </c>
      <c r="AC19" s="18">
        <f>SUM(AB19+('Baseline data'!$C18)*'Baseline data'!$H18)</f>
        <v>127269.8272019446</v>
      </c>
      <c r="AD19" s="18">
        <f>SUM(AC19+('Baseline data'!$C18)*'Baseline data'!$H18)</f>
        <v>128081.95771636922</v>
      </c>
      <c r="AE19" s="18">
        <f>SUM(AD19+('Baseline data'!$C18)*'Baseline data'!$H18)</f>
        <v>128894.08823079383</v>
      </c>
      <c r="AF19" s="18">
        <f>SUM(AE19+('Baseline data'!$C18)*'Baseline data'!$H18)</f>
        <v>129706.21874521844</v>
      </c>
      <c r="AG19" s="18">
        <f>SUM(AF19+('Baseline data'!$C18)*'Baseline data'!$H18)</f>
        <v>130518.34925964306</v>
      </c>
      <c r="AH19" s="18">
        <f>SUM(AG19+('Baseline data'!$C18)*'Baseline data'!$H18)</f>
        <v>131330.47977406767</v>
      </c>
      <c r="AI19" s="18">
        <f>SUM(AH19+('Baseline data'!$C18)*'Baseline data'!$H18)</f>
        <v>132142.61028849229</v>
      </c>
      <c r="AJ19" s="18">
        <f>SUM(AI19+('Baseline data'!$C18)*'Baseline data'!$H18)</f>
        <v>132954.7408029169</v>
      </c>
      <c r="AK19" s="18">
        <f>SUM(AJ19+('Baseline data'!$C18)*'Baseline data'!$H18)</f>
        <v>133766.87131734152</v>
      </c>
      <c r="AL19" s="18">
        <f>SUM(AK19+('Baseline data'!$C18)*'Baseline data'!$H18)</f>
        <v>134579.00183176613</v>
      </c>
      <c r="AM19" s="18">
        <f>SUM(AL19+('Baseline data'!$C18)*'Baseline data'!$H18)</f>
        <v>135391.13234619075</v>
      </c>
      <c r="AN19" s="18">
        <f>SUM(AM19+('Baseline data'!$C18)*'Baseline data'!$H18)</f>
        <v>136203.26286061536</v>
      </c>
      <c r="AO19" s="18">
        <f>SUM(AN19+('Baseline data'!$C18)*'Baseline data'!$H18)</f>
        <v>137015.39337503997</v>
      </c>
      <c r="AP19" s="18">
        <f>SUM(AO19+('Baseline data'!$C18)*'Baseline data'!$H18)</f>
        <v>137827.52388946459</v>
      </c>
      <c r="AQ19" s="18">
        <f>SUM(AP19+('Baseline data'!$C18)*'Baseline data'!$H18)</f>
        <v>138639.6544038892</v>
      </c>
      <c r="AR19" s="18">
        <f>SUM(AQ19+('Baseline data'!$C18)*'Baseline data'!$H18)</f>
        <v>139451.78491831382</v>
      </c>
      <c r="AS19" s="18">
        <f>SUM(AR19+('Baseline data'!$C18)*'Baseline data'!$H18)</f>
        <v>140263.91543273843</v>
      </c>
      <c r="AT19" s="18">
        <f>SUM(AS19+('Baseline data'!$C18)*'Baseline data'!$H18)</f>
        <v>141076.04594716305</v>
      </c>
      <c r="AU19" s="18">
        <f>SUM(AT19+('Baseline data'!$C18)*'Baseline data'!$H18)</f>
        <v>141888.17646158766</v>
      </c>
      <c r="AV19" s="18">
        <f>SUM(AU19+('Baseline data'!$C18)*'Baseline data'!$H18)</f>
        <v>142700.30697601227</v>
      </c>
    </row>
    <row r="20" spans="1:48" ht="12" customHeight="1">
      <c r="A20" s="15" t="s">
        <v>33</v>
      </c>
      <c r="B20" s="5">
        <v>47400</v>
      </c>
      <c r="C20" s="5">
        <v>49000</v>
      </c>
      <c r="D20" s="5">
        <v>50700</v>
      </c>
      <c r="E20" s="5">
        <v>49500</v>
      </c>
      <c r="F20" s="5">
        <v>47200</v>
      </c>
      <c r="G20" s="5">
        <v>43900</v>
      </c>
      <c r="H20" s="5">
        <v>47000</v>
      </c>
      <c r="I20" s="5">
        <v>46100</v>
      </c>
      <c r="J20" s="5">
        <v>49700</v>
      </c>
      <c r="K20" s="5">
        <v>53300</v>
      </c>
      <c r="L20" s="5">
        <v>49400</v>
      </c>
      <c r="M20" s="5">
        <v>44400</v>
      </c>
      <c r="N20" s="5">
        <v>47200</v>
      </c>
      <c r="O20" s="5">
        <v>50200</v>
      </c>
      <c r="P20" s="18">
        <f>SUM(O20+('Baseline data'!$C19)*'Baseline data'!$H19)</f>
        <v>50619.948252237809</v>
      </c>
      <c r="Q20" s="18">
        <f>SUM(P20+('Baseline data'!$C19)*'Baseline data'!$H19)</f>
        <v>51039.896504475619</v>
      </c>
      <c r="R20" s="18">
        <f>SUM(Q20+('Baseline data'!$C19)*'Baseline data'!$H19)</f>
        <v>51459.844756713428</v>
      </c>
      <c r="S20" s="18">
        <f>SUM(R20+('Baseline data'!$C19)*'Baseline data'!$H19)</f>
        <v>51879.793008951237</v>
      </c>
      <c r="T20" s="18">
        <f>SUM(S20+('Baseline data'!$C19)*'Baseline data'!$H19)</f>
        <v>52299.741261189047</v>
      </c>
      <c r="U20" s="18">
        <f>SUM(T20+('Baseline data'!$C19)*'Baseline data'!$H19)</f>
        <v>52719.689513426856</v>
      </c>
      <c r="V20" s="18">
        <f>SUM(U20+('Baseline data'!$C19)*'Baseline data'!$H19)</f>
        <v>53139.637765664665</v>
      </c>
      <c r="W20" s="18">
        <f>SUM(V20+('Baseline data'!$C19)*'Baseline data'!$H19)</f>
        <v>53559.586017902475</v>
      </c>
      <c r="X20" s="18">
        <f>SUM(W20+('Baseline data'!$C19)*'Baseline data'!$H19)</f>
        <v>53979.534270140284</v>
      </c>
      <c r="Y20" s="18">
        <f>SUM(X20+('Baseline data'!$C19)*'Baseline data'!$H19)</f>
        <v>54399.482522378094</v>
      </c>
      <c r="Z20" s="18">
        <f>SUM(Y20+('Baseline data'!$C19)*'Baseline data'!$H19)</f>
        <v>54819.430774615903</v>
      </c>
      <c r="AA20" s="18">
        <f>SUM(Z20+('Baseline data'!$C19)*'Baseline data'!$H19)</f>
        <v>55239.379026853712</v>
      </c>
      <c r="AB20" s="18">
        <f>SUM(AA20+('Baseline data'!$C19)*'Baseline data'!$H19)</f>
        <v>55659.327279091522</v>
      </c>
      <c r="AC20" s="18">
        <f>SUM(AB20+('Baseline data'!$C19)*'Baseline data'!$H19)</f>
        <v>56079.275531329331</v>
      </c>
      <c r="AD20" s="18">
        <f>SUM(AC20+('Baseline data'!$C19)*'Baseline data'!$H19)</f>
        <v>56499.22378356714</v>
      </c>
      <c r="AE20" s="18">
        <f>SUM(AD20+('Baseline data'!$C19)*'Baseline data'!$H19)</f>
        <v>56919.17203580495</v>
      </c>
      <c r="AF20" s="18">
        <f>SUM(AE20+('Baseline data'!$C19)*'Baseline data'!$H19)</f>
        <v>57339.120288042759</v>
      </c>
      <c r="AG20" s="18">
        <f>SUM(AF20+('Baseline data'!$C19)*'Baseline data'!$H19)</f>
        <v>57759.068540280568</v>
      </c>
      <c r="AH20" s="18">
        <f>SUM(AG20+('Baseline data'!$C19)*'Baseline data'!$H19)</f>
        <v>58179.016792518378</v>
      </c>
      <c r="AI20" s="18">
        <f>SUM(AH20+('Baseline data'!$C19)*'Baseline data'!$H19)</f>
        <v>58598.965044756187</v>
      </c>
      <c r="AJ20" s="18">
        <f>SUM(AI20+('Baseline data'!$C19)*'Baseline data'!$H19)</f>
        <v>59018.913296993996</v>
      </c>
      <c r="AK20" s="18">
        <f>SUM(AJ20+('Baseline data'!$C19)*'Baseline data'!$H19)</f>
        <v>59438.861549231806</v>
      </c>
      <c r="AL20" s="18">
        <f>SUM(AK20+('Baseline data'!$C19)*'Baseline data'!$H19)</f>
        <v>59858.809801469615</v>
      </c>
      <c r="AM20" s="18">
        <f>SUM(AL20+('Baseline data'!$C19)*'Baseline data'!$H19)</f>
        <v>60278.758053707425</v>
      </c>
      <c r="AN20" s="18">
        <f>SUM(AM20+('Baseline data'!$C19)*'Baseline data'!$H19)</f>
        <v>60698.706305945234</v>
      </c>
      <c r="AO20" s="18">
        <f>SUM(AN20+('Baseline data'!$C19)*'Baseline data'!$H19)</f>
        <v>61118.654558183043</v>
      </c>
      <c r="AP20" s="18">
        <f>SUM(AO20+('Baseline data'!$C19)*'Baseline data'!$H19)</f>
        <v>61538.602810420853</v>
      </c>
      <c r="AQ20" s="18">
        <f>SUM(AP20+('Baseline data'!$C19)*'Baseline data'!$H19)</f>
        <v>61958.551062658662</v>
      </c>
      <c r="AR20" s="18">
        <f>SUM(AQ20+('Baseline data'!$C19)*'Baseline data'!$H19)</f>
        <v>62378.499314896471</v>
      </c>
      <c r="AS20" s="18">
        <f>SUM(AR20+('Baseline data'!$C19)*'Baseline data'!$H19)</f>
        <v>62798.447567134281</v>
      </c>
      <c r="AT20" s="18">
        <f>SUM(AS20+('Baseline data'!$C19)*'Baseline data'!$H19)</f>
        <v>63218.39581937209</v>
      </c>
      <c r="AU20" s="18">
        <f>SUM(AT20+('Baseline data'!$C19)*'Baseline data'!$H19)</f>
        <v>63638.344071609899</v>
      </c>
      <c r="AV20" s="18">
        <f>SUM(AU20+('Baseline data'!$C19)*'Baseline data'!$H19)</f>
        <v>64058.292323847709</v>
      </c>
    </row>
    <row r="21" spans="1:48" ht="12" customHeight="1">
      <c r="A21" s="15" t="s">
        <v>34</v>
      </c>
      <c r="B21" s="5">
        <v>38900</v>
      </c>
      <c r="C21" s="5">
        <v>39500</v>
      </c>
      <c r="D21" s="5">
        <v>40200</v>
      </c>
      <c r="E21" s="5">
        <v>39800</v>
      </c>
      <c r="F21" s="5">
        <v>39600</v>
      </c>
      <c r="G21" s="5">
        <v>39900</v>
      </c>
      <c r="H21" s="5">
        <v>40500</v>
      </c>
      <c r="I21" s="5">
        <v>42400</v>
      </c>
      <c r="J21" s="5">
        <v>37200</v>
      </c>
      <c r="K21" s="5">
        <v>38500</v>
      </c>
      <c r="L21" s="5">
        <v>38200</v>
      </c>
      <c r="M21" s="5">
        <v>37200</v>
      </c>
      <c r="N21" s="5">
        <v>37900</v>
      </c>
      <c r="O21" s="5">
        <v>42100</v>
      </c>
      <c r="P21" s="18">
        <f>SUM(O21+('Baseline data'!$C20)*'Baseline data'!$H20)</f>
        <v>42388.400384366621</v>
      </c>
      <c r="Q21" s="18">
        <f>SUM(P21+('Baseline data'!$C20)*'Baseline data'!$H20)</f>
        <v>42676.800768733243</v>
      </c>
      <c r="R21" s="18">
        <f>SUM(Q21+('Baseline data'!$C20)*'Baseline data'!$H20)</f>
        <v>42965.201153099864</v>
      </c>
      <c r="S21" s="18">
        <f>SUM(R21+('Baseline data'!$C20)*'Baseline data'!$H20)</f>
        <v>43253.601537466486</v>
      </c>
      <c r="T21" s="18">
        <f>SUM(S21+('Baseline data'!$C20)*'Baseline data'!$H20)</f>
        <v>43542.001921833107</v>
      </c>
      <c r="U21" s="18">
        <f>SUM(T21+('Baseline data'!$C20)*'Baseline data'!$H20)</f>
        <v>43830.402306199729</v>
      </c>
      <c r="V21" s="18">
        <f>SUM(U21+('Baseline data'!$C20)*'Baseline data'!$H20)</f>
        <v>44118.80269056635</v>
      </c>
      <c r="W21" s="18">
        <f>SUM(V21+('Baseline data'!$C20)*'Baseline data'!$H20)</f>
        <v>44407.203074932972</v>
      </c>
      <c r="X21" s="18">
        <f>SUM(W21+('Baseline data'!$C20)*'Baseline data'!$H20)</f>
        <v>44695.603459299593</v>
      </c>
      <c r="Y21" s="18">
        <f>SUM(X21+('Baseline data'!$C20)*'Baseline data'!$H20)</f>
        <v>44984.003843666214</v>
      </c>
      <c r="Z21" s="18">
        <f>SUM(Y21+('Baseline data'!$C20)*'Baseline data'!$H20)</f>
        <v>45272.404228032836</v>
      </c>
      <c r="AA21" s="18">
        <f>SUM(Z21+('Baseline data'!$C20)*'Baseline data'!$H20)</f>
        <v>45560.804612399457</v>
      </c>
      <c r="AB21" s="18">
        <f>SUM(AA21+('Baseline data'!$C20)*'Baseline data'!$H20)</f>
        <v>45849.204996766079</v>
      </c>
      <c r="AC21" s="18">
        <f>SUM(AB21+('Baseline data'!$C20)*'Baseline data'!$H20)</f>
        <v>46137.6053811327</v>
      </c>
      <c r="AD21" s="18">
        <f>SUM(AC21+('Baseline data'!$C20)*'Baseline data'!$H20)</f>
        <v>46426.005765499322</v>
      </c>
      <c r="AE21" s="18">
        <f>SUM(AD21+('Baseline data'!$C20)*'Baseline data'!$H20)</f>
        <v>46714.406149865943</v>
      </c>
      <c r="AF21" s="18">
        <f>SUM(AE21+('Baseline data'!$C20)*'Baseline data'!$H20)</f>
        <v>47002.806534232564</v>
      </c>
      <c r="AG21" s="18">
        <f>SUM(AF21+('Baseline data'!$C20)*'Baseline data'!$H20)</f>
        <v>47291.206918599186</v>
      </c>
      <c r="AH21" s="18">
        <f>SUM(AG21+('Baseline data'!$C20)*'Baseline data'!$H20)</f>
        <v>47579.607302965807</v>
      </c>
      <c r="AI21" s="18">
        <f>SUM(AH21+('Baseline data'!$C20)*'Baseline data'!$H20)</f>
        <v>47868.007687332429</v>
      </c>
      <c r="AJ21" s="18">
        <f>SUM(AI21+('Baseline data'!$C20)*'Baseline data'!$H20)</f>
        <v>48156.40807169905</v>
      </c>
      <c r="AK21" s="18">
        <f>SUM(AJ21+('Baseline data'!$C20)*'Baseline data'!$H20)</f>
        <v>48444.808456065672</v>
      </c>
      <c r="AL21" s="18">
        <f>SUM(AK21+('Baseline data'!$C20)*'Baseline data'!$H20)</f>
        <v>48733.208840432293</v>
      </c>
      <c r="AM21" s="18">
        <f>SUM(AL21+('Baseline data'!$C20)*'Baseline data'!$H20)</f>
        <v>49021.609224798915</v>
      </c>
      <c r="AN21" s="18">
        <f>SUM(AM21+('Baseline data'!$C20)*'Baseline data'!$H20)</f>
        <v>49310.009609165536</v>
      </c>
      <c r="AO21" s="18">
        <f>SUM(AN21+('Baseline data'!$C20)*'Baseline data'!$H20)</f>
        <v>49598.409993532157</v>
      </c>
      <c r="AP21" s="18">
        <f>SUM(AO21+('Baseline data'!$C20)*'Baseline data'!$H20)</f>
        <v>49886.810377898779</v>
      </c>
      <c r="AQ21" s="18">
        <f>SUM(AP21+('Baseline data'!$C20)*'Baseline data'!$H20)</f>
        <v>50175.2107622654</v>
      </c>
      <c r="AR21" s="18">
        <f>SUM(AQ21+('Baseline data'!$C20)*'Baseline data'!$H20)</f>
        <v>50463.611146632022</v>
      </c>
      <c r="AS21" s="18">
        <f>SUM(AR21+('Baseline data'!$C20)*'Baseline data'!$H20)</f>
        <v>50752.011530998643</v>
      </c>
      <c r="AT21" s="18">
        <f>SUM(AS21+('Baseline data'!$C20)*'Baseline data'!$H20)</f>
        <v>51040.411915365265</v>
      </c>
      <c r="AU21" s="18">
        <f>SUM(AT21+('Baseline data'!$C20)*'Baseline data'!$H20)</f>
        <v>51328.812299731886</v>
      </c>
      <c r="AV21" s="18">
        <f>SUM(AU21+('Baseline data'!$C20)*'Baseline data'!$H20)</f>
        <v>51617.212684098507</v>
      </c>
    </row>
    <row r="22" spans="1:48" ht="12" customHeight="1">
      <c r="A22" s="8" t="s">
        <v>35</v>
      </c>
      <c r="B22" s="5">
        <v>81200</v>
      </c>
      <c r="C22" s="5">
        <v>80800</v>
      </c>
      <c r="D22" s="5">
        <v>82800</v>
      </c>
      <c r="E22" s="5">
        <v>83000</v>
      </c>
      <c r="F22" s="5">
        <v>83800</v>
      </c>
      <c r="G22" s="5">
        <v>82500</v>
      </c>
      <c r="H22" s="5">
        <v>81800</v>
      </c>
      <c r="I22" s="5">
        <v>85300</v>
      </c>
      <c r="J22" s="5">
        <v>83800</v>
      </c>
      <c r="K22" s="5">
        <v>90000</v>
      </c>
      <c r="L22" s="5">
        <v>90800</v>
      </c>
      <c r="M22" s="5">
        <v>93700</v>
      </c>
      <c r="N22" s="5">
        <v>95600</v>
      </c>
      <c r="O22" s="5">
        <v>92200</v>
      </c>
      <c r="P22" s="18">
        <f>SUM(O22+('Baseline data'!$C21)*'Baseline data'!$H21)</f>
        <v>93279.279107193957</v>
      </c>
      <c r="Q22" s="18">
        <f>SUM(P22+('Baseline data'!$C21)*'Baseline data'!$H21)</f>
        <v>94358.558214387915</v>
      </c>
      <c r="R22" s="18">
        <f>SUM(Q22+('Baseline data'!$C21)*'Baseline data'!$H21)</f>
        <v>95437.837321581872</v>
      </c>
      <c r="S22" s="18">
        <f>SUM(R22+('Baseline data'!$C21)*'Baseline data'!$H21)</f>
        <v>96517.116428775829</v>
      </c>
      <c r="T22" s="18">
        <f>SUM(S22+('Baseline data'!$C21)*'Baseline data'!$H21)</f>
        <v>97596.395535969787</v>
      </c>
      <c r="U22" s="18">
        <f>SUM(T22+('Baseline data'!$C21)*'Baseline data'!$H21)</f>
        <v>98675.674643163744</v>
      </c>
      <c r="V22" s="18">
        <f>SUM(U22+('Baseline data'!$C21)*'Baseline data'!$H21)</f>
        <v>99754.953750357701</v>
      </c>
      <c r="W22" s="18">
        <f>SUM(V22+('Baseline data'!$C21)*'Baseline data'!$H21)</f>
        <v>100834.23285755166</v>
      </c>
      <c r="X22" s="18">
        <f>SUM(W22+('Baseline data'!$C21)*'Baseline data'!$H21)</f>
        <v>101913.51196474562</v>
      </c>
      <c r="Y22" s="18">
        <f>SUM(X22+('Baseline data'!$C21)*'Baseline data'!$H21)</f>
        <v>102992.79107193957</v>
      </c>
      <c r="Z22" s="18">
        <f>SUM(Y22+('Baseline data'!$C21)*'Baseline data'!$H21)</f>
        <v>104072.07017913353</v>
      </c>
      <c r="AA22" s="18">
        <f>SUM(Z22+('Baseline data'!$C21)*'Baseline data'!$H21)</f>
        <v>105151.34928632749</v>
      </c>
      <c r="AB22" s="18">
        <f>SUM(AA22+('Baseline data'!$C21)*'Baseline data'!$H21)</f>
        <v>106230.62839352145</v>
      </c>
      <c r="AC22" s="18">
        <f>SUM(AB22+('Baseline data'!$C21)*'Baseline data'!$H21)</f>
        <v>107309.9075007154</v>
      </c>
      <c r="AD22" s="18">
        <f>SUM(AC22+('Baseline data'!$C21)*'Baseline data'!$H21)</f>
        <v>108389.18660790936</v>
      </c>
      <c r="AE22" s="18">
        <f>SUM(AD22+('Baseline data'!$C21)*'Baseline data'!$H21)</f>
        <v>109468.46571510332</v>
      </c>
      <c r="AF22" s="18">
        <f>SUM(AE22+('Baseline data'!$C21)*'Baseline data'!$H21)</f>
        <v>110547.74482229727</v>
      </c>
      <c r="AG22" s="18">
        <f>SUM(AF22+('Baseline data'!$C21)*'Baseline data'!$H21)</f>
        <v>111627.02392949123</v>
      </c>
      <c r="AH22" s="18">
        <f>SUM(AG22+('Baseline data'!$C21)*'Baseline data'!$H21)</f>
        <v>112706.30303668519</v>
      </c>
      <c r="AI22" s="18">
        <f>SUM(AH22+('Baseline data'!$C21)*'Baseline data'!$H21)</f>
        <v>113785.58214387915</v>
      </c>
      <c r="AJ22" s="18">
        <f>SUM(AI22+('Baseline data'!$C21)*'Baseline data'!$H21)</f>
        <v>114864.8612510731</v>
      </c>
      <c r="AK22" s="18">
        <f>SUM(AJ22+('Baseline data'!$C21)*'Baseline data'!$H21)</f>
        <v>115944.14035826706</v>
      </c>
      <c r="AL22" s="18">
        <f>SUM(AK22+('Baseline data'!$C21)*'Baseline data'!$H21)</f>
        <v>117023.41946546102</v>
      </c>
      <c r="AM22" s="18">
        <f>SUM(AL22+('Baseline data'!$C21)*'Baseline data'!$H21)</f>
        <v>118102.69857265498</v>
      </c>
      <c r="AN22" s="18">
        <f>SUM(AM22+('Baseline data'!$C21)*'Baseline data'!$H21)</f>
        <v>119181.97767984893</v>
      </c>
      <c r="AO22" s="18">
        <f>SUM(AN22+('Baseline data'!$C21)*'Baseline data'!$H21)</f>
        <v>120261.25678704289</v>
      </c>
      <c r="AP22" s="18">
        <f>SUM(AO22+('Baseline data'!$C21)*'Baseline data'!$H21)</f>
        <v>121340.53589423685</v>
      </c>
      <c r="AQ22" s="18">
        <f>SUM(AP22+('Baseline data'!$C21)*'Baseline data'!$H21)</f>
        <v>122419.8150014308</v>
      </c>
      <c r="AR22" s="18">
        <f>SUM(AQ22+('Baseline data'!$C21)*'Baseline data'!$H21)</f>
        <v>123499.09410862476</v>
      </c>
      <c r="AS22" s="18">
        <f>SUM(AR22+('Baseline data'!$C21)*'Baseline data'!$H21)</f>
        <v>124578.37321581872</v>
      </c>
      <c r="AT22" s="18">
        <f>SUM(AS22+('Baseline data'!$C21)*'Baseline data'!$H21)</f>
        <v>125657.65232301268</v>
      </c>
      <c r="AU22" s="18">
        <f>SUM(AT22+('Baseline data'!$C21)*'Baseline data'!$H21)</f>
        <v>126736.93143020663</v>
      </c>
      <c r="AV22" s="18">
        <f>SUM(AU22+('Baseline data'!$C21)*'Baseline data'!$H21)</f>
        <v>127816.21053740059</v>
      </c>
    </row>
    <row r="23" spans="1:48" ht="12" customHeight="1">
      <c r="A23" s="8" t="s">
        <v>36</v>
      </c>
      <c r="B23" s="5">
        <v>42400</v>
      </c>
      <c r="C23" s="5">
        <v>42200</v>
      </c>
      <c r="D23" s="5">
        <v>44800</v>
      </c>
      <c r="E23" s="5">
        <v>50700</v>
      </c>
      <c r="F23" s="5">
        <v>44300</v>
      </c>
      <c r="G23" s="5">
        <v>45900</v>
      </c>
      <c r="H23" s="5">
        <v>46600</v>
      </c>
      <c r="I23" s="5">
        <v>49300</v>
      </c>
      <c r="J23" s="5">
        <v>47800</v>
      </c>
      <c r="K23" s="5">
        <v>49600</v>
      </c>
      <c r="L23" s="5">
        <v>46700</v>
      </c>
      <c r="M23" s="5">
        <v>48500</v>
      </c>
      <c r="N23" s="5">
        <v>50100</v>
      </c>
      <c r="O23" s="5">
        <v>45900</v>
      </c>
      <c r="P23" s="18">
        <f>SUM(O23+('Baseline data'!$C22)*'Baseline data'!$H22)</f>
        <v>46452.691724268967</v>
      </c>
      <c r="Q23" s="18">
        <f>SUM(P23+('Baseline data'!$C22)*'Baseline data'!$H22)</f>
        <v>47005.383448537934</v>
      </c>
      <c r="R23" s="18">
        <f>SUM(Q23+('Baseline data'!$C22)*'Baseline data'!$H22)</f>
        <v>47558.075172806901</v>
      </c>
      <c r="S23" s="18">
        <f>SUM(R23+('Baseline data'!$C22)*'Baseline data'!$H22)</f>
        <v>48110.766897075868</v>
      </c>
      <c r="T23" s="18">
        <f>SUM(S23+('Baseline data'!$C22)*'Baseline data'!$H22)</f>
        <v>48663.458621344835</v>
      </c>
      <c r="U23" s="18">
        <f>SUM(T23+('Baseline data'!$C22)*'Baseline data'!$H22)</f>
        <v>49216.150345613802</v>
      </c>
      <c r="V23" s="18">
        <f>SUM(U23+('Baseline data'!$C22)*'Baseline data'!$H22)</f>
        <v>49768.842069882769</v>
      </c>
      <c r="W23" s="18">
        <f>SUM(V23+('Baseline data'!$C22)*'Baseline data'!$H22)</f>
        <v>50321.533794151735</v>
      </c>
      <c r="X23" s="18">
        <f>SUM(W23+('Baseline data'!$C22)*'Baseline data'!$H22)</f>
        <v>50874.225518420702</v>
      </c>
      <c r="Y23" s="18">
        <f>SUM(X23+('Baseline data'!$C22)*'Baseline data'!$H22)</f>
        <v>51426.917242689669</v>
      </c>
      <c r="Z23" s="18">
        <f>SUM(Y23+('Baseline data'!$C22)*'Baseline data'!$H22)</f>
        <v>51979.608966958636</v>
      </c>
      <c r="AA23" s="18">
        <f>SUM(Z23+('Baseline data'!$C22)*'Baseline data'!$H22)</f>
        <v>52532.300691227603</v>
      </c>
      <c r="AB23" s="18">
        <f>SUM(AA23+('Baseline data'!$C22)*'Baseline data'!$H22)</f>
        <v>53084.99241549657</v>
      </c>
      <c r="AC23" s="18">
        <f>SUM(AB23+('Baseline data'!$C22)*'Baseline data'!$H22)</f>
        <v>53637.684139765537</v>
      </c>
      <c r="AD23" s="18">
        <f>SUM(AC23+('Baseline data'!$C22)*'Baseline data'!$H22)</f>
        <v>54190.375864034504</v>
      </c>
      <c r="AE23" s="18">
        <f>SUM(AD23+('Baseline data'!$C22)*'Baseline data'!$H22)</f>
        <v>54743.067588303471</v>
      </c>
      <c r="AF23" s="18">
        <f>SUM(AE23+('Baseline data'!$C22)*'Baseline data'!$H22)</f>
        <v>55295.759312572438</v>
      </c>
      <c r="AG23" s="18">
        <f>SUM(AF23+('Baseline data'!$C22)*'Baseline data'!$H22)</f>
        <v>55848.451036841405</v>
      </c>
      <c r="AH23" s="18">
        <f>SUM(AG23+('Baseline data'!$C22)*'Baseline data'!$H22)</f>
        <v>56401.142761110372</v>
      </c>
      <c r="AI23" s="18">
        <f>SUM(AH23+('Baseline data'!$C22)*'Baseline data'!$H22)</f>
        <v>56953.834485379339</v>
      </c>
      <c r="AJ23" s="18">
        <f>SUM(AI23+('Baseline data'!$C22)*'Baseline data'!$H22)</f>
        <v>57506.526209648306</v>
      </c>
      <c r="AK23" s="18">
        <f>SUM(AJ23+('Baseline data'!$C22)*'Baseline data'!$H22)</f>
        <v>58059.217933917273</v>
      </c>
      <c r="AL23" s="18">
        <f>SUM(AK23+('Baseline data'!$C22)*'Baseline data'!$H22)</f>
        <v>58611.90965818624</v>
      </c>
      <c r="AM23" s="18">
        <f>SUM(AL23+('Baseline data'!$C22)*'Baseline data'!$H22)</f>
        <v>59164.601382455206</v>
      </c>
      <c r="AN23" s="18">
        <f>SUM(AM23+('Baseline data'!$C22)*'Baseline data'!$H22)</f>
        <v>59717.293106724173</v>
      </c>
      <c r="AO23" s="18">
        <f>SUM(AN23+('Baseline data'!$C22)*'Baseline data'!$H22)</f>
        <v>60269.98483099314</v>
      </c>
      <c r="AP23" s="18">
        <f>SUM(AO23+('Baseline data'!$C22)*'Baseline data'!$H22)</f>
        <v>60822.676555262107</v>
      </c>
      <c r="AQ23" s="18">
        <f>SUM(AP23+('Baseline data'!$C22)*'Baseline data'!$H22)</f>
        <v>61375.368279531074</v>
      </c>
      <c r="AR23" s="18">
        <f>SUM(AQ23+('Baseline data'!$C22)*'Baseline data'!$H22)</f>
        <v>61928.060003800041</v>
      </c>
      <c r="AS23" s="18">
        <f>SUM(AR23+('Baseline data'!$C22)*'Baseline data'!$H22)</f>
        <v>62480.751728069008</v>
      </c>
      <c r="AT23" s="18">
        <f>SUM(AS23+('Baseline data'!$C22)*'Baseline data'!$H22)</f>
        <v>63033.443452337975</v>
      </c>
      <c r="AU23" s="18">
        <f>SUM(AT23+('Baseline data'!$C22)*'Baseline data'!$H22)</f>
        <v>63586.135176606942</v>
      </c>
      <c r="AV23" s="18">
        <f>SUM(AU23+('Baseline data'!$C22)*'Baseline data'!$H22)</f>
        <v>64138.826900875909</v>
      </c>
    </row>
    <row r="24" spans="1:48" ht="12" customHeight="1">
      <c r="A24" s="8" t="s">
        <v>37</v>
      </c>
      <c r="B24" s="5">
        <v>26900</v>
      </c>
      <c r="C24" s="5">
        <v>27200</v>
      </c>
      <c r="D24" s="5">
        <v>27200</v>
      </c>
      <c r="E24" s="5">
        <v>28900</v>
      </c>
      <c r="F24" s="5">
        <v>29700</v>
      </c>
      <c r="G24" s="5">
        <v>29600</v>
      </c>
      <c r="H24" s="5">
        <v>31200</v>
      </c>
      <c r="I24" s="5">
        <v>32700</v>
      </c>
      <c r="J24" s="5">
        <v>34200</v>
      </c>
      <c r="K24" s="5">
        <v>29900</v>
      </c>
      <c r="L24" s="5">
        <v>30800</v>
      </c>
      <c r="M24" s="5">
        <v>31800</v>
      </c>
      <c r="N24" s="5">
        <v>33700</v>
      </c>
      <c r="O24" s="5">
        <v>37300</v>
      </c>
      <c r="P24" s="18">
        <f>SUM(O24+('Baseline data'!$C23)*'Baseline data'!$H23)</f>
        <v>37796.031971825862</v>
      </c>
      <c r="Q24" s="18">
        <f>SUM(P24+('Baseline data'!$C23)*'Baseline data'!$H23)</f>
        <v>38292.063943651723</v>
      </c>
      <c r="R24" s="18">
        <f>SUM(Q24+('Baseline data'!$C23)*'Baseline data'!$H23)</f>
        <v>38788.095915477585</v>
      </c>
      <c r="S24" s="18">
        <f>SUM(R24+('Baseline data'!$C23)*'Baseline data'!$H23)</f>
        <v>39284.127887303446</v>
      </c>
      <c r="T24" s="18">
        <f>SUM(S24+('Baseline data'!$C23)*'Baseline data'!$H23)</f>
        <v>39780.159859129308</v>
      </c>
      <c r="U24" s="18">
        <f>SUM(T24+('Baseline data'!$C23)*'Baseline data'!$H23)</f>
        <v>40276.191830955169</v>
      </c>
      <c r="V24" s="18">
        <f>SUM(U24+('Baseline data'!$C23)*'Baseline data'!$H23)</f>
        <v>40772.223802781031</v>
      </c>
      <c r="W24" s="18">
        <f>SUM(V24+('Baseline data'!$C23)*'Baseline data'!$H23)</f>
        <v>41268.255774606892</v>
      </c>
      <c r="X24" s="18">
        <f>SUM(W24+('Baseline data'!$C23)*'Baseline data'!$H23)</f>
        <v>41764.287746432754</v>
      </c>
      <c r="Y24" s="18">
        <f>SUM(X24+('Baseline data'!$C23)*'Baseline data'!$H23)</f>
        <v>42260.319718258615</v>
      </c>
      <c r="Z24" s="18">
        <f>SUM(Y24+('Baseline data'!$C23)*'Baseline data'!$H23)</f>
        <v>42756.351690084477</v>
      </c>
      <c r="AA24" s="18">
        <f>SUM(Z24+('Baseline data'!$C23)*'Baseline data'!$H23)</f>
        <v>43252.383661910339</v>
      </c>
      <c r="AB24" s="18">
        <f>SUM(AA24+('Baseline data'!$C23)*'Baseline data'!$H23)</f>
        <v>43748.4156337362</v>
      </c>
      <c r="AC24" s="18">
        <f>SUM(AB24+('Baseline data'!$C23)*'Baseline data'!$H23)</f>
        <v>44244.447605562062</v>
      </c>
      <c r="AD24" s="18">
        <f>SUM(AC24+('Baseline data'!$C23)*'Baseline data'!$H23)</f>
        <v>44740.479577387923</v>
      </c>
      <c r="AE24" s="18">
        <f>SUM(AD24+('Baseline data'!$C23)*'Baseline data'!$H23)</f>
        <v>45236.511549213785</v>
      </c>
      <c r="AF24" s="18">
        <f>SUM(AE24+('Baseline data'!$C23)*'Baseline data'!$H23)</f>
        <v>45732.543521039646</v>
      </c>
      <c r="AG24" s="18">
        <f>SUM(AF24+('Baseline data'!$C23)*'Baseline data'!$H23)</f>
        <v>46228.575492865508</v>
      </c>
      <c r="AH24" s="18">
        <f>SUM(AG24+('Baseline data'!$C23)*'Baseline data'!$H23)</f>
        <v>46724.607464691369</v>
      </c>
      <c r="AI24" s="18">
        <f>SUM(AH24+('Baseline data'!$C23)*'Baseline data'!$H23)</f>
        <v>47220.639436517231</v>
      </c>
      <c r="AJ24" s="18">
        <f>SUM(AI24+('Baseline data'!$C23)*'Baseline data'!$H23)</f>
        <v>47716.671408343092</v>
      </c>
      <c r="AK24" s="18">
        <f>SUM(AJ24+('Baseline data'!$C23)*'Baseline data'!$H23)</f>
        <v>48212.703380168954</v>
      </c>
      <c r="AL24" s="18">
        <f>SUM(AK24+('Baseline data'!$C23)*'Baseline data'!$H23)</f>
        <v>48708.735351994816</v>
      </c>
      <c r="AM24" s="18">
        <f>SUM(AL24+('Baseline data'!$C23)*'Baseline data'!$H23)</f>
        <v>49204.767323820677</v>
      </c>
      <c r="AN24" s="18">
        <f>SUM(AM24+('Baseline data'!$C23)*'Baseline data'!$H23)</f>
        <v>49700.799295646539</v>
      </c>
      <c r="AO24" s="18">
        <f>SUM(AN24+('Baseline data'!$C23)*'Baseline data'!$H23)</f>
        <v>50196.8312674724</v>
      </c>
      <c r="AP24" s="18">
        <f>SUM(AO24+('Baseline data'!$C23)*'Baseline data'!$H23)</f>
        <v>50692.863239298262</v>
      </c>
      <c r="AQ24" s="18">
        <f>SUM(AP24+('Baseline data'!$C23)*'Baseline data'!$H23)</f>
        <v>51188.895211124123</v>
      </c>
      <c r="AR24" s="18">
        <f>SUM(AQ24+('Baseline data'!$C23)*'Baseline data'!$H23)</f>
        <v>51684.927182949985</v>
      </c>
      <c r="AS24" s="18">
        <f>SUM(AR24+('Baseline data'!$C23)*'Baseline data'!$H23)</f>
        <v>52180.959154775846</v>
      </c>
      <c r="AT24" s="18">
        <f>SUM(AS24+('Baseline data'!$C23)*'Baseline data'!$H23)</f>
        <v>52676.991126601708</v>
      </c>
      <c r="AU24" s="18">
        <f>SUM(AT24+('Baseline data'!$C23)*'Baseline data'!$H23)</f>
        <v>53173.023098427569</v>
      </c>
      <c r="AV24" s="18">
        <f>SUM(AU24+('Baseline data'!$C23)*'Baseline data'!$H23)</f>
        <v>53669.055070253431</v>
      </c>
    </row>
    <row r="25" spans="1:48" ht="12" customHeight="1">
      <c r="A25" s="8" t="s">
        <v>38</v>
      </c>
      <c r="B25" s="5">
        <v>40700</v>
      </c>
      <c r="C25" s="5">
        <v>43900</v>
      </c>
      <c r="D25" s="5">
        <v>43700</v>
      </c>
      <c r="E25" s="5">
        <v>42900</v>
      </c>
      <c r="F25" s="5">
        <v>43500</v>
      </c>
      <c r="G25" s="5">
        <v>42200</v>
      </c>
      <c r="H25" s="5">
        <v>43800</v>
      </c>
      <c r="I25" s="5">
        <v>45200</v>
      </c>
      <c r="J25" s="5">
        <v>44100</v>
      </c>
      <c r="K25" s="5">
        <v>42300</v>
      </c>
      <c r="L25" s="5">
        <v>48900</v>
      </c>
      <c r="M25" s="5">
        <v>43900</v>
      </c>
      <c r="N25" s="5">
        <v>43000</v>
      </c>
      <c r="O25" s="5">
        <v>47700</v>
      </c>
      <c r="P25" s="18">
        <f>SUM(O25+('Baseline data'!$C24)*'Baseline data'!$H24)</f>
        <v>48114.269993082169</v>
      </c>
      <c r="Q25" s="18">
        <f>SUM(P25+('Baseline data'!$C24)*'Baseline data'!$H24)</f>
        <v>48528.539986164338</v>
      </c>
      <c r="R25" s="18">
        <f>SUM(Q25+('Baseline data'!$C24)*'Baseline data'!$H24)</f>
        <v>48942.809979246507</v>
      </c>
      <c r="S25" s="18">
        <f>SUM(R25+('Baseline data'!$C24)*'Baseline data'!$H24)</f>
        <v>49357.079972328676</v>
      </c>
      <c r="T25" s="18">
        <f>SUM(S25+('Baseline data'!$C24)*'Baseline data'!$H24)</f>
        <v>49771.349965410845</v>
      </c>
      <c r="U25" s="18">
        <f>SUM(T25+('Baseline data'!$C24)*'Baseline data'!$H24)</f>
        <v>50185.619958493015</v>
      </c>
      <c r="V25" s="18">
        <f>SUM(U25+('Baseline data'!$C24)*'Baseline data'!$H24)</f>
        <v>50599.889951575184</v>
      </c>
      <c r="W25" s="18">
        <f>SUM(V25+('Baseline data'!$C24)*'Baseline data'!$H24)</f>
        <v>51014.159944657353</v>
      </c>
      <c r="X25" s="18">
        <f>SUM(W25+('Baseline data'!$C24)*'Baseline data'!$H24)</f>
        <v>51428.429937739522</v>
      </c>
      <c r="Y25" s="18">
        <f>SUM(X25+('Baseline data'!$C24)*'Baseline data'!$H24)</f>
        <v>51842.699930821691</v>
      </c>
      <c r="Z25" s="18">
        <f>SUM(Y25+('Baseline data'!$C24)*'Baseline data'!$H24)</f>
        <v>52256.96992390386</v>
      </c>
      <c r="AA25" s="18">
        <f>SUM(Z25+('Baseline data'!$C24)*'Baseline data'!$H24)</f>
        <v>52671.239916986029</v>
      </c>
      <c r="AB25" s="18">
        <f>SUM(AA25+('Baseline data'!$C24)*'Baseline data'!$H24)</f>
        <v>53085.509910068198</v>
      </c>
      <c r="AC25" s="18">
        <f>SUM(AB25+('Baseline data'!$C24)*'Baseline data'!$H24)</f>
        <v>53499.779903150367</v>
      </c>
      <c r="AD25" s="18">
        <f>SUM(AC25+('Baseline data'!$C24)*'Baseline data'!$H24)</f>
        <v>53914.049896232536</v>
      </c>
      <c r="AE25" s="18">
        <f>SUM(AD25+('Baseline data'!$C24)*'Baseline data'!$H24)</f>
        <v>54328.319889314706</v>
      </c>
      <c r="AF25" s="18">
        <f>SUM(AE25+('Baseline data'!$C24)*'Baseline data'!$H24)</f>
        <v>54742.589882396875</v>
      </c>
      <c r="AG25" s="18">
        <f>SUM(AF25+('Baseline data'!$C24)*'Baseline data'!$H24)</f>
        <v>55156.859875479044</v>
      </c>
      <c r="AH25" s="18">
        <f>SUM(AG25+('Baseline data'!$C24)*'Baseline data'!$H24)</f>
        <v>55571.129868561213</v>
      </c>
      <c r="AI25" s="18">
        <f>SUM(AH25+('Baseline data'!$C24)*'Baseline data'!$H24)</f>
        <v>55985.399861643382</v>
      </c>
      <c r="AJ25" s="18">
        <f>SUM(AI25+('Baseline data'!$C24)*'Baseline data'!$H24)</f>
        <v>56399.669854725551</v>
      </c>
      <c r="AK25" s="18">
        <f>SUM(AJ25+('Baseline data'!$C24)*'Baseline data'!$H24)</f>
        <v>56813.93984780772</v>
      </c>
      <c r="AL25" s="18">
        <f>SUM(AK25+('Baseline data'!$C24)*'Baseline data'!$H24)</f>
        <v>57228.209840889889</v>
      </c>
      <c r="AM25" s="18">
        <f>SUM(AL25+('Baseline data'!$C24)*'Baseline data'!$H24)</f>
        <v>57642.479833972058</v>
      </c>
      <c r="AN25" s="18">
        <f>SUM(AM25+('Baseline data'!$C24)*'Baseline data'!$H24)</f>
        <v>58056.749827054227</v>
      </c>
      <c r="AO25" s="18">
        <f>SUM(AN25+('Baseline data'!$C24)*'Baseline data'!$H24)</f>
        <v>58471.019820136396</v>
      </c>
      <c r="AP25" s="18">
        <f>SUM(AO25+('Baseline data'!$C24)*'Baseline data'!$H24)</f>
        <v>58885.289813218566</v>
      </c>
      <c r="AQ25" s="18">
        <f>SUM(AP25+('Baseline data'!$C24)*'Baseline data'!$H24)</f>
        <v>59299.559806300735</v>
      </c>
      <c r="AR25" s="18">
        <f>SUM(AQ25+('Baseline data'!$C24)*'Baseline data'!$H24)</f>
        <v>59713.829799382904</v>
      </c>
      <c r="AS25" s="18">
        <f>SUM(AR25+('Baseline data'!$C24)*'Baseline data'!$H24)</f>
        <v>60128.099792465073</v>
      </c>
      <c r="AT25" s="18">
        <f>SUM(AS25+('Baseline data'!$C24)*'Baseline data'!$H24)</f>
        <v>60542.369785547242</v>
      </c>
      <c r="AU25" s="18">
        <f>SUM(AT25+('Baseline data'!$C24)*'Baseline data'!$H24)</f>
        <v>60956.639778629411</v>
      </c>
      <c r="AV25" s="18">
        <f>SUM(AU25+('Baseline data'!$C24)*'Baseline data'!$H24)</f>
        <v>61370.90977171158</v>
      </c>
    </row>
    <row r="26" spans="1:48" ht="12" customHeight="1">
      <c r="A26" s="8" t="s">
        <v>39</v>
      </c>
      <c r="B26" s="5">
        <v>40800</v>
      </c>
      <c r="C26" s="5">
        <v>40500</v>
      </c>
      <c r="D26" s="5">
        <v>39100</v>
      </c>
      <c r="E26" s="5">
        <v>43400</v>
      </c>
      <c r="F26" s="5">
        <v>41500</v>
      </c>
      <c r="G26" s="5">
        <v>43700</v>
      </c>
      <c r="H26" s="5">
        <v>41700</v>
      </c>
      <c r="I26" s="5">
        <v>40800</v>
      </c>
      <c r="J26" s="5">
        <v>36500</v>
      </c>
      <c r="K26" s="5">
        <v>45800</v>
      </c>
      <c r="L26" s="5">
        <v>49200</v>
      </c>
      <c r="M26" s="5">
        <v>47500</v>
      </c>
      <c r="N26" s="5">
        <v>44500</v>
      </c>
      <c r="O26" s="5">
        <v>49500</v>
      </c>
      <c r="P26" s="18">
        <f>SUM(O26+('Baseline data'!$C25)*'Baseline data'!$H25)</f>
        <v>49905.520981153604</v>
      </c>
      <c r="Q26" s="18">
        <f>SUM(P26+('Baseline data'!$C25)*'Baseline data'!$H25)</f>
        <v>50311.041962307208</v>
      </c>
      <c r="R26" s="18">
        <f>SUM(Q26+('Baseline data'!$C25)*'Baseline data'!$H25)</f>
        <v>50716.562943460813</v>
      </c>
      <c r="S26" s="18">
        <f>SUM(R26+('Baseline data'!$C25)*'Baseline data'!$H25)</f>
        <v>51122.083924614417</v>
      </c>
      <c r="T26" s="18">
        <f>SUM(S26+('Baseline data'!$C25)*'Baseline data'!$H25)</f>
        <v>51527.604905768021</v>
      </c>
      <c r="U26" s="18">
        <f>SUM(T26+('Baseline data'!$C25)*'Baseline data'!$H25)</f>
        <v>51933.125886921625</v>
      </c>
      <c r="V26" s="18">
        <f>SUM(U26+('Baseline data'!$C25)*'Baseline data'!$H25)</f>
        <v>52338.64686807523</v>
      </c>
      <c r="W26" s="18">
        <f>SUM(V26+('Baseline data'!$C25)*'Baseline data'!$H25)</f>
        <v>52744.167849228834</v>
      </c>
      <c r="X26" s="18">
        <f>SUM(W26+('Baseline data'!$C25)*'Baseline data'!$H25)</f>
        <v>53149.688830382438</v>
      </c>
      <c r="Y26" s="18">
        <f>SUM(X26+('Baseline data'!$C25)*'Baseline data'!$H25)</f>
        <v>53555.209811536042</v>
      </c>
      <c r="Z26" s="18">
        <f>SUM(Y26+('Baseline data'!$C25)*'Baseline data'!$H25)</f>
        <v>53960.730792689646</v>
      </c>
      <c r="AA26" s="18">
        <f>SUM(Z26+('Baseline data'!$C25)*'Baseline data'!$H25)</f>
        <v>54366.251773843251</v>
      </c>
      <c r="AB26" s="18">
        <f>SUM(AA26+('Baseline data'!$C25)*'Baseline data'!$H25)</f>
        <v>54771.772754996855</v>
      </c>
      <c r="AC26" s="18">
        <f>SUM(AB26+('Baseline data'!$C25)*'Baseline data'!$H25)</f>
        <v>55177.293736150459</v>
      </c>
      <c r="AD26" s="18">
        <f>SUM(AC26+('Baseline data'!$C25)*'Baseline data'!$H25)</f>
        <v>55582.814717304063</v>
      </c>
      <c r="AE26" s="18">
        <f>SUM(AD26+('Baseline data'!$C25)*'Baseline data'!$H25)</f>
        <v>55988.335698457668</v>
      </c>
      <c r="AF26" s="18">
        <f>SUM(AE26+('Baseline data'!$C25)*'Baseline data'!$H25)</f>
        <v>56393.856679611272</v>
      </c>
      <c r="AG26" s="18">
        <f>SUM(AF26+('Baseline data'!$C25)*'Baseline data'!$H25)</f>
        <v>56799.377660764876</v>
      </c>
      <c r="AH26" s="18">
        <f>SUM(AG26+('Baseline data'!$C25)*'Baseline data'!$H25)</f>
        <v>57204.89864191848</v>
      </c>
      <c r="AI26" s="18">
        <f>SUM(AH26+('Baseline data'!$C25)*'Baseline data'!$H25)</f>
        <v>57610.419623072085</v>
      </c>
      <c r="AJ26" s="18">
        <f>SUM(AI26+('Baseline data'!$C25)*'Baseline data'!$H25)</f>
        <v>58015.940604225689</v>
      </c>
      <c r="AK26" s="18">
        <f>SUM(AJ26+('Baseline data'!$C25)*'Baseline data'!$H25)</f>
        <v>58421.461585379293</v>
      </c>
      <c r="AL26" s="18">
        <f>SUM(AK26+('Baseline data'!$C25)*'Baseline data'!$H25)</f>
        <v>58826.982566532897</v>
      </c>
      <c r="AM26" s="18">
        <f>SUM(AL26+('Baseline data'!$C25)*'Baseline data'!$H25)</f>
        <v>59232.503547686501</v>
      </c>
      <c r="AN26" s="18">
        <f>SUM(AM26+('Baseline data'!$C25)*'Baseline data'!$H25)</f>
        <v>59638.024528840106</v>
      </c>
      <c r="AO26" s="18">
        <f>SUM(AN26+('Baseline data'!$C25)*'Baseline data'!$H25)</f>
        <v>60043.54550999371</v>
      </c>
      <c r="AP26" s="18">
        <f>SUM(AO26+('Baseline data'!$C25)*'Baseline data'!$H25)</f>
        <v>60449.066491147314</v>
      </c>
      <c r="AQ26" s="18">
        <f>SUM(AP26+('Baseline data'!$C25)*'Baseline data'!$H25)</f>
        <v>60854.587472300918</v>
      </c>
      <c r="AR26" s="18">
        <f>SUM(AQ26+('Baseline data'!$C25)*'Baseline data'!$H25)</f>
        <v>61260.108453454523</v>
      </c>
      <c r="AS26" s="18">
        <f>SUM(AR26+('Baseline data'!$C25)*'Baseline data'!$H25)</f>
        <v>61665.629434608127</v>
      </c>
      <c r="AT26" s="18">
        <f>SUM(AS26+('Baseline data'!$C25)*'Baseline data'!$H25)</f>
        <v>62071.150415761731</v>
      </c>
      <c r="AU26" s="18">
        <f>SUM(AT26+('Baseline data'!$C25)*'Baseline data'!$H25)</f>
        <v>62476.671396915335</v>
      </c>
      <c r="AV26" s="18">
        <f>SUM(AU26+('Baseline data'!$C25)*'Baseline data'!$H25)</f>
        <v>62882.192378068939</v>
      </c>
    </row>
    <row r="27" spans="1:48" ht="12" customHeight="1">
      <c r="A27" s="15" t="s">
        <v>40</v>
      </c>
      <c r="B27" s="5">
        <v>62500</v>
      </c>
      <c r="C27" s="5">
        <v>64100</v>
      </c>
      <c r="D27" s="5">
        <v>65200</v>
      </c>
      <c r="E27" s="5">
        <v>60700</v>
      </c>
      <c r="F27" s="5">
        <v>60300</v>
      </c>
      <c r="G27" s="5">
        <v>64600</v>
      </c>
      <c r="H27" s="5">
        <v>68300</v>
      </c>
      <c r="I27" s="5">
        <v>71300</v>
      </c>
      <c r="J27" s="5">
        <v>73700</v>
      </c>
      <c r="K27" s="5">
        <v>75100</v>
      </c>
      <c r="L27" s="5">
        <v>77200</v>
      </c>
      <c r="M27" s="5">
        <v>78500</v>
      </c>
      <c r="N27" s="5">
        <v>75500</v>
      </c>
      <c r="O27" s="5">
        <v>71000</v>
      </c>
      <c r="P27" s="18">
        <f>SUM(O27+('Baseline data'!$C26)*'Baseline data'!$H26)</f>
        <v>71965.90984607565</v>
      </c>
      <c r="Q27" s="18">
        <f>SUM(P27+('Baseline data'!$C26)*'Baseline data'!$H26)</f>
        <v>72931.819692151301</v>
      </c>
      <c r="R27" s="18">
        <f>SUM(Q27+('Baseline data'!$C26)*'Baseline data'!$H26)</f>
        <v>73897.729538226951</v>
      </c>
      <c r="S27" s="18">
        <f>SUM(R27+('Baseline data'!$C26)*'Baseline data'!$H26)</f>
        <v>74863.639384302602</v>
      </c>
      <c r="T27" s="18">
        <f>SUM(S27+('Baseline data'!$C26)*'Baseline data'!$H26)</f>
        <v>75829.549230378252</v>
      </c>
      <c r="U27" s="18">
        <f>SUM(T27+('Baseline data'!$C26)*'Baseline data'!$H26)</f>
        <v>76795.459076453903</v>
      </c>
      <c r="V27" s="18">
        <f>SUM(U27+('Baseline data'!$C26)*'Baseline data'!$H26)</f>
        <v>77761.368922529553</v>
      </c>
      <c r="W27" s="18">
        <f>SUM(V27+('Baseline data'!$C26)*'Baseline data'!$H26)</f>
        <v>78727.278768605203</v>
      </c>
      <c r="X27" s="18">
        <f>SUM(W27+('Baseline data'!$C26)*'Baseline data'!$H26)</f>
        <v>79693.188614680854</v>
      </c>
      <c r="Y27" s="18">
        <f>SUM(X27+('Baseline data'!$C26)*'Baseline data'!$H26)</f>
        <v>80659.098460756504</v>
      </c>
      <c r="Z27" s="18">
        <f>SUM(Y27+('Baseline data'!$C26)*'Baseline data'!$H26)</f>
        <v>81625.008306832155</v>
      </c>
      <c r="AA27" s="18">
        <f>SUM(Z27+('Baseline data'!$C26)*'Baseline data'!$H26)</f>
        <v>82590.918152907805</v>
      </c>
      <c r="AB27" s="18">
        <f>SUM(AA27+('Baseline data'!$C26)*'Baseline data'!$H26)</f>
        <v>83556.827998983455</v>
      </c>
      <c r="AC27" s="18">
        <f>SUM(AB27+('Baseline data'!$C26)*'Baseline data'!$H26)</f>
        <v>84522.737845059106</v>
      </c>
      <c r="AD27" s="18">
        <f>SUM(AC27+('Baseline data'!$C26)*'Baseline data'!$H26)</f>
        <v>85488.647691134756</v>
      </c>
      <c r="AE27" s="18">
        <f>SUM(AD27+('Baseline data'!$C26)*'Baseline data'!$H26)</f>
        <v>86454.557537210407</v>
      </c>
      <c r="AF27" s="18">
        <f>SUM(AE27+('Baseline data'!$C26)*'Baseline data'!$H26)</f>
        <v>87420.467383286057</v>
      </c>
      <c r="AG27" s="18">
        <f>SUM(AF27+('Baseline data'!$C26)*'Baseline data'!$H26)</f>
        <v>88386.377229361708</v>
      </c>
      <c r="AH27" s="18">
        <f>SUM(AG27+('Baseline data'!$C26)*'Baseline data'!$H26)</f>
        <v>89352.287075437358</v>
      </c>
      <c r="AI27" s="18">
        <f>SUM(AH27+('Baseline data'!$C26)*'Baseline data'!$H26)</f>
        <v>90318.196921513008</v>
      </c>
      <c r="AJ27" s="18">
        <f>SUM(AI27+('Baseline data'!$C26)*'Baseline data'!$H26)</f>
        <v>91284.106767588659</v>
      </c>
      <c r="AK27" s="18">
        <f>SUM(AJ27+('Baseline data'!$C26)*'Baseline data'!$H26)</f>
        <v>92250.016613664309</v>
      </c>
      <c r="AL27" s="18">
        <f>SUM(AK27+('Baseline data'!$C26)*'Baseline data'!$H26)</f>
        <v>93215.92645973996</v>
      </c>
      <c r="AM27" s="18">
        <f>SUM(AL27+('Baseline data'!$C26)*'Baseline data'!$H26)</f>
        <v>94181.83630581561</v>
      </c>
      <c r="AN27" s="18">
        <f>SUM(AM27+('Baseline data'!$C26)*'Baseline data'!$H26)</f>
        <v>95147.746151891261</v>
      </c>
      <c r="AO27" s="18">
        <f>SUM(AN27+('Baseline data'!$C26)*'Baseline data'!$H26)</f>
        <v>96113.655997966911</v>
      </c>
      <c r="AP27" s="18">
        <f>SUM(AO27+('Baseline data'!$C26)*'Baseline data'!$H26)</f>
        <v>97079.565844042561</v>
      </c>
      <c r="AQ27" s="18">
        <f>SUM(AP27+('Baseline data'!$C26)*'Baseline data'!$H26)</f>
        <v>98045.475690118212</v>
      </c>
      <c r="AR27" s="18">
        <f>SUM(AQ27+('Baseline data'!$C26)*'Baseline data'!$H26)</f>
        <v>99011.385536193862</v>
      </c>
      <c r="AS27" s="18">
        <f>SUM(AR27+('Baseline data'!$C26)*'Baseline data'!$H26)</f>
        <v>99977.295382269513</v>
      </c>
      <c r="AT27" s="18">
        <f>SUM(AS27+('Baseline data'!$C26)*'Baseline data'!$H26)</f>
        <v>100943.20522834516</v>
      </c>
      <c r="AU27" s="18">
        <f>SUM(AT27+('Baseline data'!$C26)*'Baseline data'!$H26)</f>
        <v>101909.11507442081</v>
      </c>
      <c r="AV27" s="18">
        <f>SUM(AU27+('Baseline data'!$C26)*'Baseline data'!$H26)</f>
        <v>102875.02492049646</v>
      </c>
    </row>
    <row r="28" spans="1:48" ht="12" customHeight="1">
      <c r="A28" s="15" t="s">
        <v>41</v>
      </c>
      <c r="B28" s="5">
        <v>40600</v>
      </c>
      <c r="C28" s="5">
        <v>42000</v>
      </c>
      <c r="D28" s="5">
        <v>42400</v>
      </c>
      <c r="E28" s="5">
        <v>38800</v>
      </c>
      <c r="F28" s="5">
        <v>46600</v>
      </c>
      <c r="G28" s="5">
        <v>44300</v>
      </c>
      <c r="H28" s="5">
        <v>44800</v>
      </c>
      <c r="I28" s="5">
        <v>46100</v>
      </c>
      <c r="J28" s="5">
        <v>45400</v>
      </c>
      <c r="K28" s="5">
        <v>44200</v>
      </c>
      <c r="L28" s="5">
        <v>43800</v>
      </c>
      <c r="M28" s="5">
        <v>45000</v>
      </c>
      <c r="N28" s="5">
        <v>47200</v>
      </c>
      <c r="O28" s="5">
        <v>48300</v>
      </c>
      <c r="P28" s="18">
        <f>SUM(O28+('Baseline data'!$C27)*'Baseline data'!$H27)</f>
        <v>48677.463588075305</v>
      </c>
      <c r="Q28" s="18">
        <f>SUM(P28+('Baseline data'!$C27)*'Baseline data'!$H27)</f>
        <v>49054.92717615061</v>
      </c>
      <c r="R28" s="18">
        <f>SUM(Q28+('Baseline data'!$C27)*'Baseline data'!$H27)</f>
        <v>49432.390764225915</v>
      </c>
      <c r="S28" s="18">
        <f>SUM(R28+('Baseline data'!$C27)*'Baseline data'!$H27)</f>
        <v>49809.854352301219</v>
      </c>
      <c r="T28" s="18">
        <f>SUM(S28+('Baseline data'!$C27)*'Baseline data'!$H27)</f>
        <v>50187.317940376524</v>
      </c>
      <c r="U28" s="18">
        <f>SUM(T28+('Baseline data'!$C27)*'Baseline data'!$H27)</f>
        <v>50564.781528451829</v>
      </c>
      <c r="V28" s="18">
        <f>SUM(U28+('Baseline data'!$C27)*'Baseline data'!$H27)</f>
        <v>50942.245116527134</v>
      </c>
      <c r="W28" s="18">
        <f>SUM(V28+('Baseline data'!$C27)*'Baseline data'!$H27)</f>
        <v>51319.708704602439</v>
      </c>
      <c r="X28" s="18">
        <f>SUM(W28+('Baseline data'!$C27)*'Baseline data'!$H27)</f>
        <v>51697.172292677744</v>
      </c>
      <c r="Y28" s="18">
        <f>SUM(X28+('Baseline data'!$C27)*'Baseline data'!$H27)</f>
        <v>52074.635880753049</v>
      </c>
      <c r="Z28" s="18">
        <f>SUM(Y28+('Baseline data'!$C27)*'Baseline data'!$H27)</f>
        <v>52452.099468828354</v>
      </c>
      <c r="AA28" s="18">
        <f>SUM(Z28+('Baseline data'!$C27)*'Baseline data'!$H27)</f>
        <v>52829.563056903658</v>
      </c>
      <c r="AB28" s="18">
        <f>SUM(AA28+('Baseline data'!$C27)*'Baseline data'!$H27)</f>
        <v>53207.026644978963</v>
      </c>
      <c r="AC28" s="18">
        <f>SUM(AB28+('Baseline data'!$C27)*'Baseline data'!$H27)</f>
        <v>53584.490233054268</v>
      </c>
      <c r="AD28" s="18">
        <f>SUM(AC28+('Baseline data'!$C27)*'Baseline data'!$H27)</f>
        <v>53961.953821129573</v>
      </c>
      <c r="AE28" s="18">
        <f>SUM(AD28+('Baseline data'!$C27)*'Baseline data'!$H27)</f>
        <v>54339.417409204878</v>
      </c>
      <c r="AF28" s="18">
        <f>SUM(AE28+('Baseline data'!$C27)*'Baseline data'!$H27)</f>
        <v>54716.880997280183</v>
      </c>
      <c r="AG28" s="18">
        <f>SUM(AF28+('Baseline data'!$C27)*'Baseline data'!$H27)</f>
        <v>55094.344585355488</v>
      </c>
      <c r="AH28" s="18">
        <f>SUM(AG28+('Baseline data'!$C27)*'Baseline data'!$H27)</f>
        <v>55471.808173430793</v>
      </c>
      <c r="AI28" s="18">
        <f>SUM(AH28+('Baseline data'!$C27)*'Baseline data'!$H27)</f>
        <v>55849.271761506097</v>
      </c>
      <c r="AJ28" s="18">
        <f>SUM(AI28+('Baseline data'!$C27)*'Baseline data'!$H27)</f>
        <v>56226.735349581402</v>
      </c>
      <c r="AK28" s="18">
        <f>SUM(AJ28+('Baseline data'!$C27)*'Baseline data'!$H27)</f>
        <v>56604.198937656707</v>
      </c>
      <c r="AL28" s="18">
        <f>SUM(AK28+('Baseline data'!$C27)*'Baseline data'!$H27)</f>
        <v>56981.662525732012</v>
      </c>
      <c r="AM28" s="18">
        <f>SUM(AL28+('Baseline data'!$C27)*'Baseline data'!$H27)</f>
        <v>57359.126113807317</v>
      </c>
      <c r="AN28" s="18">
        <f>SUM(AM28+('Baseline data'!$C27)*'Baseline data'!$H27)</f>
        <v>57736.589701882622</v>
      </c>
      <c r="AO28" s="18">
        <f>SUM(AN28+('Baseline data'!$C27)*'Baseline data'!$H27)</f>
        <v>58114.053289957927</v>
      </c>
      <c r="AP28" s="18">
        <f>SUM(AO28+('Baseline data'!$C27)*'Baseline data'!$H27)</f>
        <v>58491.516878033231</v>
      </c>
      <c r="AQ28" s="18">
        <f>SUM(AP28+('Baseline data'!$C27)*'Baseline data'!$H27)</f>
        <v>58868.980466108536</v>
      </c>
      <c r="AR28" s="18">
        <f>SUM(AQ28+('Baseline data'!$C27)*'Baseline data'!$H27)</f>
        <v>59246.444054183841</v>
      </c>
      <c r="AS28" s="18">
        <f>SUM(AR28+('Baseline data'!$C27)*'Baseline data'!$H27)</f>
        <v>59623.907642259146</v>
      </c>
      <c r="AT28" s="18">
        <f>SUM(AS28+('Baseline data'!$C27)*'Baseline data'!$H27)</f>
        <v>60001.371230334451</v>
      </c>
      <c r="AU28" s="18">
        <f>SUM(AT28+('Baseline data'!$C27)*'Baseline data'!$H27)</f>
        <v>60378.834818409756</v>
      </c>
      <c r="AV28" s="18">
        <f>SUM(AU28+('Baseline data'!$C27)*'Baseline data'!$H27)</f>
        <v>60756.298406485061</v>
      </c>
    </row>
    <row r="29" spans="1:48" ht="12" customHeight="1">
      <c r="A29" s="15" t="s">
        <v>43</v>
      </c>
      <c r="B29" s="6">
        <v>89300</v>
      </c>
      <c r="C29" s="6">
        <v>89100</v>
      </c>
      <c r="D29" s="6">
        <v>90200</v>
      </c>
      <c r="E29" s="6">
        <v>89300</v>
      </c>
      <c r="F29" s="6">
        <v>91900</v>
      </c>
      <c r="G29" s="6">
        <v>91600</v>
      </c>
      <c r="H29" s="6">
        <v>88900</v>
      </c>
      <c r="I29" s="6">
        <v>88300</v>
      </c>
      <c r="J29" s="6">
        <v>93500</v>
      </c>
      <c r="K29" s="6">
        <v>91700</v>
      </c>
      <c r="L29" s="6">
        <v>99300</v>
      </c>
      <c r="M29" s="6">
        <v>98000</v>
      </c>
      <c r="N29" s="6">
        <v>91700</v>
      </c>
      <c r="O29" s="6">
        <v>90100</v>
      </c>
      <c r="P29" s="18">
        <f>SUM(O29+('Baseline data'!$C28)*'Baseline data'!$H28)</f>
        <v>90963.23344429479</v>
      </c>
      <c r="Q29" s="18">
        <f>SUM(P29+('Baseline data'!$C28)*'Baseline data'!$H28)</f>
        <v>91826.466888589581</v>
      </c>
      <c r="R29" s="18">
        <f>SUM(Q29+('Baseline data'!$C28)*'Baseline data'!$H28)</f>
        <v>92689.700332884371</v>
      </c>
      <c r="S29" s="18">
        <f>SUM(R29+('Baseline data'!$C28)*'Baseline data'!$H28)</f>
        <v>93552.933777179162</v>
      </c>
      <c r="T29" s="18">
        <f>SUM(S29+('Baseline data'!$C28)*'Baseline data'!$H28)</f>
        <v>94416.167221473952</v>
      </c>
      <c r="U29" s="18">
        <f>SUM(T29+('Baseline data'!$C28)*'Baseline data'!$H28)</f>
        <v>95279.400665768742</v>
      </c>
      <c r="V29" s="18">
        <f>SUM(U29+('Baseline data'!$C28)*'Baseline data'!$H28)</f>
        <v>96142.634110063533</v>
      </c>
      <c r="W29" s="18">
        <f>SUM(V29+('Baseline data'!$C28)*'Baseline data'!$H28)</f>
        <v>97005.867554358323</v>
      </c>
      <c r="X29" s="18">
        <f>SUM(W29+('Baseline data'!$C28)*'Baseline data'!$H28)</f>
        <v>97869.100998653113</v>
      </c>
      <c r="Y29" s="18">
        <f>SUM(X29+('Baseline data'!$C28)*'Baseline data'!$H28)</f>
        <v>98732.334442947904</v>
      </c>
      <c r="Z29" s="18">
        <f>SUM(Y29+('Baseline data'!$C28)*'Baseline data'!$H28)</f>
        <v>99595.567887242694</v>
      </c>
      <c r="AA29" s="18">
        <f>SUM(Z29+('Baseline data'!$C28)*'Baseline data'!$H28)</f>
        <v>100458.80133153748</v>
      </c>
      <c r="AB29" s="18">
        <f>SUM(AA29+('Baseline data'!$C28)*'Baseline data'!$H28)</f>
        <v>101322.03477583228</v>
      </c>
      <c r="AC29" s="18">
        <f>SUM(AB29+('Baseline data'!$C28)*'Baseline data'!$H28)</f>
        <v>102185.26822012707</v>
      </c>
      <c r="AD29" s="18">
        <f>SUM(AC29+('Baseline data'!$C28)*'Baseline data'!$H28)</f>
        <v>103048.50166442186</v>
      </c>
      <c r="AE29" s="18">
        <f>SUM(AD29+('Baseline data'!$C28)*'Baseline data'!$H28)</f>
        <v>103911.73510871665</v>
      </c>
      <c r="AF29" s="18">
        <f>SUM(AE29+('Baseline data'!$C28)*'Baseline data'!$H28)</f>
        <v>104774.96855301144</v>
      </c>
      <c r="AG29" s="18">
        <f>SUM(AF29+('Baseline data'!$C28)*'Baseline data'!$H28)</f>
        <v>105638.20199730623</v>
      </c>
      <c r="AH29" s="18">
        <f>SUM(AG29+('Baseline data'!$C28)*'Baseline data'!$H28)</f>
        <v>106501.43544160102</v>
      </c>
      <c r="AI29" s="18">
        <f>SUM(AH29+('Baseline data'!$C28)*'Baseline data'!$H28)</f>
        <v>107364.66888589581</v>
      </c>
      <c r="AJ29" s="18">
        <f>SUM(AI29+('Baseline data'!$C28)*'Baseline data'!$H28)</f>
        <v>108227.9023301906</v>
      </c>
      <c r="AK29" s="18">
        <f>SUM(AJ29+('Baseline data'!$C28)*'Baseline data'!$H28)</f>
        <v>109091.13577448539</v>
      </c>
      <c r="AL29" s="18">
        <f>SUM(AK29+('Baseline data'!$C28)*'Baseline data'!$H28)</f>
        <v>109954.36921878018</v>
      </c>
      <c r="AM29" s="18">
        <f>SUM(AL29+('Baseline data'!$C28)*'Baseline data'!$H28)</f>
        <v>110817.60266307497</v>
      </c>
      <c r="AN29" s="18">
        <f>SUM(AM29+('Baseline data'!$C28)*'Baseline data'!$H28)</f>
        <v>111680.83610736976</v>
      </c>
      <c r="AO29" s="18">
        <f>SUM(AN29+('Baseline data'!$C28)*'Baseline data'!$H28)</f>
        <v>112544.06955166455</v>
      </c>
      <c r="AP29" s="18">
        <f>SUM(AO29+('Baseline data'!$C28)*'Baseline data'!$H28)</f>
        <v>113407.30299595934</v>
      </c>
      <c r="AQ29" s="18">
        <f>SUM(AP29+('Baseline data'!$C28)*'Baseline data'!$H28)</f>
        <v>114270.53644025413</v>
      </c>
      <c r="AR29" s="18">
        <f>SUM(AQ29+('Baseline data'!$C28)*'Baseline data'!$H28)</f>
        <v>115133.76988454892</v>
      </c>
      <c r="AS29" s="18">
        <f>SUM(AR29+('Baseline data'!$C28)*'Baseline data'!$H28)</f>
        <v>115997.00332884371</v>
      </c>
      <c r="AT29" s="18">
        <f>SUM(AS29+('Baseline data'!$C28)*'Baseline data'!$H28)</f>
        <v>116860.2367731385</v>
      </c>
      <c r="AU29" s="18">
        <f>SUM(AT29+('Baseline data'!$C28)*'Baseline data'!$H28)</f>
        <v>117723.47021743329</v>
      </c>
      <c r="AV29" s="18">
        <f>SUM(AU29+('Baseline data'!$C28)*'Baseline data'!$H28)</f>
        <v>118586.70366172808</v>
      </c>
    </row>
    <row r="30" spans="1:48" ht="12" customHeight="1">
      <c r="A30" s="15" t="s">
        <v>45</v>
      </c>
      <c r="B30" s="5">
        <v>76700</v>
      </c>
      <c r="C30" s="5">
        <v>77600</v>
      </c>
      <c r="D30" s="5">
        <v>74600</v>
      </c>
      <c r="E30" s="5">
        <v>77700</v>
      </c>
      <c r="F30" s="5">
        <v>79400</v>
      </c>
      <c r="G30" s="5">
        <v>78500</v>
      </c>
      <c r="H30" s="5">
        <v>78000</v>
      </c>
      <c r="I30" s="5">
        <v>83800</v>
      </c>
      <c r="J30" s="5">
        <v>80600</v>
      </c>
      <c r="K30" s="5">
        <v>77900</v>
      </c>
      <c r="L30" s="5">
        <v>80200</v>
      </c>
      <c r="M30" s="5">
        <v>83200</v>
      </c>
      <c r="N30" s="5">
        <v>85900</v>
      </c>
      <c r="O30" s="5">
        <v>86200</v>
      </c>
      <c r="P30" s="18">
        <f>SUM(O30+('Baseline data'!$C29)*'Baseline data'!$H29)</f>
        <v>87159.525446467393</v>
      </c>
      <c r="Q30" s="18">
        <f>SUM(P30+('Baseline data'!$C29)*'Baseline data'!$H29)</f>
        <v>88119.050892934785</v>
      </c>
      <c r="R30" s="18">
        <f>SUM(Q30+('Baseline data'!$C29)*'Baseline data'!$H29)</f>
        <v>89078.576339402178</v>
      </c>
      <c r="S30" s="18">
        <f>SUM(R30+('Baseline data'!$C29)*'Baseline data'!$H29)</f>
        <v>90038.10178586957</v>
      </c>
      <c r="T30" s="18">
        <f>SUM(S30+('Baseline data'!$C29)*'Baseline data'!$H29)</f>
        <v>90997.627232336963</v>
      </c>
      <c r="U30" s="18">
        <f>SUM(T30+('Baseline data'!$C29)*'Baseline data'!$H29)</f>
        <v>91957.152678804356</v>
      </c>
      <c r="V30" s="18">
        <f>SUM(U30+('Baseline data'!$C29)*'Baseline data'!$H29)</f>
        <v>92916.678125271748</v>
      </c>
      <c r="W30" s="18">
        <f>SUM(V30+('Baseline data'!$C29)*'Baseline data'!$H29)</f>
        <v>93876.203571739141</v>
      </c>
      <c r="X30" s="18">
        <f>SUM(W30+('Baseline data'!$C29)*'Baseline data'!$H29)</f>
        <v>94835.729018206534</v>
      </c>
      <c r="Y30" s="18">
        <f>SUM(X30+('Baseline data'!$C29)*'Baseline data'!$H29)</f>
        <v>95795.254464673926</v>
      </c>
      <c r="Z30" s="18">
        <f>SUM(Y30+('Baseline data'!$C29)*'Baseline data'!$H29)</f>
        <v>96754.779911141319</v>
      </c>
      <c r="AA30" s="18">
        <f>SUM(Z30+('Baseline data'!$C29)*'Baseline data'!$H29)</f>
        <v>97714.305357608711</v>
      </c>
      <c r="AB30" s="18">
        <f>SUM(AA30+('Baseline data'!$C29)*'Baseline data'!$H29)</f>
        <v>98673.830804076104</v>
      </c>
      <c r="AC30" s="18">
        <f>SUM(AB30+('Baseline data'!$C29)*'Baseline data'!$H29)</f>
        <v>99633.356250543497</v>
      </c>
      <c r="AD30" s="18">
        <f>SUM(AC30+('Baseline data'!$C29)*'Baseline data'!$H29)</f>
        <v>100592.88169701089</v>
      </c>
      <c r="AE30" s="18">
        <f>SUM(AD30+('Baseline data'!$C29)*'Baseline data'!$H29)</f>
        <v>101552.40714347828</v>
      </c>
      <c r="AF30" s="18">
        <f>SUM(AE30+('Baseline data'!$C29)*'Baseline data'!$H29)</f>
        <v>102511.93258994567</v>
      </c>
      <c r="AG30" s="18">
        <f>SUM(AF30+('Baseline data'!$C29)*'Baseline data'!$H29)</f>
        <v>103471.45803641307</v>
      </c>
      <c r="AH30" s="18">
        <f>SUM(AG30+('Baseline data'!$C29)*'Baseline data'!$H29)</f>
        <v>104430.98348288046</v>
      </c>
      <c r="AI30" s="18">
        <f>SUM(AH30+('Baseline data'!$C29)*'Baseline data'!$H29)</f>
        <v>105390.50892934785</v>
      </c>
      <c r="AJ30" s="18">
        <f>SUM(AI30+('Baseline data'!$C29)*'Baseline data'!$H29)</f>
        <v>106350.03437581524</v>
      </c>
      <c r="AK30" s="18">
        <f>SUM(AJ30+('Baseline data'!$C29)*'Baseline data'!$H29)</f>
        <v>107309.55982228264</v>
      </c>
      <c r="AL30" s="18">
        <f>SUM(AK30+('Baseline data'!$C29)*'Baseline data'!$H29)</f>
        <v>108269.08526875003</v>
      </c>
      <c r="AM30" s="18">
        <f>SUM(AL30+('Baseline data'!$C29)*'Baseline data'!$H29)</f>
        <v>109228.61071521742</v>
      </c>
      <c r="AN30" s="18">
        <f>SUM(AM30+('Baseline data'!$C29)*'Baseline data'!$H29)</f>
        <v>110188.13616168482</v>
      </c>
      <c r="AO30" s="18">
        <f>SUM(AN30+('Baseline data'!$C29)*'Baseline data'!$H29)</f>
        <v>111147.66160815221</v>
      </c>
      <c r="AP30" s="18">
        <f>SUM(AO30+('Baseline data'!$C29)*'Baseline data'!$H29)</f>
        <v>112107.1870546196</v>
      </c>
      <c r="AQ30" s="18">
        <f>SUM(AP30+('Baseline data'!$C29)*'Baseline data'!$H29)</f>
        <v>113066.71250108699</v>
      </c>
      <c r="AR30" s="18">
        <f>SUM(AQ30+('Baseline data'!$C29)*'Baseline data'!$H29)</f>
        <v>114026.23794755439</v>
      </c>
      <c r="AS30" s="18">
        <f>SUM(AR30+('Baseline data'!$C29)*'Baseline data'!$H29)</f>
        <v>114985.76339402178</v>
      </c>
      <c r="AT30" s="18">
        <f>SUM(AS30+('Baseline data'!$C29)*'Baseline data'!$H29)</f>
        <v>115945.28884048917</v>
      </c>
      <c r="AU30" s="18">
        <f>SUM(AT30+('Baseline data'!$C29)*'Baseline data'!$H29)</f>
        <v>116904.81428695656</v>
      </c>
      <c r="AV30" s="18">
        <f>SUM(AU30+('Baseline data'!$C29)*'Baseline data'!$H29)</f>
        <v>117864.33973342396</v>
      </c>
    </row>
    <row r="31" spans="1:48" ht="12" customHeight="1">
      <c r="C31" s="5"/>
      <c r="D31" s="5"/>
      <c r="E31" s="5"/>
      <c r="F31" s="5"/>
    </row>
    <row r="32" spans="1:48" ht="12" customHeight="1">
      <c r="A32" s="12" t="s">
        <v>52</v>
      </c>
      <c r="B32" s="18">
        <f t="shared" ref="B32:AV32" si="0">SUM(B5:B30)</f>
        <v>1743200</v>
      </c>
      <c r="C32" s="18">
        <f t="shared" si="0"/>
        <v>1765700</v>
      </c>
      <c r="D32" s="18">
        <f t="shared" si="0"/>
        <v>1774300</v>
      </c>
      <c r="E32" s="18">
        <f t="shared" si="0"/>
        <v>1789500</v>
      </c>
      <c r="F32" s="18">
        <f t="shared" si="0"/>
        <v>1819400</v>
      </c>
      <c r="G32" s="18">
        <f t="shared" si="0"/>
        <v>1807500</v>
      </c>
      <c r="H32" s="18">
        <f t="shared" si="0"/>
        <v>1807100</v>
      </c>
      <c r="I32" s="18">
        <f t="shared" si="0"/>
        <v>1851800</v>
      </c>
      <c r="J32" s="18">
        <f t="shared" si="0"/>
        <v>1851900</v>
      </c>
      <c r="K32" s="18">
        <f t="shared" si="0"/>
        <v>1872500</v>
      </c>
      <c r="L32" s="18">
        <f t="shared" si="0"/>
        <v>1904800</v>
      </c>
      <c r="M32" s="18">
        <f t="shared" si="0"/>
        <v>1928800</v>
      </c>
      <c r="N32" s="18">
        <f t="shared" si="0"/>
        <v>1930500</v>
      </c>
      <c r="O32" s="18">
        <f t="shared" si="0"/>
        <v>1968300</v>
      </c>
      <c r="P32" s="18">
        <f t="shared" si="0"/>
        <v>1986810.0680383614</v>
      </c>
      <c r="Q32" s="18">
        <f t="shared" si="0"/>
        <v>2005320.1360767237</v>
      </c>
      <c r="R32" s="18">
        <f t="shared" si="0"/>
        <v>2023830.2041150853</v>
      </c>
      <c r="S32" s="18">
        <f t="shared" si="0"/>
        <v>2042340.2721534467</v>
      </c>
      <c r="T32" s="18">
        <f t="shared" si="0"/>
        <v>2060850.3401918085</v>
      </c>
      <c r="U32" s="18">
        <f t="shared" si="0"/>
        <v>2079360.4082301701</v>
      </c>
      <c r="V32" s="18">
        <f t="shared" si="0"/>
        <v>2097870.4762685318</v>
      </c>
      <c r="W32" s="18">
        <f t="shared" si="0"/>
        <v>2116380.5443068934</v>
      </c>
      <c r="X32" s="18">
        <f t="shared" si="0"/>
        <v>2134890.6123452559</v>
      </c>
      <c r="Y32" s="18">
        <f t="shared" si="0"/>
        <v>2153400.6803836175</v>
      </c>
      <c r="Z32" s="18">
        <f t="shared" si="0"/>
        <v>2171910.7484219791</v>
      </c>
      <c r="AA32" s="18">
        <f t="shared" si="0"/>
        <v>2190420.8164603417</v>
      </c>
      <c r="AB32" s="18">
        <f t="shared" si="0"/>
        <v>2208930.8844987028</v>
      </c>
      <c r="AC32" s="18">
        <f t="shared" si="0"/>
        <v>2227440.9525370649</v>
      </c>
      <c r="AD32" s="18">
        <f t="shared" si="0"/>
        <v>2245951.0205754265</v>
      </c>
      <c r="AE32" s="18">
        <f t="shared" si="0"/>
        <v>2264461.0886137877</v>
      </c>
      <c r="AF32" s="18">
        <f t="shared" si="0"/>
        <v>2282971.1566521497</v>
      </c>
      <c r="AG32" s="18">
        <f t="shared" si="0"/>
        <v>2301481.2246905109</v>
      </c>
      <c r="AH32" s="18">
        <f t="shared" si="0"/>
        <v>2319991.292728873</v>
      </c>
      <c r="AI32" s="18">
        <f t="shared" si="0"/>
        <v>2338501.3607672341</v>
      </c>
      <c r="AJ32" s="18">
        <f t="shared" si="0"/>
        <v>2357011.4288055967</v>
      </c>
      <c r="AK32" s="18">
        <f t="shared" si="0"/>
        <v>2375521.4968439583</v>
      </c>
      <c r="AL32" s="18">
        <f t="shared" si="0"/>
        <v>2394031.5648823204</v>
      </c>
      <c r="AM32" s="18">
        <f t="shared" si="0"/>
        <v>2412541.6329206824</v>
      </c>
      <c r="AN32" s="18">
        <f t="shared" si="0"/>
        <v>2431051.7009590445</v>
      </c>
      <c r="AO32" s="18">
        <f t="shared" si="0"/>
        <v>2449561.7689974057</v>
      </c>
      <c r="AP32" s="18">
        <f t="shared" si="0"/>
        <v>2468071.8370357673</v>
      </c>
      <c r="AQ32" s="18">
        <f t="shared" si="0"/>
        <v>2486581.9050741289</v>
      </c>
      <c r="AR32" s="18">
        <f t="shared" si="0"/>
        <v>2505091.9731124919</v>
      </c>
      <c r="AS32" s="18">
        <f t="shared" si="0"/>
        <v>2523602.0411508526</v>
      </c>
      <c r="AT32" s="18">
        <f t="shared" si="0"/>
        <v>2542112.1091892147</v>
      </c>
      <c r="AU32" s="18">
        <f t="shared" si="0"/>
        <v>2560622.1772275763</v>
      </c>
      <c r="AV32" s="18">
        <f t="shared" si="0"/>
        <v>2579132.2452659379</v>
      </c>
    </row>
    <row r="35" spans="26:46" ht="12" customHeight="1">
      <c r="Z35" s="18"/>
      <c r="AA35" s="18"/>
      <c r="AB35" s="18"/>
      <c r="AC35" s="18"/>
      <c r="AD35" s="18"/>
      <c r="AQ35" s="18"/>
      <c r="AR35" s="18"/>
      <c r="AS35" s="18"/>
      <c r="AT3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32"/>
  <sheetViews>
    <sheetView workbookViewId="0">
      <pane xSplit="1" topLeftCell="B1" activePane="topRight" state="frozen"/>
      <selection pane="topRight" sqref="A1:XFD1048576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1" t="s">
        <v>63</v>
      </c>
    </row>
    <row r="3" spans="1:48">
      <c r="A3" s="11" t="s">
        <v>65</v>
      </c>
    </row>
    <row r="4" spans="1:48">
      <c r="A4" s="13" t="s">
        <v>50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>
      <c r="A5" s="15" t="s">
        <v>11</v>
      </c>
      <c r="B5" s="3">
        <f>SUM('Employment baseline'!B5/'Projection dwelling baseline'!B5)</f>
        <v>1.3669840129333573</v>
      </c>
      <c r="C5" s="3">
        <f>SUM('Employment baseline'!C5/'Projection dwelling baseline'!C5)</f>
        <v>1.3330963384287238</v>
      </c>
      <c r="D5" s="3">
        <f>SUM('Employment baseline'!D5/'Projection dwelling baseline'!D5)</f>
        <v>1.3623644630989857</v>
      </c>
      <c r="E5" s="3">
        <f>SUM('Employment baseline'!E5/'Projection dwelling baseline'!E5)</f>
        <v>1.3298791018998273</v>
      </c>
      <c r="F5" s="3">
        <f>SUM('Employment baseline'!F5/'Projection dwelling baseline'!F5)</f>
        <v>1.3745704467353952</v>
      </c>
      <c r="G5" s="3">
        <f>SUM('Employment baseline'!G5/'Projection dwelling baseline'!G5)</f>
        <v>1.2258505727474782</v>
      </c>
      <c r="H5" s="3">
        <f>SUM('Employment baseline'!H5/'Projection dwelling baseline'!H5)</f>
        <v>1.2706242558258207</v>
      </c>
      <c r="I5" s="3">
        <f>SUM('Employment baseline'!I5/'Projection dwelling baseline'!I5)</f>
        <v>1.2605896306336835</v>
      </c>
      <c r="J5" s="3">
        <f>SUM('Employment baseline'!J5/'Projection dwelling baseline'!J5)</f>
        <v>1.4030655213070575</v>
      </c>
      <c r="K5" s="3">
        <f>SUM('Employment baseline'!K5/'Projection dwelling baseline'!K5)</f>
        <v>1.3194909578030811</v>
      </c>
      <c r="L5" s="3">
        <f>SUM('Employment baseline'!L5/'Projection dwelling baseline'!L5)</f>
        <v>1.2073840013304507</v>
      </c>
      <c r="M5" s="3">
        <f>SUM('Employment baseline'!M5/'Projection dwelling baseline'!M5)</f>
        <v>1.1986245292287538</v>
      </c>
      <c r="N5" s="3">
        <f>SUM('Employment baseline'!N5/'Projection dwelling baseline'!N5)</f>
        <v>1.2096</v>
      </c>
      <c r="O5" s="3">
        <f>SUM('Employment baseline'!O5/'Projection dwelling baseline'!O5)</f>
        <v>1.335024575868083</v>
      </c>
      <c r="P5" s="3"/>
      <c r="Q5" s="3"/>
      <c r="R5" s="3"/>
      <c r="S5" s="3"/>
      <c r="T5" s="3"/>
      <c r="U5" s="3"/>
      <c r="V5" s="3"/>
      <c r="W5" s="3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</row>
    <row r="6" spans="1:48">
      <c r="A6" s="15" t="s">
        <v>51</v>
      </c>
      <c r="B6" s="3">
        <f>SUM('Employment baseline'!B6/'Projection dwelling baseline'!B6)</f>
        <v>1.3885799035965889</v>
      </c>
      <c r="C6" s="3">
        <f>SUM('Employment baseline'!C6/'Projection dwelling baseline'!C6)</f>
        <v>1.4524421593830334</v>
      </c>
      <c r="D6" s="3">
        <f>SUM('Employment baseline'!D6/'Projection dwelling baseline'!D6)</f>
        <v>1.3825551936301121</v>
      </c>
      <c r="E6" s="3">
        <f>SUM('Employment baseline'!E6/'Projection dwelling baseline'!E6)</f>
        <v>1.3504823151125402</v>
      </c>
      <c r="F6" s="3">
        <f>SUM('Employment baseline'!F6/'Projection dwelling baseline'!F6)</f>
        <v>1.4450354609929077</v>
      </c>
      <c r="G6" s="3">
        <f>SUM('Employment baseline'!G6/'Projection dwelling baseline'!G6)</f>
        <v>1.385182584269663</v>
      </c>
      <c r="H6" s="3">
        <f>SUM('Employment baseline'!H6/'Projection dwelling baseline'!H6)</f>
        <v>1.3815443880231133</v>
      </c>
      <c r="I6" s="3">
        <f>SUM('Employment baseline'!I6/'Projection dwelling baseline'!I6)</f>
        <v>1.5204473960153793</v>
      </c>
      <c r="J6" s="3">
        <f>SUM('Employment baseline'!J6/'Projection dwelling baseline'!J6)</f>
        <v>1.4857341684064023</v>
      </c>
      <c r="K6" s="3">
        <f>SUM('Employment baseline'!K6/'Projection dwelling baseline'!K6)</f>
        <v>1.4993933090656959</v>
      </c>
      <c r="L6" s="3">
        <f>SUM('Employment baseline'!L6/'Projection dwelling baseline'!L6)</f>
        <v>1.5010387811634349</v>
      </c>
      <c r="M6" s="3">
        <f>SUM('Employment baseline'!M6/'Projection dwelling baseline'!M6)</f>
        <v>1.7335860761674995</v>
      </c>
      <c r="N6" s="3">
        <f>SUM('Employment baseline'!N6/'Projection dwelling baseline'!N6)</f>
        <v>1.6078767123287672</v>
      </c>
      <c r="O6" s="3">
        <f>SUM('Employment baseline'!O6/'Projection dwelling baseline'!O6)</f>
        <v>1.6480894433650339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</row>
    <row r="7" spans="1:48">
      <c r="A7" s="15" t="s">
        <v>15</v>
      </c>
      <c r="B7" s="3">
        <f>SUM('Employment baseline'!B7/'Projection dwelling baseline'!B7)</f>
        <v>1.2458896602119109</v>
      </c>
      <c r="C7" s="3">
        <f>SUM('Employment baseline'!C7/'Projection dwelling baseline'!C7)</f>
        <v>1.2488621882395776</v>
      </c>
      <c r="D7" s="3">
        <f>SUM('Employment baseline'!D7/'Projection dwelling baseline'!D7)</f>
        <v>1.2203082502266547</v>
      </c>
      <c r="E7" s="3">
        <f>SUM('Employment baseline'!E7/'Projection dwelling baseline'!E7)</f>
        <v>1.2192919075144508</v>
      </c>
      <c r="F7" s="3">
        <f>SUM('Employment baseline'!F7/'Projection dwelling baseline'!F7)</f>
        <v>1.2647584973166368</v>
      </c>
      <c r="G7" s="3">
        <f>SUM('Employment baseline'!G7/'Projection dwelling baseline'!G7)</f>
        <v>1.33499466002136</v>
      </c>
      <c r="H7" s="3">
        <f>SUM('Employment baseline'!H7/'Projection dwelling baseline'!H7)</f>
        <v>1.2426874667612124</v>
      </c>
      <c r="I7" s="3">
        <f>SUM('Employment baseline'!I7/'Projection dwelling baseline'!I7)</f>
        <v>1.2623587570621468</v>
      </c>
      <c r="J7" s="3">
        <f>SUM('Employment baseline'!J7/'Projection dwelling baseline'!J7)</f>
        <v>1.2587535014005602</v>
      </c>
      <c r="K7" s="3">
        <f>SUM('Employment baseline'!K7/'Projection dwelling baseline'!K7)</f>
        <v>1.2065972222222223</v>
      </c>
      <c r="L7" s="3">
        <f>SUM('Employment baseline'!L7/'Projection dwelling baseline'!L7)</f>
        <v>1.2975391498881432</v>
      </c>
      <c r="M7" s="3">
        <f>SUM('Employment baseline'!M7/'Projection dwelling baseline'!M7)</f>
        <v>1.3366252341222544</v>
      </c>
      <c r="N7" s="3">
        <f>SUM('Employment baseline'!N7/'Projection dwelling baseline'!N7)</f>
        <v>1.2021581520822795</v>
      </c>
      <c r="O7" s="3">
        <f>SUM('Employment baseline'!O7/'Projection dwelling baseline'!O7)</f>
        <v>1.1509443431420112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</row>
    <row r="8" spans="1:48">
      <c r="A8" s="15" t="s">
        <v>17</v>
      </c>
      <c r="B8" s="3">
        <f>SUM('Employment baseline'!B8/'Projection dwelling baseline'!B8)</f>
        <v>1.2920875420875422</v>
      </c>
      <c r="C8" s="3">
        <f>SUM('Employment baseline'!C8/'Projection dwelling baseline'!C8)</f>
        <v>1.3528071265796562</v>
      </c>
      <c r="D8" s="3">
        <f>SUM('Employment baseline'!D8/'Projection dwelling baseline'!D8)</f>
        <v>1.3085258638315274</v>
      </c>
      <c r="E8" s="3">
        <f>SUM('Employment baseline'!E8/'Projection dwelling baseline'!E8)</f>
        <v>1.3670374115267947</v>
      </c>
      <c r="F8" s="3">
        <f>SUM('Employment baseline'!F8/'Projection dwelling baseline'!F8)</f>
        <v>1.3003406131035864</v>
      </c>
      <c r="G8" s="3">
        <f>SUM('Employment baseline'!G8/'Projection dwelling baseline'!G8)</f>
        <v>1.269904458598726</v>
      </c>
      <c r="H8" s="3">
        <f>SUM('Employment baseline'!H8/'Projection dwelling baseline'!H8)</f>
        <v>1.2529597474348855</v>
      </c>
      <c r="I8" s="3">
        <f>SUM('Employment baseline'!I8/'Projection dwelling baseline'!I8)</f>
        <v>1.2348098784790278</v>
      </c>
      <c r="J8" s="3">
        <f>SUM('Employment baseline'!J8/'Projection dwelling baseline'!J8)</f>
        <v>1.272373540856031</v>
      </c>
      <c r="K8" s="3">
        <f>SUM('Employment baseline'!K8/'Projection dwelling baseline'!K8)</f>
        <v>1.2664346481051818</v>
      </c>
      <c r="L8" s="3">
        <f>SUM('Employment baseline'!L8/'Projection dwelling baseline'!L8)</f>
        <v>1.1402334034819208</v>
      </c>
      <c r="M8" s="3">
        <f>SUM('Employment baseline'!M8/'Projection dwelling baseline'!M8)</f>
        <v>1.2149180636654737</v>
      </c>
      <c r="N8" s="3">
        <f>SUM('Employment baseline'!N8/'Projection dwelling baseline'!N8)</f>
        <v>1.2559940981187754</v>
      </c>
      <c r="O8" s="3">
        <f>SUM('Employment baseline'!O8/'Projection dwelling baseline'!O8)</f>
        <v>1.2450099345595071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</row>
    <row r="9" spans="1:48">
      <c r="A9" s="15" t="s">
        <v>19</v>
      </c>
      <c r="B9" s="3">
        <f>SUM('Employment baseline'!B9/'Projection dwelling baseline'!B9)</f>
        <v>1.2844036697247707</v>
      </c>
      <c r="C9" s="3">
        <f>SUM('Employment baseline'!C9/'Projection dwelling baseline'!C9)</f>
        <v>1.3377767198286121</v>
      </c>
      <c r="D9" s="3">
        <f>SUM('Employment baseline'!D9/'Projection dwelling baseline'!D9)</f>
        <v>1.3533130414422851</v>
      </c>
      <c r="E9" s="3">
        <f>SUM('Employment baseline'!E9/'Projection dwelling baseline'!E9)</f>
        <v>1.3201471941122356</v>
      </c>
      <c r="F9" s="3">
        <f>SUM('Employment baseline'!F9/'Projection dwelling baseline'!F9)</f>
        <v>1.3334837545126355</v>
      </c>
      <c r="G9" s="3">
        <f>SUM('Employment baseline'!G9/'Projection dwelling baseline'!G9)</f>
        <v>1.2352285395763656</v>
      </c>
      <c r="H9" s="3">
        <f>SUM('Employment baseline'!H9/'Projection dwelling baseline'!H9)</f>
        <v>1.2455752212389382</v>
      </c>
      <c r="I9" s="3">
        <f>SUM('Employment baseline'!I9/'Projection dwelling baseline'!I9)</f>
        <v>1.2988152698551996</v>
      </c>
      <c r="J9" s="3">
        <f>SUM('Employment baseline'!J9/'Projection dwelling baseline'!J9)</f>
        <v>1.2429255550718328</v>
      </c>
      <c r="K9" s="3">
        <f>SUM('Employment baseline'!K9/'Projection dwelling baseline'!K9)</f>
        <v>1.2721765469493727</v>
      </c>
      <c r="L9" s="3">
        <f>SUM('Employment baseline'!L9/'Projection dwelling baseline'!L9)</f>
        <v>1.2607758620689655</v>
      </c>
      <c r="M9" s="3">
        <f>SUM('Employment baseline'!M9/'Projection dwelling baseline'!M9)</f>
        <v>1.2799145299145298</v>
      </c>
      <c r="N9" s="3">
        <f>SUM('Employment baseline'!N9/'Projection dwelling baseline'!N9)</f>
        <v>1.2348565356004251</v>
      </c>
      <c r="O9" s="3">
        <f>SUM('Employment baseline'!O9/'Projection dwelling baseline'!O9)</f>
        <v>1.2516066499504837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</row>
    <row r="10" spans="1:48">
      <c r="A10" s="15" t="s">
        <v>21</v>
      </c>
      <c r="B10" s="3">
        <f>SUM('Employment baseline'!B10/'Projection dwelling baseline'!B10)</f>
        <v>1.3404035940491972</v>
      </c>
      <c r="C10" s="3">
        <f>SUM('Employment baseline'!C10/'Projection dwelling baseline'!C10)</f>
        <v>1.3333333333333333</v>
      </c>
      <c r="D10" s="3">
        <f>SUM('Employment baseline'!D10/'Projection dwelling baseline'!D10)</f>
        <v>1.2817535201045145</v>
      </c>
      <c r="E10" s="3">
        <f>SUM('Employment baseline'!E10/'Projection dwelling baseline'!E10)</f>
        <v>1.2328767123287672</v>
      </c>
      <c r="F10" s="3">
        <f>SUM('Employment baseline'!F10/'Projection dwelling baseline'!F10)</f>
        <v>1.3524707226506711</v>
      </c>
      <c r="G10" s="3">
        <f>SUM('Employment baseline'!G10/'Projection dwelling baseline'!G10)</f>
        <v>1.3482509559552471</v>
      </c>
      <c r="H10" s="3">
        <f>SUM('Employment baseline'!H10/'Projection dwelling baseline'!H10)</f>
        <v>1.2828070175438597</v>
      </c>
      <c r="I10" s="3">
        <f>SUM('Employment baseline'!I10/'Projection dwelling baseline'!I10)</f>
        <v>1.2632164718976071</v>
      </c>
      <c r="J10" s="3">
        <f>SUM('Employment baseline'!J10/'Projection dwelling baseline'!J10)</f>
        <v>1.2563364844499247</v>
      </c>
      <c r="K10" s="3">
        <f>SUM('Employment baseline'!K10/'Projection dwelling baseline'!K10)</f>
        <v>1.2554112554112553</v>
      </c>
      <c r="L10" s="3">
        <f>SUM('Employment baseline'!L10/'Projection dwelling baseline'!L10)</f>
        <v>1.3215859030837005</v>
      </c>
      <c r="M10" s="3">
        <f>SUM('Employment baseline'!M10/'Projection dwelling baseline'!M10)</f>
        <v>1.3061705751342854</v>
      </c>
      <c r="N10" s="3">
        <f>SUM('Employment baseline'!N10/'Projection dwelling baseline'!N10)</f>
        <v>1.335139318885449</v>
      </c>
      <c r="O10" s="3">
        <f>SUM('Employment baseline'!O10/'Projection dwelling baseline'!O10)</f>
        <v>1.3725165351922415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</row>
    <row r="11" spans="1:48">
      <c r="A11" s="4" t="s">
        <v>23</v>
      </c>
      <c r="B11" s="3">
        <f>SUM('Employment baseline'!B11/'Projection dwelling baseline'!B11)</f>
        <v>1.2735209995483967</v>
      </c>
      <c r="C11" s="3">
        <f>SUM('Employment baseline'!C11/'Projection dwelling baseline'!C11)</f>
        <v>1.3373313343328337</v>
      </c>
      <c r="D11" s="3">
        <f>SUM('Employment baseline'!D11/'Projection dwelling baseline'!D11)</f>
        <v>1.3107664777810915</v>
      </c>
      <c r="E11" s="3">
        <f>SUM('Employment baseline'!E11/'Projection dwelling baseline'!E11)</f>
        <v>1.2904178355234017</v>
      </c>
      <c r="F11" s="3">
        <f>SUM('Employment baseline'!F11/'Projection dwelling baseline'!F11)</f>
        <v>1.2222222222222223</v>
      </c>
      <c r="G11" s="3">
        <f>SUM('Employment baseline'!G11/'Projection dwelling baseline'!G11)</f>
        <v>1.1884771279675739</v>
      </c>
      <c r="H11" s="3">
        <f>SUM('Employment baseline'!H11/'Projection dwelling baseline'!H11)</f>
        <v>1.2253419726421886</v>
      </c>
      <c r="I11" s="3">
        <f>SUM('Employment baseline'!I11/'Projection dwelling baseline'!I11)</f>
        <v>1.2612355542873448</v>
      </c>
      <c r="J11" s="3">
        <f>SUM('Employment baseline'!J11/'Projection dwelling baseline'!J11)</f>
        <v>1.1898016997167138</v>
      </c>
      <c r="K11" s="3">
        <f>SUM('Employment baseline'!K11/'Projection dwelling baseline'!K11)</f>
        <v>1.2341146568765886</v>
      </c>
      <c r="L11" s="3">
        <f>SUM('Employment baseline'!L11/'Projection dwelling baseline'!L11)</f>
        <v>1.233647489098326</v>
      </c>
      <c r="M11" s="3">
        <f>SUM('Employment baseline'!M11/'Projection dwelling baseline'!M11)</f>
        <v>1.2625838926174497</v>
      </c>
      <c r="N11" s="3">
        <f>SUM('Employment baseline'!N11/'Projection dwelling baseline'!N11)</f>
        <v>1.2894700236472387</v>
      </c>
      <c r="O11" s="3">
        <f>SUM('Employment baseline'!O11/'Projection dwelling baseline'!O11)</f>
        <v>1.2405885197209368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</row>
    <row r="12" spans="1:48">
      <c r="A12" s="4" t="s">
        <v>24</v>
      </c>
      <c r="B12" s="3">
        <f>SUM('Employment baseline'!B12/'Projection dwelling baseline'!B12)</f>
        <v>1.211710490647872</v>
      </c>
      <c r="C12" s="3">
        <f>SUM('Employment baseline'!C12/'Projection dwelling baseline'!C12)</f>
        <v>1.1954765751211631</v>
      </c>
      <c r="D12" s="3">
        <f>SUM('Employment baseline'!D12/'Projection dwelling baseline'!D12)</f>
        <v>1.2162523389468056</v>
      </c>
      <c r="E12" s="3">
        <f>SUM('Employment baseline'!E12/'Projection dwelling baseline'!E12)</f>
        <v>1.2078577117069287</v>
      </c>
      <c r="F12" s="3">
        <f>SUM('Employment baseline'!F12/'Projection dwelling baseline'!F12)</f>
        <v>1.2163588390501319</v>
      </c>
      <c r="G12" s="3">
        <f>SUM('Employment baseline'!G12/'Projection dwelling baseline'!G12)</f>
        <v>1.1908517350157728</v>
      </c>
      <c r="H12" s="3">
        <f>SUM('Employment baseline'!H12/'Projection dwelling baseline'!H12)</f>
        <v>1.1215932914046121</v>
      </c>
      <c r="I12" s="3">
        <f>SUM('Employment baseline'!I12/'Projection dwelling baseline'!I12)</f>
        <v>1.2013580569339253</v>
      </c>
      <c r="J12" s="3">
        <f>SUM('Employment baseline'!J12/'Projection dwelling baseline'!J12)</f>
        <v>1.1518460738429537</v>
      </c>
      <c r="K12" s="3">
        <f>SUM('Employment baseline'!K12/'Projection dwelling baseline'!K12)</f>
        <v>1.1684291978333763</v>
      </c>
      <c r="L12" s="3">
        <f>SUM('Employment baseline'!L12/'Projection dwelling baseline'!L12)</f>
        <v>1.1790393013100438</v>
      </c>
      <c r="M12" s="3">
        <f>SUM('Employment baseline'!M12/'Projection dwelling baseline'!M12)</f>
        <v>1.1856594110115237</v>
      </c>
      <c r="N12" s="3">
        <f>SUM('Employment baseline'!N12/'Projection dwelling baseline'!N12)</f>
        <v>1.2468128505864355</v>
      </c>
      <c r="O12" s="3">
        <f>SUM('Employment baseline'!O12/'Projection dwelling baseline'!O12)</f>
        <v>1.1979999492372904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</row>
    <row r="13" spans="1:48">
      <c r="A13" s="4" t="s">
        <v>26</v>
      </c>
      <c r="B13" s="3">
        <f>SUM('Employment baseline'!B13/'Projection dwelling baseline'!B13)</f>
        <v>1.2122370936902485</v>
      </c>
      <c r="C13" s="3">
        <f>SUM('Employment baseline'!C13/'Projection dwelling baseline'!C13)</f>
        <v>1.232928679817906</v>
      </c>
      <c r="D13" s="3">
        <f>SUM('Employment baseline'!D13/'Projection dwelling baseline'!D13)</f>
        <v>1.244343891402715</v>
      </c>
      <c r="E13" s="3">
        <f>SUM('Employment baseline'!E13/'Projection dwelling baseline'!E13)</f>
        <v>1.1472346786248131</v>
      </c>
      <c r="F13" s="3">
        <f>SUM('Employment baseline'!F13/'Projection dwelling baseline'!F13)</f>
        <v>1.2035333087964666</v>
      </c>
      <c r="G13" s="3">
        <f>SUM('Employment baseline'!G13/'Projection dwelling baseline'!G13)</f>
        <v>1.1569343065693432</v>
      </c>
      <c r="H13" s="3">
        <f>SUM('Employment baseline'!H13/'Projection dwelling baseline'!H13)</f>
        <v>1.0816696914700545</v>
      </c>
      <c r="I13" s="3">
        <f>SUM('Employment baseline'!I13/'Projection dwelling baseline'!I13)</f>
        <v>1.2017322266329844</v>
      </c>
      <c r="J13" s="3">
        <f>SUM('Employment baseline'!J13/'Projection dwelling baseline'!J13)</f>
        <v>1.3254310344827587</v>
      </c>
      <c r="K13" s="3">
        <f>SUM('Employment baseline'!K13/'Projection dwelling baseline'!K13)</f>
        <v>1.1154668567355666</v>
      </c>
      <c r="L13" s="3">
        <f>SUM('Employment baseline'!L13/'Projection dwelling baseline'!L13)</f>
        <v>1.2336051045728464</v>
      </c>
      <c r="M13" s="3">
        <f>SUM('Employment baseline'!M13/'Projection dwelling baseline'!M13)</f>
        <v>1.1534391534391535</v>
      </c>
      <c r="N13" s="3">
        <f>SUM('Employment baseline'!N13/'Projection dwelling baseline'!N13)</f>
        <v>1.2275765036932818</v>
      </c>
      <c r="O13" s="3">
        <f>SUM('Employment baseline'!O13/'Projection dwelling baseline'!O13)</f>
        <v>1.1063027849514901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</row>
    <row r="14" spans="1:48">
      <c r="A14" s="19" t="s">
        <v>27</v>
      </c>
      <c r="B14" s="3">
        <f>SUM('Employment baseline'!B14/'Projection dwelling baseline'!B14)</f>
        <v>1.3060556464811783</v>
      </c>
      <c r="C14" s="3">
        <f>SUM('Employment baseline'!C14/'Projection dwelling baseline'!C14)</f>
        <v>1.2923322683706071</v>
      </c>
      <c r="D14" s="3">
        <f>SUM('Employment baseline'!D14/'Projection dwelling baseline'!D14)</f>
        <v>1.2792207792207793</v>
      </c>
      <c r="E14" s="3">
        <f>SUM('Employment baseline'!E14/'Projection dwelling baseline'!E14)</f>
        <v>1.290529695024077</v>
      </c>
      <c r="F14" s="3">
        <f>SUM('Employment baseline'!F14/'Projection dwelling baseline'!F14)</f>
        <v>1.2003179650238474</v>
      </c>
      <c r="G14" s="3">
        <f>SUM('Employment baseline'!G14/'Projection dwelling baseline'!G14)</f>
        <v>1.2744186046511627</v>
      </c>
      <c r="H14" s="3">
        <f>SUM('Employment baseline'!H14/'Projection dwelling baseline'!H14)</f>
        <v>1.2376237623762376</v>
      </c>
      <c r="I14" s="3">
        <f>SUM('Employment baseline'!I14/'Projection dwelling baseline'!I14)</f>
        <v>1.2624387345908212</v>
      </c>
      <c r="J14" s="3">
        <f>SUM('Employment baseline'!J14/'Projection dwelling baseline'!J14)</f>
        <v>1.2483516483516484</v>
      </c>
      <c r="K14" s="3">
        <f>SUM('Employment baseline'!K14/'Projection dwelling baseline'!K14)</f>
        <v>1.2538093164997823</v>
      </c>
      <c r="L14" s="3">
        <f>SUM('Employment baseline'!L14/'Projection dwelling baseline'!L14)</f>
        <v>1.2331902718168812</v>
      </c>
      <c r="M14" s="3">
        <f>SUM('Employment baseline'!M14/'Projection dwelling baseline'!M14)</f>
        <v>1.2243743814505867</v>
      </c>
      <c r="N14" s="3">
        <f>SUM('Employment baseline'!N14/'Projection dwelling baseline'!N14)</f>
        <v>1.2008368200836821</v>
      </c>
      <c r="O14" s="3">
        <f>SUM('Employment baseline'!O14/'Projection dwelling baseline'!O14)</f>
        <v>1.2401368426860895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</row>
    <row r="15" spans="1:48">
      <c r="A15" s="19" t="s">
        <v>28</v>
      </c>
      <c r="B15" s="3">
        <f>SUM('Employment baseline'!B15/'Projection dwelling baseline'!B15)</f>
        <v>1.3233233233233233</v>
      </c>
      <c r="C15" s="3">
        <f>SUM('Employment baseline'!C15/'Projection dwelling baseline'!C15)</f>
        <v>1.2178030303030303</v>
      </c>
      <c r="D15" s="3">
        <f>SUM('Employment baseline'!D15/'Projection dwelling baseline'!D15)</f>
        <v>1.2573385518590998</v>
      </c>
      <c r="E15" s="3">
        <f>SUM('Employment baseline'!E15/'Projection dwelling baseline'!E15)</f>
        <v>1.3567134268537073</v>
      </c>
      <c r="F15" s="3">
        <f>SUM('Employment baseline'!F15/'Projection dwelling baseline'!F15)</f>
        <v>1.4179999999999999</v>
      </c>
      <c r="G15" s="3">
        <f>SUM('Employment baseline'!G15/'Projection dwelling baseline'!G15)</f>
        <v>1.390625</v>
      </c>
      <c r="H15" s="3">
        <f>SUM('Employment baseline'!H15/'Projection dwelling baseline'!H15)</f>
        <v>1.2773484777953636</v>
      </c>
      <c r="I15" s="3">
        <f>SUM('Employment baseline'!I15/'Projection dwelling baseline'!I15)</f>
        <v>1.2843867881129818</v>
      </c>
      <c r="J15" s="3">
        <f>SUM('Employment baseline'!J15/'Projection dwelling baseline'!J15)</f>
        <v>1.2255659605418674</v>
      </c>
      <c r="K15" s="3">
        <f>SUM('Employment baseline'!K15/'Projection dwelling baseline'!K15)</f>
        <v>1.2545061283345349</v>
      </c>
      <c r="L15" s="3">
        <f>SUM('Employment baseline'!L15/'Projection dwelling baseline'!L15)</f>
        <v>1.329531277847086</v>
      </c>
      <c r="M15" s="3">
        <f>SUM('Employment baseline'!M15/'Projection dwelling baseline'!M15)</f>
        <v>1.2915421135924037</v>
      </c>
      <c r="N15" s="3">
        <f>SUM('Employment baseline'!N15/'Projection dwelling baseline'!N15)</f>
        <v>1.2793620525266534</v>
      </c>
      <c r="O15" s="3">
        <f>SUM('Employment baseline'!O15/'Projection dwelling baseline'!O15)</f>
        <v>1.3209326247214126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</row>
    <row r="16" spans="1:48">
      <c r="A16" s="15" t="s">
        <v>29</v>
      </c>
      <c r="B16" s="3">
        <f>SUM('Employment baseline'!B16/'Projection dwelling baseline'!B16)</f>
        <v>1.2512092873266689</v>
      </c>
      <c r="C16" s="3">
        <f>SUM('Employment baseline'!C16/'Projection dwelling baseline'!C16)</f>
        <v>1.2767999999999999</v>
      </c>
      <c r="D16" s="3">
        <f>SUM('Employment baseline'!D16/'Projection dwelling baseline'!D16)</f>
        <v>1.2919569347688411</v>
      </c>
      <c r="E16" s="3">
        <f>SUM('Employment baseline'!E16/'Projection dwelling baseline'!E16)</f>
        <v>1.2688442211055277</v>
      </c>
      <c r="F16" s="3">
        <f>SUM('Employment baseline'!F16/'Projection dwelling baseline'!F16)</f>
        <v>1.3157076205287714</v>
      </c>
      <c r="G16" s="3">
        <f>SUM('Employment baseline'!G16/'Projection dwelling baseline'!G16)</f>
        <v>1.318069306930693</v>
      </c>
      <c r="H16" s="3">
        <f>SUM('Employment baseline'!H16/'Projection dwelling baseline'!H16)</f>
        <v>1.2068965517241379</v>
      </c>
      <c r="I16" s="3">
        <f>SUM('Employment baseline'!I16/'Projection dwelling baseline'!I16)</f>
        <v>1.1587982832618027</v>
      </c>
      <c r="J16" s="3">
        <f>SUM('Employment baseline'!J16/'Projection dwelling baseline'!J16)</f>
        <v>1.15995115995116</v>
      </c>
      <c r="K16" s="3">
        <f>SUM('Employment baseline'!K16/'Projection dwelling baseline'!K16)</f>
        <v>1.2013381995133821</v>
      </c>
      <c r="L16" s="3">
        <f>SUM('Employment baseline'!L16/'Projection dwelling baseline'!L16)</f>
        <v>1.2564180006040471</v>
      </c>
      <c r="M16" s="3">
        <f>SUM('Employment baseline'!M16/'Projection dwelling baseline'!M16)</f>
        <v>1.164179104477612</v>
      </c>
      <c r="N16" s="3">
        <f>SUM('Employment baseline'!N16/'Projection dwelling baseline'!N16)</f>
        <v>1.2210155562078076</v>
      </c>
      <c r="O16" s="3">
        <f>SUM('Employment baseline'!O16/'Projection dwelling baseline'!O16)</f>
        <v>1.1819505094614264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</row>
    <row r="17" spans="1:48">
      <c r="A17" s="20" t="s">
        <v>30</v>
      </c>
      <c r="B17" s="3">
        <f>SUM('Employment baseline'!B17/'Projection dwelling baseline'!B17)</f>
        <v>1.2306639288158796</v>
      </c>
      <c r="C17" s="3">
        <f>SUM('Employment baseline'!C17/'Projection dwelling baseline'!C17)</f>
        <v>1.1930968881641528</v>
      </c>
      <c r="D17" s="3">
        <f>SUM('Employment baseline'!D17/'Projection dwelling baseline'!D17)</f>
        <v>1.2380310182063385</v>
      </c>
      <c r="E17" s="3">
        <f>SUM('Employment baseline'!E17/'Projection dwelling baseline'!E17)</f>
        <v>1.2059020791415158</v>
      </c>
      <c r="F17" s="3">
        <f>SUM('Employment baseline'!F17/'Projection dwelling baseline'!F17)</f>
        <v>1.2305025996533796</v>
      </c>
      <c r="G17" s="3">
        <f>SUM('Employment baseline'!G17/'Projection dwelling baseline'!G17)</f>
        <v>1.2289539970833885</v>
      </c>
      <c r="H17" s="3">
        <f>SUM('Employment baseline'!H17/'Projection dwelling baseline'!H17)</f>
        <v>1.2704485488126649</v>
      </c>
      <c r="I17" s="3">
        <f>SUM('Employment baseline'!I17/'Projection dwelling baseline'!I17)</f>
        <v>1.2406262333903433</v>
      </c>
      <c r="J17" s="3">
        <f>SUM('Employment baseline'!J17/'Projection dwelling baseline'!J17)</f>
        <v>1.2858452271834491</v>
      </c>
      <c r="K17" s="3">
        <f>SUM('Employment baseline'!K17/'Projection dwelling baseline'!K17)</f>
        <v>1.3423693470611233</v>
      </c>
      <c r="L17" s="3">
        <f>SUM('Employment baseline'!L17/'Projection dwelling baseline'!L17)</f>
        <v>1.2885190482382005</v>
      </c>
      <c r="M17" s="3">
        <f>SUM('Employment baseline'!M17/'Projection dwelling baseline'!M17)</f>
        <v>1.3333333333333333</v>
      </c>
      <c r="N17" s="3">
        <f>SUM('Employment baseline'!N17/'Projection dwelling baseline'!N17)</f>
        <v>1.3199536858355847</v>
      </c>
      <c r="O17" s="3">
        <f>SUM('Employment baseline'!O17/'Projection dwelling baseline'!O17)</f>
        <v>1.423305345074749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</row>
    <row r="18" spans="1:48">
      <c r="A18" s="20" t="s">
        <v>31</v>
      </c>
      <c r="B18" s="3">
        <f>SUM('Employment baseline'!B18/'Projection dwelling baseline'!B18)</f>
        <v>1.3797313797313797</v>
      </c>
      <c r="C18" s="3">
        <f>SUM('Employment baseline'!C18/'Projection dwelling baseline'!C18)</f>
        <v>1.3881298502568586</v>
      </c>
      <c r="D18" s="3">
        <f>SUM('Employment baseline'!D18/'Projection dwelling baseline'!D18)</f>
        <v>1.3737676810972996</v>
      </c>
      <c r="E18" s="3">
        <f>SUM('Employment baseline'!E18/'Projection dwelling baseline'!E18)</f>
        <v>1.3923384550620921</v>
      </c>
      <c r="F18" s="3">
        <f>SUM('Employment baseline'!F18/'Projection dwelling baseline'!F18)</f>
        <v>1.3723677452491012</v>
      </c>
      <c r="G18" s="3">
        <f>SUM('Employment baseline'!G18/'Projection dwelling baseline'!G18)</f>
        <v>1.345359266350902</v>
      </c>
      <c r="H18" s="3">
        <f>SUM('Employment baseline'!H18/'Projection dwelling baseline'!H18)</f>
        <v>1.3458482320222487</v>
      </c>
      <c r="I18" s="3">
        <f>SUM('Employment baseline'!I18/'Projection dwelling baseline'!I18)</f>
        <v>1.3302617390451916</v>
      </c>
      <c r="J18" s="3">
        <f>SUM('Employment baseline'!J18/'Projection dwelling baseline'!J18)</f>
        <v>1.3205907906168548</v>
      </c>
      <c r="K18" s="3">
        <f>SUM('Employment baseline'!K18/'Projection dwelling baseline'!K18)</f>
        <v>1.2822957383926017</v>
      </c>
      <c r="L18" s="3">
        <f>SUM('Employment baseline'!L18/'Projection dwelling baseline'!L18)</f>
        <v>1.2805050409874681</v>
      </c>
      <c r="M18" s="3">
        <f>SUM('Employment baseline'!M18/'Projection dwelling baseline'!M18)</f>
        <v>1.2794049279404929</v>
      </c>
      <c r="N18" s="3">
        <f>SUM('Employment baseline'!N18/'Projection dwelling baseline'!N18)</f>
        <v>1.2267794739746183</v>
      </c>
      <c r="O18" s="3">
        <f>SUM('Employment baseline'!O18/'Projection dwelling baseline'!O18)</f>
        <v>1.2908785775842517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>
      <c r="A19" s="15" t="s">
        <v>32</v>
      </c>
      <c r="B19" s="3">
        <f>SUM('Employment baseline'!B19/'Projection dwelling baseline'!B19)</f>
        <v>1.2267788293024886</v>
      </c>
      <c r="C19" s="3">
        <f>SUM('Employment baseline'!C19/'Projection dwelling baseline'!C19)</f>
        <v>1.2096211945154542</v>
      </c>
      <c r="D19" s="3">
        <f>SUM('Employment baseline'!D19/'Projection dwelling baseline'!D19)</f>
        <v>1.2244431753283838</v>
      </c>
      <c r="E19" s="3">
        <f>SUM('Employment baseline'!E19/'Projection dwelling baseline'!E19)</f>
        <v>1.2560170155602821</v>
      </c>
      <c r="F19" s="3">
        <f>SUM('Employment baseline'!F19/'Projection dwelling baseline'!F19)</f>
        <v>1.2493077860228154</v>
      </c>
      <c r="G19" s="3">
        <f>SUM('Employment baseline'!G19/'Projection dwelling baseline'!G19)</f>
        <v>1.2889035521829979</v>
      </c>
      <c r="H19" s="3">
        <f>SUM('Employment baseline'!H19/'Projection dwelling baseline'!H19)</f>
        <v>1.2190309142731857</v>
      </c>
      <c r="I19" s="3">
        <f>SUM('Employment baseline'!I19/'Projection dwelling baseline'!I19)</f>
        <v>1.2516397026672497</v>
      </c>
      <c r="J19" s="3">
        <f>SUM('Employment baseline'!J19/'Projection dwelling baseline'!J19)</f>
        <v>1.2229354803612229</v>
      </c>
      <c r="K19" s="3">
        <f>SUM('Employment baseline'!K19/'Projection dwelling baseline'!K19)</f>
        <v>1.2518935295390607</v>
      </c>
      <c r="L19" s="3">
        <f>SUM('Employment baseline'!L19/'Projection dwelling baseline'!L19)</f>
        <v>1.2663521338194295</v>
      </c>
      <c r="M19" s="3">
        <f>SUM('Employment baseline'!M19/'Projection dwelling baseline'!M19)</f>
        <v>1.259432458284621</v>
      </c>
      <c r="N19" s="3">
        <f>SUM('Employment baseline'!N19/'Projection dwelling baseline'!N19)</f>
        <v>1.264367816091954</v>
      </c>
      <c r="O19" s="3">
        <f>SUM('Employment baseline'!O19/'Projection dwelling baseline'!O19)</f>
        <v>1.2138667783829074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</row>
    <row r="20" spans="1:48">
      <c r="A20" s="15" t="s">
        <v>33</v>
      </c>
      <c r="B20" s="3">
        <f>SUM('Employment baseline'!B20/'Projection dwelling baseline'!B20)</f>
        <v>1.3871817383669887</v>
      </c>
      <c r="C20" s="3">
        <f>SUM('Employment baseline'!C20/'Projection dwelling baseline'!C20)</f>
        <v>1.4104778353483016</v>
      </c>
      <c r="D20" s="3">
        <f>SUM('Employment baseline'!D20/'Projection dwelling baseline'!D20)</f>
        <v>1.4485714285714286</v>
      </c>
      <c r="E20" s="3">
        <f>SUM('Employment baseline'!E20/'Projection dwelling baseline'!E20)</f>
        <v>1.405451448040886</v>
      </c>
      <c r="F20" s="3">
        <f>SUM('Employment baseline'!F20/'Projection dwelling baseline'!F20)</f>
        <v>1.3318284424379232</v>
      </c>
      <c r="G20" s="3">
        <f>SUM('Employment baseline'!G20/'Projection dwelling baseline'!G20)</f>
        <v>1.2317620650953984</v>
      </c>
      <c r="H20" s="3">
        <f>SUM('Employment baseline'!H20/'Projection dwelling baseline'!H20)</f>
        <v>1.3102871480345692</v>
      </c>
      <c r="I20" s="3">
        <f>SUM('Employment baseline'!I20/'Projection dwelling baseline'!I20)</f>
        <v>1.2791342952275249</v>
      </c>
      <c r="J20" s="3">
        <f>SUM('Employment baseline'!J20/'Projection dwelling baseline'!J20)</f>
        <v>1.3665108605993952</v>
      </c>
      <c r="K20" s="3">
        <f>SUM('Employment baseline'!K20/'Projection dwelling baseline'!K20)</f>
        <v>1.4566821535938781</v>
      </c>
      <c r="L20" s="3">
        <f>SUM('Employment baseline'!L20/'Projection dwelling baseline'!L20)</f>
        <v>1.3376658543189819</v>
      </c>
      <c r="M20" s="3">
        <f>SUM('Employment baseline'!M20/'Projection dwelling baseline'!M20)</f>
        <v>1.1913066809766568</v>
      </c>
      <c r="N20" s="3">
        <f>SUM('Employment baseline'!N20/'Projection dwelling baseline'!N20)</f>
        <v>1.2509939040551286</v>
      </c>
      <c r="O20" s="3">
        <f>SUM('Employment baseline'!O20/'Projection dwelling baseline'!O20)</f>
        <v>1.3193513627164972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</row>
    <row r="21" spans="1:48">
      <c r="A21" s="15" t="s">
        <v>34</v>
      </c>
      <c r="B21" s="3">
        <f>SUM('Employment baseline'!B21/'Projection dwelling baseline'!B21)</f>
        <v>1.2451984635083226</v>
      </c>
      <c r="C21" s="3">
        <f>SUM('Employment baseline'!C21/'Projection dwelling baseline'!C21)</f>
        <v>1.2547649301143584</v>
      </c>
      <c r="D21" s="3">
        <f>SUM('Employment baseline'!D21/'Projection dwelling baseline'!D21)</f>
        <v>1.2641509433962264</v>
      </c>
      <c r="E21" s="3">
        <f>SUM('Employment baseline'!E21/'Projection dwelling baseline'!E21)</f>
        <v>1.2375621890547264</v>
      </c>
      <c r="F21" s="3">
        <f>SUM('Employment baseline'!F21/'Projection dwelling baseline'!F21)</f>
        <v>1.2143514259429622</v>
      </c>
      <c r="G21" s="3">
        <f>SUM('Employment baseline'!G21/'Projection dwelling baseline'!G21)</f>
        <v>1.2135036496350364</v>
      </c>
      <c r="H21" s="3">
        <f>SUM('Employment baseline'!H21/'Projection dwelling baseline'!H21)</f>
        <v>1.2272727272727273</v>
      </c>
      <c r="I21" s="3">
        <f>SUM('Employment baseline'!I21/'Projection dwelling baseline'!I21)</f>
        <v>1.2817412333736398</v>
      </c>
      <c r="J21" s="3">
        <f>SUM('Employment baseline'!J21/'Projection dwelling baseline'!J21)</f>
        <v>1.1198073449729078</v>
      </c>
      <c r="K21" s="3">
        <f>SUM('Employment baseline'!K21/'Projection dwelling baseline'!K21)</f>
        <v>1.1547690461907618</v>
      </c>
      <c r="L21" s="3">
        <f>SUM('Employment baseline'!L21/'Projection dwelling baseline'!L21)</f>
        <v>1.1372432271509378</v>
      </c>
      <c r="M21" s="3">
        <f>SUM('Employment baseline'!M21/'Projection dwelling baseline'!M21)</f>
        <v>1.0950838975566677</v>
      </c>
      <c r="N21" s="3">
        <f>SUM('Employment baseline'!N21/'Projection dwelling baseline'!N21)</f>
        <v>1.1033478893740902</v>
      </c>
      <c r="O21" s="3">
        <f>SUM('Employment baseline'!O21/'Projection dwelling baseline'!O21)</f>
        <v>1.2169740417413424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</row>
    <row r="22" spans="1:48">
      <c r="A22" s="8" t="s">
        <v>35</v>
      </c>
      <c r="B22" s="3">
        <f>SUM('Employment baseline'!B22/'Projection dwelling baseline'!B22)</f>
        <v>1.1576846307385229</v>
      </c>
      <c r="C22" s="3">
        <f>SUM('Employment baseline'!C22/'Projection dwelling baseline'!C22)</f>
        <v>1.138348830656523</v>
      </c>
      <c r="D22" s="3">
        <f>SUM('Employment baseline'!D22/'Projection dwelling baseline'!D22)</f>
        <v>1.1530427517058905</v>
      </c>
      <c r="E22" s="3">
        <f>SUM('Employment baseline'!E22/'Projection dwelling baseline'!E22)</f>
        <v>1.1366748835935361</v>
      </c>
      <c r="F22" s="3">
        <f>SUM('Employment baseline'!F22/'Projection dwelling baseline'!F22)</f>
        <v>1.1327385779940524</v>
      </c>
      <c r="G22" s="3">
        <f>SUM('Employment baseline'!G22/'Projection dwelling baseline'!G22)</f>
        <v>1.1000000000000001</v>
      </c>
      <c r="H22" s="3">
        <f>SUM('Employment baseline'!H22/'Projection dwelling baseline'!H22)</f>
        <v>1.0751840168243953</v>
      </c>
      <c r="I22" s="3">
        <f>SUM('Employment baseline'!I22/'Projection dwelling baseline'!I22)</f>
        <v>1.1112558624283482</v>
      </c>
      <c r="J22" s="3">
        <f>SUM('Employment baseline'!J22/'Projection dwelling baseline'!J22)</f>
        <v>1.0812903225806452</v>
      </c>
      <c r="K22" s="3">
        <f>SUM('Employment baseline'!K22/'Projection dwelling baseline'!K22)</f>
        <v>1.1498658489842852</v>
      </c>
      <c r="L22" s="3">
        <f>SUM('Employment baseline'!L22/'Projection dwelling baseline'!L22)</f>
        <v>1.1473338387667424</v>
      </c>
      <c r="M22" s="3">
        <f>SUM('Employment baseline'!M22/'Projection dwelling baseline'!M22)</f>
        <v>1.1642644135188867</v>
      </c>
      <c r="N22" s="3">
        <f>SUM('Employment baseline'!N22/'Projection dwelling baseline'!N22)</f>
        <v>1.1744471744471745</v>
      </c>
      <c r="O22" s="3">
        <f>SUM('Employment baseline'!O22/'Projection dwelling baseline'!O22)</f>
        <v>1.1195026591223682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</row>
    <row r="23" spans="1:48">
      <c r="A23" s="8" t="s">
        <v>36</v>
      </c>
      <c r="B23" s="3">
        <f>SUM('Employment baseline'!B23/'Projection dwelling baseline'!B23)</f>
        <v>1.1349036402569592</v>
      </c>
      <c r="C23" s="3">
        <f>SUM('Employment baseline'!C23/'Projection dwelling baseline'!C23)</f>
        <v>1.1143385265381569</v>
      </c>
      <c r="D23" s="3">
        <f>SUM('Employment baseline'!D23/'Projection dwelling baseline'!D23)</f>
        <v>1.1615245009074411</v>
      </c>
      <c r="E23" s="3">
        <f>SUM('Employment baseline'!E23/'Projection dwelling baseline'!E23)</f>
        <v>1.2877825755651511</v>
      </c>
      <c r="F23" s="3">
        <f>SUM('Employment baseline'!F23/'Projection dwelling baseline'!F23)</f>
        <v>1.1041874376869392</v>
      </c>
      <c r="G23" s="3">
        <f>SUM('Employment baseline'!G23/'Projection dwelling baseline'!G23)</f>
        <v>1.1305418719211822</v>
      </c>
      <c r="H23" s="3">
        <f>SUM('Employment baseline'!H23/'Projection dwelling baseline'!H23)</f>
        <v>1.1352009744214373</v>
      </c>
      <c r="I23" s="3">
        <f>SUM('Employment baseline'!I23/'Projection dwelling baseline'!I23)</f>
        <v>1.1890979257115293</v>
      </c>
      <c r="J23" s="3">
        <f>SUM('Employment baseline'!J23/'Projection dwelling baseline'!J23)</f>
        <v>1.1440880804212541</v>
      </c>
      <c r="K23" s="3">
        <f>SUM('Employment baseline'!K23/'Projection dwelling baseline'!K23)</f>
        <v>1.1773083313553288</v>
      </c>
      <c r="L23" s="3">
        <f>SUM('Employment baseline'!L23/'Projection dwelling baseline'!L23)</f>
        <v>1.0944457464260604</v>
      </c>
      <c r="M23" s="3">
        <f>SUM('Employment baseline'!M23/'Projection dwelling baseline'!M23)</f>
        <v>1.1292200232828871</v>
      </c>
      <c r="N23" s="3">
        <f>SUM('Employment baseline'!N23/'Projection dwelling baseline'!N23)</f>
        <v>1.1517241379310346</v>
      </c>
      <c r="O23" s="3">
        <f>SUM('Employment baseline'!O23/'Projection dwelling baseline'!O23)</f>
        <v>1.043585021485574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</row>
    <row r="24" spans="1:48">
      <c r="A24" s="8" t="s">
        <v>37</v>
      </c>
      <c r="B24" s="3">
        <f>SUM('Employment baseline'!B24/'Projection dwelling baseline'!B24)</f>
        <v>1.1645021645021645</v>
      </c>
      <c r="C24" s="3">
        <f>SUM('Employment baseline'!C24/'Projection dwelling baseline'!C24)</f>
        <v>1.1653813196229648</v>
      </c>
      <c r="D24" s="3">
        <f>SUM('Employment baseline'!D24/'Projection dwelling baseline'!D24)</f>
        <v>1.1438183347350714</v>
      </c>
      <c r="E24" s="3">
        <f>SUM('Employment baseline'!E24/'Projection dwelling baseline'!E24)</f>
        <v>1.1810380057212915</v>
      </c>
      <c r="F24" s="3">
        <f>SUM('Employment baseline'!F24/'Projection dwelling baseline'!F24)</f>
        <v>1.1922922521075874</v>
      </c>
      <c r="G24" s="3">
        <f>SUM('Employment baseline'!G24/'Projection dwelling baseline'!G24)</f>
        <v>1.1681136543014996</v>
      </c>
      <c r="H24" s="3">
        <f>SUM('Employment baseline'!H24/'Projection dwelling baseline'!H24)</f>
        <v>1.2163742690058479</v>
      </c>
      <c r="I24" s="3">
        <f>SUM('Employment baseline'!I24/'Projection dwelling baseline'!I24)</f>
        <v>1.2490450725744844</v>
      </c>
      <c r="J24" s="3">
        <f>SUM('Employment baseline'!J24/'Projection dwelling baseline'!J24)</f>
        <v>1.2828207051762941</v>
      </c>
      <c r="K24" s="3">
        <f>SUM('Employment baseline'!K24/'Projection dwelling baseline'!K24)</f>
        <v>1.1012891344383058</v>
      </c>
      <c r="L24" s="3">
        <f>SUM('Employment baseline'!L24/'Projection dwelling baseline'!L24)</f>
        <v>1.1208151382823872</v>
      </c>
      <c r="M24" s="3">
        <f>SUM('Employment baseline'!M24/'Projection dwelling baseline'!M24)</f>
        <v>1.1410118406889127</v>
      </c>
      <c r="N24" s="3">
        <f>SUM('Employment baseline'!N24/'Projection dwelling baseline'!N24)</f>
        <v>1.1933427762039661</v>
      </c>
      <c r="O24" s="3">
        <f>SUM('Employment baseline'!O24/'Projection dwelling baseline'!O24)</f>
        <v>1.3016925492933171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</row>
    <row r="25" spans="1:48">
      <c r="A25" s="8" t="s">
        <v>38</v>
      </c>
      <c r="B25" s="3">
        <f>SUM('Employment baseline'!B25/'Projection dwelling baseline'!B25)</f>
        <v>1.1890154834940112</v>
      </c>
      <c r="C25" s="3">
        <f>SUM('Employment baseline'!C25/'Projection dwelling baseline'!C25)</f>
        <v>1.2600459242250288</v>
      </c>
      <c r="D25" s="3">
        <f>SUM('Employment baseline'!D25/'Projection dwelling baseline'!D25)</f>
        <v>1.2296004501969611</v>
      </c>
      <c r="E25" s="3">
        <f>SUM('Employment baseline'!E25/'Projection dwelling baseline'!E25)</f>
        <v>1.1906744379683598</v>
      </c>
      <c r="F25" s="3">
        <f>SUM('Employment baseline'!F25/'Projection dwelling baseline'!F25)</f>
        <v>1.1881999453701175</v>
      </c>
      <c r="G25" s="3">
        <f>SUM('Employment baseline'!G25/'Projection dwelling baseline'!G25)</f>
        <v>1.1461162411732755</v>
      </c>
      <c r="H25" s="3">
        <f>SUM('Employment baseline'!H25/'Projection dwelling baseline'!H25)</f>
        <v>1.1815484219045049</v>
      </c>
      <c r="I25" s="3">
        <f>SUM('Employment baseline'!I25/'Projection dwelling baseline'!I25)</f>
        <v>1.2108223948566836</v>
      </c>
      <c r="J25" s="3">
        <f>SUM('Employment baseline'!J25/'Projection dwelling baseline'!J25)</f>
        <v>1.1756864836043721</v>
      </c>
      <c r="K25" s="3">
        <f>SUM('Employment baseline'!K25/'Projection dwelling baseline'!K25)</f>
        <v>1.1202330508474576</v>
      </c>
      <c r="L25" s="3">
        <f>SUM('Employment baseline'!L25/'Projection dwelling baseline'!L25)</f>
        <v>1.2844759653270292</v>
      </c>
      <c r="M25" s="3">
        <f>SUM('Employment baseline'!M25/'Projection dwelling baseline'!M25)</f>
        <v>1.1393719179859849</v>
      </c>
      <c r="N25" s="3">
        <f>SUM('Employment baseline'!N25/'Projection dwelling baseline'!N25)</f>
        <v>1.0997442455242967</v>
      </c>
      <c r="O25" s="3">
        <f>SUM('Employment baseline'!O25/'Projection dwelling baseline'!O25)</f>
        <v>1.2090641792558046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</row>
    <row r="26" spans="1:48">
      <c r="A26" s="8" t="s">
        <v>39</v>
      </c>
      <c r="B26" s="3">
        <f>SUM('Employment baseline'!B26/'Projection dwelling baseline'!B26)</f>
        <v>1.0683424980361351</v>
      </c>
      <c r="C26" s="3">
        <f>SUM('Employment baseline'!C26/'Projection dwelling baseline'!C26)</f>
        <v>1.0435454779695954</v>
      </c>
      <c r="D26" s="3">
        <f>SUM('Employment baseline'!D26/'Projection dwelling baseline'!D26)</f>
        <v>0.98762313715584749</v>
      </c>
      <c r="E26" s="3">
        <f>SUM('Employment baseline'!E26/'Projection dwelling baseline'!E26)</f>
        <v>1.0761219935531863</v>
      </c>
      <c r="F26" s="3">
        <f>SUM('Employment baseline'!F26/'Projection dwelling baseline'!F26)</f>
        <v>1.005816771691711</v>
      </c>
      <c r="G26" s="3">
        <f>SUM('Employment baseline'!G26/'Projection dwelling baseline'!G26)</f>
        <v>1.0514918190567855</v>
      </c>
      <c r="H26" s="3">
        <f>SUM('Employment baseline'!H26/'Projection dwelling baseline'!H26)</f>
        <v>0.99760765550239239</v>
      </c>
      <c r="I26" s="3">
        <f>SUM('Employment baseline'!I26/'Projection dwelling baseline'!I26)</f>
        <v>0.96935138987883107</v>
      </c>
      <c r="J26" s="3">
        <f>SUM('Employment baseline'!J26/'Projection dwelling baseline'!J26)</f>
        <v>0.86288416075650121</v>
      </c>
      <c r="K26" s="3">
        <f>SUM('Employment baseline'!K26/'Projection dwelling baseline'!K26)</f>
        <v>1.0746128578132332</v>
      </c>
      <c r="L26" s="3">
        <f>SUM('Employment baseline'!L26/'Projection dwelling baseline'!L26)</f>
        <v>1.1455180442374855</v>
      </c>
      <c r="M26" s="3">
        <f>SUM('Employment baseline'!M26/'Projection dwelling baseline'!M26)</f>
        <v>1.0904499540863177</v>
      </c>
      <c r="N26" s="3">
        <f>SUM('Employment baseline'!N26/'Projection dwelling baseline'!N26)</f>
        <v>1.0152863335614877</v>
      </c>
      <c r="O26" s="3">
        <f>SUM('Employment baseline'!O26/'Projection dwelling baseline'!O26)</f>
        <v>1.1193776712421699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</row>
    <row r="27" spans="1:48">
      <c r="A27" s="15" t="s">
        <v>40</v>
      </c>
      <c r="B27" s="3">
        <f>SUM('Employment baseline'!B27/'Projection dwelling baseline'!B27)</f>
        <v>1.4079747690921378</v>
      </c>
      <c r="C27" s="3">
        <f>SUM('Employment baseline'!C27/'Projection dwelling baseline'!C27)</f>
        <v>1.4241279715618751</v>
      </c>
      <c r="D27" s="3">
        <f>SUM('Employment baseline'!D27/'Projection dwelling baseline'!D27)</f>
        <v>1.4251366120218578</v>
      </c>
      <c r="E27" s="3">
        <f>SUM('Employment baseline'!E27/'Projection dwelling baseline'!E27)</f>
        <v>1.3070628768303187</v>
      </c>
      <c r="F27" s="3">
        <f>SUM('Employment baseline'!F27/'Projection dwelling baseline'!F27)</f>
        <v>1.2837981690440707</v>
      </c>
      <c r="G27" s="3">
        <f>SUM('Employment baseline'!G27/'Projection dwelling baseline'!G27)</f>
        <v>1.3577133249264397</v>
      </c>
      <c r="H27" s="3">
        <f>SUM('Employment baseline'!H27/'Projection dwelling baseline'!H27)</f>
        <v>1.4264828738512949</v>
      </c>
      <c r="I27" s="3">
        <f>SUM('Employment baseline'!I27/'Projection dwelling baseline'!I27)</f>
        <v>1.4764961689790848</v>
      </c>
      <c r="J27" s="3">
        <f>SUM('Employment baseline'!J27/'Projection dwelling baseline'!J27)</f>
        <v>1.5158371040723981</v>
      </c>
      <c r="K27" s="3">
        <f>SUM('Employment baseline'!K27/'Projection dwelling baseline'!K27)</f>
        <v>1.5295315682281059</v>
      </c>
      <c r="L27" s="3">
        <f>SUM('Employment baseline'!L27/'Projection dwelling baseline'!L27)</f>
        <v>1.5317460317460319</v>
      </c>
      <c r="M27" s="3">
        <f>SUM('Employment baseline'!M27/'Projection dwelling baseline'!M27)</f>
        <v>1.5356025039123631</v>
      </c>
      <c r="N27" s="3">
        <f>SUM('Employment baseline'!N27/'Projection dwelling baseline'!N27)</f>
        <v>1.4519230769230769</v>
      </c>
      <c r="O27" s="3">
        <f>SUM('Employment baseline'!O27/'Projection dwelling baseline'!O27)</f>
        <v>1.3479135816531875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</row>
    <row r="28" spans="1:48">
      <c r="A28" s="15" t="s">
        <v>41</v>
      </c>
      <c r="B28" s="3">
        <f>SUM('Employment baseline'!B28/'Projection dwelling baseline'!B28)</f>
        <v>1.2519272278754241</v>
      </c>
      <c r="C28" s="3">
        <f>SUM('Employment baseline'!C28/'Projection dwelling baseline'!C28)</f>
        <v>1.2812690665039659</v>
      </c>
      <c r="D28" s="3">
        <f>SUM('Employment baseline'!D28/'Projection dwelling baseline'!D28)</f>
        <v>1.2649164677804297</v>
      </c>
      <c r="E28" s="3">
        <f>SUM('Employment baseline'!E28/'Projection dwelling baseline'!E28)</f>
        <v>1.135831381733021</v>
      </c>
      <c r="F28" s="3">
        <f>SUM('Employment baseline'!F28/'Projection dwelling baseline'!F28)</f>
        <v>1.3367756741250718</v>
      </c>
      <c r="G28" s="3">
        <f>SUM('Employment baseline'!G28/'Projection dwelling baseline'!G28)</f>
        <v>1.2556689342403629</v>
      </c>
      <c r="H28" s="3">
        <f>SUM('Employment baseline'!H28/'Projection dwelling baseline'!H28)</f>
        <v>1.2644651425345752</v>
      </c>
      <c r="I28" s="3">
        <f>SUM('Employment baseline'!I28/'Projection dwelling baseline'!I28)</f>
        <v>1.2895104895104894</v>
      </c>
      <c r="J28" s="3">
        <f>SUM('Employment baseline'!J28/'Projection dwelling baseline'!J28)</f>
        <v>1.2569213732004429</v>
      </c>
      <c r="K28" s="3">
        <f>SUM('Employment baseline'!K28/'Projection dwelling baseline'!K28)</f>
        <v>1.213952210931063</v>
      </c>
      <c r="L28" s="3">
        <f>SUM('Employment baseline'!L28/'Projection dwelling baseline'!L28)</f>
        <v>1.1967213114754098</v>
      </c>
      <c r="M28" s="3">
        <f>SUM('Employment baseline'!M28/'Projection dwelling baseline'!M28)</f>
        <v>1.2241566920565832</v>
      </c>
      <c r="N28" s="3">
        <f>SUM('Employment baseline'!N28/'Projection dwelling baseline'!N28)</f>
        <v>1.2777476989713048</v>
      </c>
      <c r="O28" s="3">
        <f>SUM('Employment baseline'!O28/'Projection dwelling baseline'!O28)</f>
        <v>1.2969228290639601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</row>
    <row r="29" spans="1:48">
      <c r="A29" s="15" t="s">
        <v>43</v>
      </c>
      <c r="B29" s="3">
        <f>SUM('Employment baseline'!B29/'Projection dwelling baseline'!B29)</f>
        <v>1.3446770064749285</v>
      </c>
      <c r="C29" s="3">
        <f>SUM('Employment baseline'!C29/'Projection dwelling baseline'!C29)</f>
        <v>1.3286609006859529</v>
      </c>
      <c r="D29" s="3">
        <f>SUM('Employment baseline'!D29/'Projection dwelling baseline'!D29)</f>
        <v>1.3309724066696178</v>
      </c>
      <c r="E29" s="3">
        <f>SUM('Employment baseline'!E29/'Projection dwelling baseline'!E29)</f>
        <v>1.3059374085990056</v>
      </c>
      <c r="F29" s="3">
        <f>SUM('Employment baseline'!F29/'Projection dwelling baseline'!F29)</f>
        <v>1.3301490809089593</v>
      </c>
      <c r="G29" s="3">
        <f>SUM('Employment baseline'!G29/'Projection dwelling baseline'!G29)</f>
        <v>1.3110061542865321</v>
      </c>
      <c r="H29" s="3">
        <f>SUM('Employment baseline'!H29/'Projection dwelling baseline'!H29)</f>
        <v>1.2584937712344282</v>
      </c>
      <c r="I29" s="3">
        <f>SUM('Employment baseline'!I29/'Projection dwelling baseline'!I29)</f>
        <v>1.2366946778711485</v>
      </c>
      <c r="J29" s="3">
        <f>SUM('Employment baseline'!J29/'Projection dwelling baseline'!J29)</f>
        <v>1.2937595129375952</v>
      </c>
      <c r="K29" s="3">
        <f>SUM('Employment baseline'!K29/'Projection dwelling baseline'!K29)</f>
        <v>1.2615215297840143</v>
      </c>
      <c r="L29" s="3">
        <f>SUM('Employment baseline'!L29/'Projection dwelling baseline'!L29)</f>
        <v>1.353414201989914</v>
      </c>
      <c r="M29" s="3">
        <f>SUM('Employment baseline'!M29/'Projection dwelling baseline'!M29)</f>
        <v>1.3262958451752604</v>
      </c>
      <c r="N29" s="3">
        <f>SUM('Employment baseline'!N29/'Projection dwelling baseline'!N29)</f>
        <v>1.2321956463316313</v>
      </c>
      <c r="O29" s="3">
        <f>SUM('Employment baseline'!O29/'Projection dwelling baseline'!O29)</f>
        <v>1.1998455248824791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</row>
    <row r="30" spans="1:48">
      <c r="A30" s="15" t="s">
        <v>45</v>
      </c>
      <c r="B30" s="3">
        <f>SUM('Employment baseline'!B30/'Projection dwelling baseline'!B30)</f>
        <v>1.3738133619917607</v>
      </c>
      <c r="C30" s="3">
        <f>SUM('Employment baseline'!C30/'Projection dwelling baseline'!C30)</f>
        <v>1.37466784765279</v>
      </c>
      <c r="D30" s="3">
        <f>SUM('Employment baseline'!D30/'Projection dwelling baseline'!D30)</f>
        <v>1.300331183545407</v>
      </c>
      <c r="E30" s="3">
        <f>SUM('Employment baseline'!E30/'Projection dwelling baseline'!E30)</f>
        <v>1.3316195372750643</v>
      </c>
      <c r="F30" s="3">
        <f>SUM('Employment baseline'!F30/'Projection dwelling baseline'!F30)</f>
        <v>1.3302060646674485</v>
      </c>
      <c r="G30" s="3">
        <f>SUM('Employment baseline'!G30/'Projection dwelling baseline'!G30)</f>
        <v>1.3007456503728252</v>
      </c>
      <c r="H30" s="3">
        <f>SUM('Employment baseline'!H30/'Projection dwelling baseline'!H30)</f>
        <v>1.2784789378790362</v>
      </c>
      <c r="I30" s="3">
        <f>SUM('Employment baseline'!I30/'Projection dwelling baseline'!I30)</f>
        <v>1.3577446532728452</v>
      </c>
      <c r="J30" s="3">
        <f>SUM('Employment baseline'!J30/'Projection dwelling baseline'!J30)</f>
        <v>1.2912528035885933</v>
      </c>
      <c r="K30" s="3">
        <f>SUM('Employment baseline'!K30/'Projection dwelling baseline'!K30)</f>
        <v>1.2363116965561023</v>
      </c>
      <c r="L30" s="3">
        <f>SUM('Employment baseline'!L30/'Projection dwelling baseline'!L30)</f>
        <v>1.2602137020741673</v>
      </c>
      <c r="M30" s="3">
        <f>SUM('Employment baseline'!M30/'Projection dwelling baseline'!M30)</f>
        <v>1.2897225236397458</v>
      </c>
      <c r="N30" s="3">
        <f>SUM('Employment baseline'!N30/'Projection dwelling baseline'!N30)</f>
        <v>1.3178889229825099</v>
      </c>
      <c r="O30" s="3">
        <f>SUM('Employment baseline'!O30/'Projection dwelling baseline'!O30)</f>
        <v>1.3076853059862252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</row>
    <row r="31" spans="1:48">
      <c r="C31" s="5"/>
      <c r="D31" s="5"/>
      <c r="E31" s="5"/>
      <c r="F31" s="5"/>
    </row>
    <row r="32" spans="1:48">
      <c r="A32" s="12" t="s">
        <v>52</v>
      </c>
      <c r="B32" s="18">
        <f t="shared" ref="B32:AV32" si="0">SUM(B5:B30)</f>
        <v>33.058800345808152</v>
      </c>
      <c r="C32" s="18">
        <f t="shared" si="0"/>
        <v>33.197466317554458</v>
      </c>
      <c r="D32" s="18">
        <f t="shared" si="0"/>
        <v>33.054629397631615</v>
      </c>
      <c r="E32" s="18">
        <f t="shared" si="0"/>
        <v>32.831326499031512</v>
      </c>
      <c r="F32" s="18">
        <f t="shared" si="0"/>
        <v>32.949321423835414</v>
      </c>
      <c r="G32" s="18">
        <f t="shared" si="0"/>
        <v>32.448668032930009</v>
      </c>
      <c r="H32" s="18">
        <f t="shared" si="0"/>
        <v>32.033395477813727</v>
      </c>
      <c r="I32" s="18">
        <f t="shared" si="0"/>
        <v>32.683608886550303</v>
      </c>
      <c r="J32" s="18">
        <f t="shared" si="0"/>
        <v>32.440366598450836</v>
      </c>
      <c r="K32" s="18">
        <f t="shared" si="0"/>
        <v>32.399804339065355</v>
      </c>
      <c r="L32" s="18">
        <f t="shared" si="0"/>
        <v>32.63895783110609</v>
      </c>
      <c r="M32" s="18">
        <f t="shared" si="0"/>
        <v>32.550274077260227</v>
      </c>
      <c r="N32" s="18">
        <f t="shared" si="0"/>
        <v>32.390441405968659</v>
      </c>
      <c r="O32" s="18">
        <f t="shared" si="0"/>
        <v>32.701068140340837</v>
      </c>
      <c r="P32" s="18">
        <f t="shared" si="0"/>
        <v>0</v>
      </c>
      <c r="Q32" s="18">
        <f t="shared" si="0"/>
        <v>0</v>
      </c>
      <c r="R32" s="18">
        <f t="shared" si="0"/>
        <v>0</v>
      </c>
      <c r="S32" s="18">
        <f t="shared" si="0"/>
        <v>0</v>
      </c>
      <c r="T32" s="18">
        <f t="shared" si="0"/>
        <v>0</v>
      </c>
      <c r="U32" s="18">
        <f t="shared" si="0"/>
        <v>0</v>
      </c>
      <c r="V32" s="18">
        <f t="shared" si="0"/>
        <v>0</v>
      </c>
      <c r="W32" s="18">
        <f t="shared" si="0"/>
        <v>0</v>
      </c>
      <c r="X32" s="18">
        <f t="shared" si="0"/>
        <v>0</v>
      </c>
      <c r="Y32" s="18">
        <f t="shared" si="0"/>
        <v>0</v>
      </c>
      <c r="Z32" s="18">
        <f t="shared" si="0"/>
        <v>0</v>
      </c>
      <c r="AA32" s="18">
        <f t="shared" si="0"/>
        <v>0</v>
      </c>
      <c r="AB32" s="18">
        <f t="shared" si="0"/>
        <v>0</v>
      </c>
      <c r="AC32" s="18">
        <f t="shared" si="0"/>
        <v>0</v>
      </c>
      <c r="AD32" s="18">
        <f t="shared" si="0"/>
        <v>0</v>
      </c>
      <c r="AE32" s="18">
        <f t="shared" si="0"/>
        <v>0</v>
      </c>
      <c r="AF32" s="18">
        <f t="shared" si="0"/>
        <v>0</v>
      </c>
      <c r="AG32" s="18">
        <f t="shared" si="0"/>
        <v>0</v>
      </c>
      <c r="AH32" s="18">
        <f t="shared" si="0"/>
        <v>0</v>
      </c>
      <c r="AI32" s="18">
        <f t="shared" si="0"/>
        <v>0</v>
      </c>
      <c r="AJ32" s="18">
        <f t="shared" si="0"/>
        <v>0</v>
      </c>
      <c r="AK32" s="18">
        <f t="shared" si="0"/>
        <v>0</v>
      </c>
      <c r="AL32" s="18">
        <f t="shared" si="0"/>
        <v>0</v>
      </c>
      <c r="AM32" s="18">
        <f t="shared" si="0"/>
        <v>0</v>
      </c>
      <c r="AN32" s="18">
        <f t="shared" si="0"/>
        <v>0</v>
      </c>
      <c r="AO32" s="18">
        <f t="shared" si="0"/>
        <v>0</v>
      </c>
      <c r="AP32" s="18">
        <f t="shared" si="0"/>
        <v>0</v>
      </c>
      <c r="AQ32" s="18">
        <f t="shared" si="0"/>
        <v>0</v>
      </c>
      <c r="AR32" s="18">
        <f t="shared" si="0"/>
        <v>0</v>
      </c>
      <c r="AS32" s="18">
        <f t="shared" si="0"/>
        <v>0</v>
      </c>
      <c r="AT32" s="18">
        <f t="shared" si="0"/>
        <v>0</v>
      </c>
      <c r="AU32" s="18">
        <f t="shared" si="0"/>
        <v>0</v>
      </c>
      <c r="AV32" s="18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2019-07-25T08:05:16Z</dcterms:modified>
  <cp:category/>
  <cp:contentStatus/>
</cp:coreProperties>
</file>