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10"/>
  <workbookPr/>
  <xr:revisionPtr revIDLastSave="3" documentId="11_E2DB821CAE807A1A7B66E1DC2E32F47BCE3E4F8B" xr6:coauthVersionLast="44" xr6:coauthVersionMax="44" xr10:uidLastSave="{1B412D0B-47DE-47B0-8E82-0DEAA5E67DCB}"/>
  <bookViews>
    <workbookView xWindow="0" yWindow="0" windowWidth="21360" windowHeight="10800" firstSheet="2" activeTab="1" xr2:uid="{00000000-000D-0000-FFFF-FFFF00000000}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3" l="1"/>
  <c r="J67" i="13"/>
  <c r="C2" i="8"/>
  <c r="Q30" i="8"/>
  <c r="R30" i="8"/>
  <c r="S30" i="8"/>
  <c r="T30" i="9"/>
  <c r="T30" i="8"/>
  <c r="U30" i="9"/>
  <c r="U30" i="8"/>
  <c r="V30" i="9"/>
  <c r="V30" i="8"/>
  <c r="W30" i="9"/>
  <c r="W30" i="8"/>
  <c r="X30" i="9"/>
  <c r="X30" i="8"/>
  <c r="Y30" i="9"/>
  <c r="Y30" i="8"/>
  <c r="Z30" i="9"/>
  <c r="Z30" i="8"/>
  <c r="AA30" i="9"/>
  <c r="AA30" i="8"/>
  <c r="AB30" i="9"/>
  <c r="AB30" i="8"/>
  <c r="AC30" i="9"/>
  <c r="AC30" i="8"/>
  <c r="AD30" i="9"/>
  <c r="AD30" i="8"/>
  <c r="AE30" i="9"/>
  <c r="AE30" i="8"/>
  <c r="AF30" i="9"/>
  <c r="AF30" i="8"/>
  <c r="AG30" i="9"/>
  <c r="AG30" i="8"/>
  <c r="AH30" i="9"/>
  <c r="AH30" i="8"/>
  <c r="AI30" i="9"/>
  <c r="AI30" i="8"/>
  <c r="AJ30" i="9"/>
  <c r="AJ30" i="8"/>
  <c r="AK30" i="9"/>
  <c r="AK30" i="8"/>
  <c r="AL30" i="9"/>
  <c r="AL30" i="8"/>
  <c r="AM30" i="9"/>
  <c r="AM30" i="8"/>
  <c r="AN30" i="9"/>
  <c r="AN30" i="8"/>
  <c r="AO30" i="9"/>
  <c r="AO30" i="8"/>
  <c r="AP30" i="9"/>
  <c r="AP30" i="8"/>
  <c r="AQ30" i="9"/>
  <c r="AQ30" i="8"/>
  <c r="AR30" i="9"/>
  <c r="AR30" i="8"/>
  <c r="AS30" i="9"/>
  <c r="AS30" i="8"/>
  <c r="AT30" i="9"/>
  <c r="AT30" i="8"/>
  <c r="AU30" i="9"/>
  <c r="AU30" i="8"/>
  <c r="AV30" i="9"/>
  <c r="AV30" i="8"/>
  <c r="AW30" i="9"/>
  <c r="AW30" i="8"/>
  <c r="AX30" i="9"/>
  <c r="AX30" i="8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6" i="9"/>
  <c r="T36" i="8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6" i="9"/>
  <c r="U36" i="8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6" i="9"/>
  <c r="V36" i="8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6" i="9"/>
  <c r="W36" i="8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6" i="9"/>
  <c r="X36" i="8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6" i="9"/>
  <c r="Y36" i="8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6" i="9"/>
  <c r="Z36" i="8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6" i="9"/>
  <c r="AA36" i="8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6" i="9"/>
  <c r="AB36" i="8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6" i="9"/>
  <c r="AC36" i="8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6" i="9"/>
  <c r="AD36" i="8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6" i="9"/>
  <c r="AE36" i="8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6" i="9"/>
  <c r="AF36" i="8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6" i="9"/>
  <c r="AG36" i="8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6" i="9"/>
  <c r="AH36" i="8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6" i="9"/>
  <c r="AI36" i="8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6" i="9"/>
  <c r="AJ36" i="8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6" i="9"/>
  <c r="AK36" i="8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6" i="9"/>
  <c r="AL36" i="8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6" i="9"/>
  <c r="AM36" i="8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6" i="9"/>
  <c r="AN36" i="8"/>
  <c r="AO5" i="9"/>
  <c r="AO6" i="9"/>
  <c r="AO7" i="9"/>
  <c r="AO8" i="9"/>
  <c r="AO9" i="9"/>
  <c r="AO10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6" i="9"/>
  <c r="AO36" i="8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6" i="9"/>
  <c r="AP36" i="8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6" i="9"/>
  <c r="AQ36" i="8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6" i="9"/>
  <c r="AR36" i="8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6" i="9"/>
  <c r="AS36" i="8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6" i="9"/>
  <c r="AT36" i="8"/>
  <c r="AU5" i="9"/>
  <c r="AU6" i="9"/>
  <c r="AU7" i="9"/>
  <c r="AU8" i="9"/>
  <c r="AU9" i="9"/>
  <c r="AU10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6" i="9"/>
  <c r="AU36" i="8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6" i="9"/>
  <c r="AV36" i="8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6" i="9"/>
  <c r="AW36" i="8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6" i="9"/>
  <c r="AX36" i="8"/>
  <c r="AV36" i="2"/>
  <c r="AV30" i="2"/>
  <c r="F67" i="13"/>
  <c r="AV30" i="13"/>
  <c r="G67" i="13"/>
  <c r="I67" i="13"/>
  <c r="D66" i="13"/>
  <c r="J66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V29" i="2"/>
  <c r="F66" i="13"/>
  <c r="AV29" i="13"/>
  <c r="G66" i="13"/>
  <c r="I66" i="13"/>
  <c r="D65" i="13"/>
  <c r="J65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I65" i="13"/>
  <c r="D64" i="13"/>
  <c r="J64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I64" i="13"/>
  <c r="D63" i="13"/>
  <c r="J63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I63" i="13"/>
  <c r="D62" i="13"/>
  <c r="J62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I62" i="13"/>
  <c r="D61" i="13"/>
  <c r="J61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I61" i="13"/>
  <c r="D60" i="13"/>
  <c r="J60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I60" i="13"/>
  <c r="D59" i="13"/>
  <c r="J59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I59" i="13"/>
  <c r="D58" i="13"/>
  <c r="J58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I58" i="13"/>
  <c r="D57" i="13"/>
  <c r="J57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I57" i="13"/>
  <c r="D56" i="13"/>
  <c r="J56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I56" i="13"/>
  <c r="D55" i="13"/>
  <c r="J55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I55" i="13"/>
  <c r="D54" i="13"/>
  <c r="J54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I54" i="13"/>
  <c r="D53" i="13"/>
  <c r="J53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I53" i="13"/>
  <c r="D52" i="13"/>
  <c r="J52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AV15" i="2"/>
  <c r="F52" i="13"/>
  <c r="AV15" i="13"/>
  <c r="G52" i="13"/>
  <c r="I52" i="13"/>
  <c r="D51" i="13"/>
  <c r="J51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I51" i="13"/>
  <c r="D50" i="13"/>
  <c r="J50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I50" i="13"/>
  <c r="D49" i="13"/>
  <c r="J49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I49" i="13"/>
  <c r="D48" i="13"/>
  <c r="J48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I48" i="13"/>
  <c r="D47" i="13"/>
  <c r="J47" i="13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T33" i="9"/>
  <c r="T33" i="8"/>
  <c r="U33" i="9"/>
  <c r="U33" i="8"/>
  <c r="V33" i="9"/>
  <c r="V33" i="8"/>
  <c r="W33" i="9"/>
  <c r="W33" i="8"/>
  <c r="X33" i="9"/>
  <c r="X33" i="8"/>
  <c r="Y33" i="9"/>
  <c r="Y33" i="8"/>
  <c r="Z33" i="9"/>
  <c r="Z33" i="8"/>
  <c r="AA33" i="9"/>
  <c r="AA33" i="8"/>
  <c r="AB33" i="9"/>
  <c r="AB33" i="8"/>
  <c r="AC33" i="9"/>
  <c r="AC33" i="8"/>
  <c r="AD33" i="9"/>
  <c r="AD33" i="8"/>
  <c r="AE33" i="9"/>
  <c r="AE33" i="8"/>
  <c r="AF33" i="9"/>
  <c r="AF33" i="8"/>
  <c r="AG33" i="9"/>
  <c r="AG33" i="8"/>
  <c r="AH33" i="9"/>
  <c r="AH33" i="8"/>
  <c r="AI33" i="9"/>
  <c r="AI33" i="8"/>
  <c r="AJ33" i="9"/>
  <c r="AJ33" i="8"/>
  <c r="AK33" i="9"/>
  <c r="AK33" i="8"/>
  <c r="AL33" i="9"/>
  <c r="AL33" i="8"/>
  <c r="AM33" i="9"/>
  <c r="AM33" i="8"/>
  <c r="AN33" i="9"/>
  <c r="AN33" i="8"/>
  <c r="AO33" i="9"/>
  <c r="AO33" i="8"/>
  <c r="AP33" i="9"/>
  <c r="AP33" i="8"/>
  <c r="AQ33" i="9"/>
  <c r="AQ33" i="8"/>
  <c r="AR33" i="9"/>
  <c r="AR33" i="8"/>
  <c r="AS33" i="9"/>
  <c r="AS33" i="8"/>
  <c r="AT33" i="9"/>
  <c r="AT33" i="8"/>
  <c r="AU33" i="9"/>
  <c r="AU33" i="8"/>
  <c r="AV33" i="9"/>
  <c r="AV33" i="8"/>
  <c r="AW33" i="9"/>
  <c r="AW33" i="8"/>
  <c r="AX33" i="9"/>
  <c r="AX33" i="8"/>
  <c r="AV33" i="2"/>
  <c r="AV10" i="2"/>
  <c r="F47" i="13"/>
  <c r="AV10" i="13"/>
  <c r="G47" i="13"/>
  <c r="I47" i="13"/>
  <c r="D46" i="13"/>
  <c r="J46" i="13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V9" i="2"/>
  <c r="F46" i="13"/>
  <c r="AV9" i="13"/>
  <c r="G46" i="13"/>
  <c r="I46" i="13"/>
  <c r="D45" i="13"/>
  <c r="J45" i="13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V8" i="2"/>
  <c r="F45" i="13"/>
  <c r="AV8" i="13"/>
  <c r="G45" i="13"/>
  <c r="I45" i="13"/>
  <c r="D44" i="13"/>
  <c r="J44" i="13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V7" i="2"/>
  <c r="F44" i="13"/>
  <c r="AV7" i="13"/>
  <c r="G44" i="13"/>
  <c r="I44" i="13"/>
  <c r="D43" i="13"/>
  <c r="J43" i="13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V6" i="2"/>
  <c r="F43" i="13"/>
  <c r="AV6" i="13"/>
  <c r="G43" i="13"/>
  <c r="I43" i="13"/>
  <c r="D42" i="13"/>
  <c r="J42" i="13"/>
  <c r="J68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I42" i="13"/>
  <c r="I68" i="13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S34" i="2"/>
  <c r="S35" i="2"/>
  <c r="S15" i="2"/>
  <c r="T34" i="2"/>
  <c r="T35" i="2"/>
  <c r="T15" i="2"/>
  <c r="U34" i="2"/>
  <c r="U35" i="2"/>
  <c r="U15" i="2"/>
  <c r="V34" i="2"/>
  <c r="V35" i="2"/>
  <c r="V15" i="2"/>
  <c r="W34" i="2"/>
  <c r="W35" i="2"/>
  <c r="W15" i="2"/>
  <c r="X34" i="2"/>
  <c r="X35" i="2"/>
  <c r="X15" i="2"/>
  <c r="Y34" i="2"/>
  <c r="Y35" i="2"/>
  <c r="Y15" i="2"/>
  <c r="Z34" i="2"/>
  <c r="Z35" i="2"/>
  <c r="Z15" i="2"/>
  <c r="AA34" i="2"/>
  <c r="AA35" i="2"/>
  <c r="AA15" i="2"/>
  <c r="AB34" i="2"/>
  <c r="AB35" i="2"/>
  <c r="AB15" i="2"/>
  <c r="AC34" i="2"/>
  <c r="AC35" i="2"/>
  <c r="AC15" i="2"/>
  <c r="AD34" i="2"/>
  <c r="AD35" i="2"/>
  <c r="AD15" i="2"/>
  <c r="AE34" i="2"/>
  <c r="AE35" i="2"/>
  <c r="AE15" i="2"/>
  <c r="AF34" i="2"/>
  <c r="AF35" i="2"/>
  <c r="AF15" i="2"/>
  <c r="AG34" i="2"/>
  <c r="AG35" i="2"/>
  <c r="AG15" i="2"/>
  <c r="AH34" i="2"/>
  <c r="AH35" i="2"/>
  <c r="AH15" i="2"/>
  <c r="AI34" i="2"/>
  <c r="AI35" i="2"/>
  <c r="AI15" i="2"/>
  <c r="AJ34" i="2"/>
  <c r="AJ35" i="2"/>
  <c r="AJ15" i="2"/>
  <c r="AK34" i="2"/>
  <c r="AK35" i="2"/>
  <c r="AK15" i="2"/>
  <c r="AL34" i="2"/>
  <c r="AL35" i="2"/>
  <c r="AL15" i="2"/>
  <c r="AM34" i="2"/>
  <c r="AM35" i="2"/>
  <c r="AM15" i="2"/>
  <c r="AN34" i="2"/>
  <c r="AN35" i="2"/>
  <c r="AN15" i="2"/>
  <c r="AO34" i="2"/>
  <c r="AO35" i="2"/>
  <c r="AO15" i="2"/>
  <c r="AP34" i="2"/>
  <c r="AP35" i="2"/>
  <c r="AP15" i="2"/>
  <c r="AQ34" i="2"/>
  <c r="AQ35" i="2"/>
  <c r="AQ15" i="2"/>
  <c r="AR34" i="2"/>
  <c r="AR35" i="2"/>
  <c r="AR15" i="2"/>
  <c r="AS34" i="2"/>
  <c r="AS35" i="2"/>
  <c r="AS15" i="2"/>
  <c r="AT34" i="2"/>
  <c r="AT35" i="2"/>
  <c r="AT15" i="2"/>
  <c r="AU34" i="2"/>
  <c r="AU35" i="2"/>
  <c r="AU15" i="2"/>
  <c r="R34" i="2"/>
  <c r="R35" i="2"/>
  <c r="R15" i="2"/>
  <c r="R29" i="2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<sst xmlns="http://schemas.openxmlformats.org/spreadsheetml/2006/main" count="303" uniqueCount="72">
  <si>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</si>
  <si>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</si>
  <si>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</si>
  <si>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</si>
  <si>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</si>
  <si>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</si>
  <si>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</si>
  <si>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</si>
  <si>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</si>
  <si>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</si>
  <si>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</si>
  <si>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</si>
  <si>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</si>
  <si>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</si>
  <si>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</si>
  <si>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</si>
  <si>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</si>
  <si>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</si>
  <si>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</si>
  <si>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</si>
  <si>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</si>
  <si>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</si>
  <si>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</si>
  <si>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</si>
  <si>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</si>
  <si>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</si>
  <si>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</si>
  <si>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</si>
  <si>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</si>
  <si>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</si>
  <si>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</si>
  <si>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</si>
  <si>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</si>
  <si>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</si>
  <si>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</si>
  <si>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</si>
  <si>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</si>
  <si>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</si>
  <si>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</si>
  <si>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</si>
  <si>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</si>
  <si>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</si>
  <si>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</si>
  <si>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</si>
  <si>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</si>
  <si>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</si>
  <si>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</si>
  <si>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</si>
  <si>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</si>
  <si>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</si>
  <si>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</si>
  <si>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</si>
  <si>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</si>
  <si>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</si>
  <si>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</si>
  <si>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</si>
  <si>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</si>
  <si>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</si>
  <si>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Oxford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</si>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</sst>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5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165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5" fontId="6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  <xf numFmtId="0" fontId="9" fillId="0" borderId="1" xfId="3" applyFont="1" applyBorder="1" applyAlignment="1">
      <alignment vertical="center"/>
    </xf>
    <xf numFmtId="164" fontId="6" fillId="0" borderId="0" xfId="3" applyNumberFormat="1" applyFont="1"/>
    <xf numFmtId="0" fontId="6" fillId="0" borderId="0" xfId="3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67848</c:v>
                </c:pt>
                <c:pt idx="17">
                  <c:v>71486</c:v>
                </c:pt>
                <c:pt idx="18">
                  <c:v>75124</c:v>
                </c:pt>
                <c:pt idx="19">
                  <c:v>78762</c:v>
                </c:pt>
                <c:pt idx="20">
                  <c:v>82400</c:v>
                </c:pt>
                <c:pt idx="21">
                  <c:v>86038</c:v>
                </c:pt>
                <c:pt idx="22">
                  <c:v>89676</c:v>
                </c:pt>
                <c:pt idx="23">
                  <c:v>93314</c:v>
                </c:pt>
                <c:pt idx="24">
                  <c:v>96952</c:v>
                </c:pt>
                <c:pt idx="25">
                  <c:v>100590</c:v>
                </c:pt>
                <c:pt idx="26">
                  <c:v>104228</c:v>
                </c:pt>
                <c:pt idx="27">
                  <c:v>107866</c:v>
                </c:pt>
                <c:pt idx="28">
                  <c:v>111504</c:v>
                </c:pt>
                <c:pt idx="29">
                  <c:v>115142</c:v>
                </c:pt>
                <c:pt idx="30">
                  <c:v>118780</c:v>
                </c:pt>
                <c:pt idx="31">
                  <c:v>122418</c:v>
                </c:pt>
                <c:pt idx="32">
                  <c:v>126056</c:v>
                </c:pt>
                <c:pt idx="33">
                  <c:v>129694</c:v>
                </c:pt>
                <c:pt idx="34">
                  <c:v>133332</c:v>
                </c:pt>
                <c:pt idx="35">
                  <c:v>136970</c:v>
                </c:pt>
                <c:pt idx="36">
                  <c:v>140608</c:v>
                </c:pt>
                <c:pt idx="37">
                  <c:v>144246</c:v>
                </c:pt>
                <c:pt idx="38">
                  <c:v>147884</c:v>
                </c:pt>
                <c:pt idx="39">
                  <c:v>151522</c:v>
                </c:pt>
                <c:pt idx="40">
                  <c:v>155160</c:v>
                </c:pt>
                <c:pt idx="41">
                  <c:v>158798</c:v>
                </c:pt>
                <c:pt idx="42">
                  <c:v>162436</c:v>
                </c:pt>
                <c:pt idx="43">
                  <c:v>166074</c:v>
                </c:pt>
                <c:pt idx="44">
                  <c:v>169712</c:v>
                </c:pt>
                <c:pt idx="45">
                  <c:v>173350</c:v>
                </c:pt>
                <c:pt idx="46">
                  <c:v>176988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59496</c:v>
                </c:pt>
                <c:pt idx="17">
                  <c:v>59770</c:v>
                </c:pt>
                <c:pt idx="18">
                  <c:v>60044</c:v>
                </c:pt>
                <c:pt idx="19">
                  <c:v>60318</c:v>
                </c:pt>
                <c:pt idx="20">
                  <c:v>60592</c:v>
                </c:pt>
                <c:pt idx="21">
                  <c:v>60866</c:v>
                </c:pt>
                <c:pt idx="22">
                  <c:v>61140</c:v>
                </c:pt>
                <c:pt idx="23">
                  <c:v>61414</c:v>
                </c:pt>
                <c:pt idx="24">
                  <c:v>61688</c:v>
                </c:pt>
                <c:pt idx="25">
                  <c:v>61962</c:v>
                </c:pt>
                <c:pt idx="26">
                  <c:v>62236</c:v>
                </c:pt>
                <c:pt idx="27">
                  <c:v>62510</c:v>
                </c:pt>
                <c:pt idx="28">
                  <c:v>62784</c:v>
                </c:pt>
                <c:pt idx="29">
                  <c:v>63058</c:v>
                </c:pt>
                <c:pt idx="30">
                  <c:v>63332</c:v>
                </c:pt>
                <c:pt idx="31">
                  <c:v>63606</c:v>
                </c:pt>
                <c:pt idx="32">
                  <c:v>63880</c:v>
                </c:pt>
                <c:pt idx="33">
                  <c:v>64154</c:v>
                </c:pt>
                <c:pt idx="34">
                  <c:v>64428</c:v>
                </c:pt>
                <c:pt idx="35">
                  <c:v>64702</c:v>
                </c:pt>
                <c:pt idx="36">
                  <c:v>64976</c:v>
                </c:pt>
                <c:pt idx="37">
                  <c:v>65250</c:v>
                </c:pt>
                <c:pt idx="38">
                  <c:v>65524</c:v>
                </c:pt>
                <c:pt idx="39">
                  <c:v>65798</c:v>
                </c:pt>
                <c:pt idx="40">
                  <c:v>66072</c:v>
                </c:pt>
                <c:pt idx="41">
                  <c:v>66346</c:v>
                </c:pt>
                <c:pt idx="42">
                  <c:v>66620</c:v>
                </c:pt>
                <c:pt idx="43">
                  <c:v>66894</c:v>
                </c:pt>
                <c:pt idx="44">
                  <c:v>67168</c:v>
                </c:pt>
                <c:pt idx="45">
                  <c:v>67442</c:v>
                </c:pt>
                <c:pt idx="46">
                  <c:v>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84384</c:v>
                </c:pt>
                <c:pt idx="17">
                  <c:v>88401</c:v>
                </c:pt>
                <c:pt idx="18">
                  <c:v>92418</c:v>
                </c:pt>
                <c:pt idx="19">
                  <c:v>96435</c:v>
                </c:pt>
                <c:pt idx="20">
                  <c:v>100452</c:v>
                </c:pt>
                <c:pt idx="21">
                  <c:v>104469</c:v>
                </c:pt>
                <c:pt idx="22">
                  <c:v>108486</c:v>
                </c:pt>
                <c:pt idx="23">
                  <c:v>112503</c:v>
                </c:pt>
                <c:pt idx="24">
                  <c:v>116520</c:v>
                </c:pt>
                <c:pt idx="25">
                  <c:v>120537</c:v>
                </c:pt>
                <c:pt idx="26">
                  <c:v>124554</c:v>
                </c:pt>
                <c:pt idx="27">
                  <c:v>128571</c:v>
                </c:pt>
                <c:pt idx="28">
                  <c:v>132588</c:v>
                </c:pt>
                <c:pt idx="29">
                  <c:v>136605</c:v>
                </c:pt>
                <c:pt idx="30">
                  <c:v>140622</c:v>
                </c:pt>
                <c:pt idx="31">
                  <c:v>144639</c:v>
                </c:pt>
                <c:pt idx="32">
                  <c:v>148656</c:v>
                </c:pt>
                <c:pt idx="33">
                  <c:v>152673</c:v>
                </c:pt>
                <c:pt idx="34">
                  <c:v>156690</c:v>
                </c:pt>
                <c:pt idx="35">
                  <c:v>160707</c:v>
                </c:pt>
                <c:pt idx="36">
                  <c:v>164724</c:v>
                </c:pt>
                <c:pt idx="37">
                  <c:v>168741</c:v>
                </c:pt>
                <c:pt idx="38">
                  <c:v>172758</c:v>
                </c:pt>
                <c:pt idx="39">
                  <c:v>176775</c:v>
                </c:pt>
                <c:pt idx="40">
                  <c:v>180792</c:v>
                </c:pt>
                <c:pt idx="41">
                  <c:v>184809</c:v>
                </c:pt>
                <c:pt idx="42">
                  <c:v>188826</c:v>
                </c:pt>
                <c:pt idx="43">
                  <c:v>192843</c:v>
                </c:pt>
                <c:pt idx="44">
                  <c:v>196860</c:v>
                </c:pt>
                <c:pt idx="45">
                  <c:v>200877</c:v>
                </c:pt>
                <c:pt idx="46">
                  <c:v>204894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74868</c:v>
                </c:pt>
                <c:pt idx="17">
                  <c:v>75660</c:v>
                </c:pt>
                <c:pt idx="18">
                  <c:v>76452</c:v>
                </c:pt>
                <c:pt idx="19">
                  <c:v>77244</c:v>
                </c:pt>
                <c:pt idx="20">
                  <c:v>78036</c:v>
                </c:pt>
                <c:pt idx="21">
                  <c:v>78828</c:v>
                </c:pt>
                <c:pt idx="22">
                  <c:v>79620</c:v>
                </c:pt>
                <c:pt idx="23">
                  <c:v>80412</c:v>
                </c:pt>
                <c:pt idx="24">
                  <c:v>81204</c:v>
                </c:pt>
                <c:pt idx="25">
                  <c:v>81996</c:v>
                </c:pt>
                <c:pt idx="26">
                  <c:v>82788</c:v>
                </c:pt>
                <c:pt idx="27">
                  <c:v>83580</c:v>
                </c:pt>
                <c:pt idx="28">
                  <c:v>84372</c:v>
                </c:pt>
                <c:pt idx="29">
                  <c:v>85164</c:v>
                </c:pt>
                <c:pt idx="30">
                  <c:v>85956</c:v>
                </c:pt>
                <c:pt idx="31">
                  <c:v>86748</c:v>
                </c:pt>
                <c:pt idx="32">
                  <c:v>87540</c:v>
                </c:pt>
                <c:pt idx="33">
                  <c:v>88332</c:v>
                </c:pt>
                <c:pt idx="34">
                  <c:v>89124</c:v>
                </c:pt>
                <c:pt idx="35">
                  <c:v>89916</c:v>
                </c:pt>
                <c:pt idx="36">
                  <c:v>90708</c:v>
                </c:pt>
                <c:pt idx="37">
                  <c:v>91500</c:v>
                </c:pt>
                <c:pt idx="38">
                  <c:v>92292</c:v>
                </c:pt>
                <c:pt idx="39">
                  <c:v>93084</c:v>
                </c:pt>
                <c:pt idx="40">
                  <c:v>93876</c:v>
                </c:pt>
                <c:pt idx="41">
                  <c:v>94668</c:v>
                </c:pt>
                <c:pt idx="42">
                  <c:v>95460</c:v>
                </c:pt>
                <c:pt idx="43">
                  <c:v>96252</c:v>
                </c:pt>
                <c:pt idx="44">
                  <c:v>97044</c:v>
                </c:pt>
                <c:pt idx="45">
                  <c:v>97836</c:v>
                </c:pt>
                <c:pt idx="46">
                  <c:v>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126666</c:v>
                </c:pt>
                <c:pt idx="17">
                  <c:v>134092</c:v>
                </c:pt>
                <c:pt idx="18">
                  <c:v>141518</c:v>
                </c:pt>
                <c:pt idx="19">
                  <c:v>148944</c:v>
                </c:pt>
                <c:pt idx="20">
                  <c:v>156370</c:v>
                </c:pt>
                <c:pt idx="21">
                  <c:v>163796</c:v>
                </c:pt>
                <c:pt idx="22">
                  <c:v>171222</c:v>
                </c:pt>
                <c:pt idx="23">
                  <c:v>178648</c:v>
                </c:pt>
                <c:pt idx="24">
                  <c:v>186074</c:v>
                </c:pt>
                <c:pt idx="25">
                  <c:v>193500</c:v>
                </c:pt>
                <c:pt idx="26">
                  <c:v>200926</c:v>
                </c:pt>
                <c:pt idx="27">
                  <c:v>208352</c:v>
                </c:pt>
                <c:pt idx="28">
                  <c:v>215778</c:v>
                </c:pt>
                <c:pt idx="29">
                  <c:v>223204</c:v>
                </c:pt>
                <c:pt idx="30">
                  <c:v>230630</c:v>
                </c:pt>
                <c:pt idx="31">
                  <c:v>238056</c:v>
                </c:pt>
                <c:pt idx="32">
                  <c:v>245482</c:v>
                </c:pt>
                <c:pt idx="33">
                  <c:v>252908</c:v>
                </c:pt>
                <c:pt idx="34">
                  <c:v>260334</c:v>
                </c:pt>
                <c:pt idx="35">
                  <c:v>267760</c:v>
                </c:pt>
                <c:pt idx="36">
                  <c:v>275186</c:v>
                </c:pt>
                <c:pt idx="37">
                  <c:v>282612</c:v>
                </c:pt>
                <c:pt idx="38">
                  <c:v>290038</c:v>
                </c:pt>
                <c:pt idx="39">
                  <c:v>297464</c:v>
                </c:pt>
                <c:pt idx="40">
                  <c:v>304890</c:v>
                </c:pt>
                <c:pt idx="41">
                  <c:v>312316</c:v>
                </c:pt>
                <c:pt idx="42">
                  <c:v>319742</c:v>
                </c:pt>
                <c:pt idx="43">
                  <c:v>327168</c:v>
                </c:pt>
                <c:pt idx="44">
                  <c:v>334594</c:v>
                </c:pt>
                <c:pt idx="45">
                  <c:v>342020</c:v>
                </c:pt>
                <c:pt idx="46">
                  <c:v>349446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114720</c:v>
                </c:pt>
                <c:pt idx="17">
                  <c:v>116215</c:v>
                </c:pt>
                <c:pt idx="18">
                  <c:v>117710</c:v>
                </c:pt>
                <c:pt idx="19">
                  <c:v>119205</c:v>
                </c:pt>
                <c:pt idx="20">
                  <c:v>120700</c:v>
                </c:pt>
                <c:pt idx="21">
                  <c:v>122195</c:v>
                </c:pt>
                <c:pt idx="22">
                  <c:v>123690</c:v>
                </c:pt>
                <c:pt idx="23">
                  <c:v>125185</c:v>
                </c:pt>
                <c:pt idx="24">
                  <c:v>126680</c:v>
                </c:pt>
                <c:pt idx="25">
                  <c:v>128175</c:v>
                </c:pt>
                <c:pt idx="26">
                  <c:v>129670</c:v>
                </c:pt>
                <c:pt idx="27">
                  <c:v>131165</c:v>
                </c:pt>
                <c:pt idx="28">
                  <c:v>132660</c:v>
                </c:pt>
                <c:pt idx="29">
                  <c:v>134155</c:v>
                </c:pt>
                <c:pt idx="30">
                  <c:v>135650</c:v>
                </c:pt>
                <c:pt idx="31">
                  <c:v>137145</c:v>
                </c:pt>
                <c:pt idx="32">
                  <c:v>138640</c:v>
                </c:pt>
                <c:pt idx="33">
                  <c:v>140135</c:v>
                </c:pt>
                <c:pt idx="34">
                  <c:v>141630</c:v>
                </c:pt>
                <c:pt idx="35">
                  <c:v>143125</c:v>
                </c:pt>
                <c:pt idx="36">
                  <c:v>144620</c:v>
                </c:pt>
                <c:pt idx="37">
                  <c:v>146115</c:v>
                </c:pt>
                <c:pt idx="38">
                  <c:v>147610</c:v>
                </c:pt>
                <c:pt idx="39">
                  <c:v>149105</c:v>
                </c:pt>
                <c:pt idx="40">
                  <c:v>150600</c:v>
                </c:pt>
                <c:pt idx="41">
                  <c:v>152095</c:v>
                </c:pt>
                <c:pt idx="42">
                  <c:v>153590</c:v>
                </c:pt>
                <c:pt idx="43">
                  <c:v>155085</c:v>
                </c:pt>
                <c:pt idx="44">
                  <c:v>156580</c:v>
                </c:pt>
                <c:pt idx="45">
                  <c:v>158075</c:v>
                </c:pt>
                <c:pt idx="46">
                  <c:v>159570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85232</c:v>
                </c:pt>
                <c:pt idx="17">
                  <c:v>86190</c:v>
                </c:pt>
                <c:pt idx="18">
                  <c:v>87148</c:v>
                </c:pt>
                <c:pt idx="19">
                  <c:v>88106</c:v>
                </c:pt>
                <c:pt idx="20">
                  <c:v>89064</c:v>
                </c:pt>
                <c:pt idx="21">
                  <c:v>90022</c:v>
                </c:pt>
                <c:pt idx="22">
                  <c:v>90980</c:v>
                </c:pt>
                <c:pt idx="23">
                  <c:v>91938</c:v>
                </c:pt>
                <c:pt idx="24">
                  <c:v>92896</c:v>
                </c:pt>
                <c:pt idx="25">
                  <c:v>93854</c:v>
                </c:pt>
                <c:pt idx="26">
                  <c:v>94812</c:v>
                </c:pt>
                <c:pt idx="27">
                  <c:v>95770</c:v>
                </c:pt>
                <c:pt idx="28">
                  <c:v>96728</c:v>
                </c:pt>
                <c:pt idx="29">
                  <c:v>97686</c:v>
                </c:pt>
                <c:pt idx="30">
                  <c:v>98644</c:v>
                </c:pt>
                <c:pt idx="31">
                  <c:v>99602</c:v>
                </c:pt>
                <c:pt idx="32">
                  <c:v>100560</c:v>
                </c:pt>
                <c:pt idx="33">
                  <c:v>101518</c:v>
                </c:pt>
                <c:pt idx="34">
                  <c:v>102476</c:v>
                </c:pt>
                <c:pt idx="35">
                  <c:v>103434</c:v>
                </c:pt>
                <c:pt idx="36">
                  <c:v>104392</c:v>
                </c:pt>
                <c:pt idx="37">
                  <c:v>105350</c:v>
                </c:pt>
                <c:pt idx="38">
                  <c:v>106308</c:v>
                </c:pt>
                <c:pt idx="39">
                  <c:v>107266</c:v>
                </c:pt>
                <c:pt idx="40">
                  <c:v>108224</c:v>
                </c:pt>
                <c:pt idx="41">
                  <c:v>109182</c:v>
                </c:pt>
                <c:pt idx="42">
                  <c:v>110140</c:v>
                </c:pt>
                <c:pt idx="43">
                  <c:v>111098</c:v>
                </c:pt>
                <c:pt idx="44">
                  <c:v>112056</c:v>
                </c:pt>
                <c:pt idx="45">
                  <c:v>113014</c:v>
                </c:pt>
                <c:pt idx="46">
                  <c:v>113972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54696</c:v>
                </c:pt>
                <c:pt idx="17">
                  <c:v>55370</c:v>
                </c:pt>
                <c:pt idx="18">
                  <c:v>56044</c:v>
                </c:pt>
                <c:pt idx="19">
                  <c:v>56718</c:v>
                </c:pt>
                <c:pt idx="20">
                  <c:v>57392</c:v>
                </c:pt>
                <c:pt idx="21">
                  <c:v>58066</c:v>
                </c:pt>
                <c:pt idx="22">
                  <c:v>58740</c:v>
                </c:pt>
                <c:pt idx="23">
                  <c:v>59414</c:v>
                </c:pt>
                <c:pt idx="24">
                  <c:v>60088</c:v>
                </c:pt>
                <c:pt idx="25">
                  <c:v>60762</c:v>
                </c:pt>
                <c:pt idx="26">
                  <c:v>61436</c:v>
                </c:pt>
                <c:pt idx="27">
                  <c:v>62110</c:v>
                </c:pt>
                <c:pt idx="28">
                  <c:v>62784</c:v>
                </c:pt>
                <c:pt idx="29">
                  <c:v>63458</c:v>
                </c:pt>
                <c:pt idx="30">
                  <c:v>64132</c:v>
                </c:pt>
                <c:pt idx="31">
                  <c:v>64806</c:v>
                </c:pt>
                <c:pt idx="32">
                  <c:v>65480</c:v>
                </c:pt>
                <c:pt idx="33">
                  <c:v>66154</c:v>
                </c:pt>
                <c:pt idx="34">
                  <c:v>66828</c:v>
                </c:pt>
                <c:pt idx="35">
                  <c:v>67502</c:v>
                </c:pt>
                <c:pt idx="36">
                  <c:v>68176</c:v>
                </c:pt>
                <c:pt idx="37">
                  <c:v>68850</c:v>
                </c:pt>
                <c:pt idx="38">
                  <c:v>69524</c:v>
                </c:pt>
                <c:pt idx="39">
                  <c:v>70198</c:v>
                </c:pt>
                <c:pt idx="40">
                  <c:v>70872</c:v>
                </c:pt>
                <c:pt idx="41">
                  <c:v>71546</c:v>
                </c:pt>
                <c:pt idx="42">
                  <c:v>72220</c:v>
                </c:pt>
                <c:pt idx="43">
                  <c:v>72894</c:v>
                </c:pt>
                <c:pt idx="44">
                  <c:v>73568</c:v>
                </c:pt>
                <c:pt idx="45">
                  <c:v>74242</c:v>
                </c:pt>
                <c:pt idx="46">
                  <c:v>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71200</c:v>
                </c:pt>
                <c:pt idx="17">
                  <c:v>75006</c:v>
                </c:pt>
                <c:pt idx="18">
                  <c:v>78812</c:v>
                </c:pt>
                <c:pt idx="19">
                  <c:v>82618</c:v>
                </c:pt>
                <c:pt idx="20">
                  <c:v>86424</c:v>
                </c:pt>
                <c:pt idx="21">
                  <c:v>90230</c:v>
                </c:pt>
                <c:pt idx="22">
                  <c:v>94036</c:v>
                </c:pt>
                <c:pt idx="23">
                  <c:v>97842</c:v>
                </c:pt>
                <c:pt idx="24">
                  <c:v>101648</c:v>
                </c:pt>
                <c:pt idx="25">
                  <c:v>105454</c:v>
                </c:pt>
                <c:pt idx="26">
                  <c:v>109260</c:v>
                </c:pt>
                <c:pt idx="27">
                  <c:v>113066</c:v>
                </c:pt>
                <c:pt idx="28">
                  <c:v>116872</c:v>
                </c:pt>
                <c:pt idx="29">
                  <c:v>120678</c:v>
                </c:pt>
                <c:pt idx="30">
                  <c:v>124484</c:v>
                </c:pt>
                <c:pt idx="31">
                  <c:v>128290</c:v>
                </c:pt>
                <c:pt idx="32">
                  <c:v>132096</c:v>
                </c:pt>
                <c:pt idx="33">
                  <c:v>135902</c:v>
                </c:pt>
                <c:pt idx="34">
                  <c:v>139708</c:v>
                </c:pt>
                <c:pt idx="35">
                  <c:v>143514</c:v>
                </c:pt>
                <c:pt idx="36">
                  <c:v>147320</c:v>
                </c:pt>
                <c:pt idx="37">
                  <c:v>151126</c:v>
                </c:pt>
                <c:pt idx="38">
                  <c:v>154932</c:v>
                </c:pt>
                <c:pt idx="39">
                  <c:v>158738</c:v>
                </c:pt>
                <c:pt idx="40">
                  <c:v>162544</c:v>
                </c:pt>
                <c:pt idx="41">
                  <c:v>166350</c:v>
                </c:pt>
                <c:pt idx="42">
                  <c:v>170156</c:v>
                </c:pt>
                <c:pt idx="43">
                  <c:v>173962</c:v>
                </c:pt>
                <c:pt idx="44">
                  <c:v>177768</c:v>
                </c:pt>
                <c:pt idx="45">
                  <c:v>181574</c:v>
                </c:pt>
                <c:pt idx="46">
                  <c:v>185380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8176"/>
        <c:axId val="207219712"/>
      </c:areaChart>
      <c:catAx>
        <c:axId val="2072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712"/>
        <c:crosses val="autoZero"/>
        <c:auto val="1"/>
        <c:lblAlgn val="ctr"/>
        <c:lblOffset val="100"/>
        <c:noMultiLvlLbl val="0"/>
      </c:catAx>
      <c:valAx>
        <c:axId val="20721971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81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/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90339.601251742541</c:v>
                </c:pt>
                <c:pt idx="17">
                  <c:v>95014.333221989364</c:v>
                </c:pt>
                <c:pt idx="18">
                  <c:v>99689.065192236187</c:v>
                </c:pt>
                <c:pt idx="19">
                  <c:v>104363.79716248301</c:v>
                </c:pt>
                <c:pt idx="20">
                  <c:v>109038.52913272983</c:v>
                </c:pt>
                <c:pt idx="21">
                  <c:v>113713.26110297666</c:v>
                </c:pt>
                <c:pt idx="22">
                  <c:v>118387.99307322348</c:v>
                </c:pt>
                <c:pt idx="23">
                  <c:v>123062.7250434703</c:v>
                </c:pt>
                <c:pt idx="24">
                  <c:v>127737.45701371712</c:v>
                </c:pt>
                <c:pt idx="25">
                  <c:v>132412.18898396395</c:v>
                </c:pt>
                <c:pt idx="26">
                  <c:v>137086.92095421077</c:v>
                </c:pt>
                <c:pt idx="27">
                  <c:v>141761.65292445759</c:v>
                </c:pt>
                <c:pt idx="28">
                  <c:v>146436.38489470442</c:v>
                </c:pt>
                <c:pt idx="29">
                  <c:v>151111.11686495124</c:v>
                </c:pt>
                <c:pt idx="30">
                  <c:v>155785.84883519806</c:v>
                </c:pt>
                <c:pt idx="31">
                  <c:v>160460.58080544489</c:v>
                </c:pt>
                <c:pt idx="32">
                  <c:v>165135.31277569171</c:v>
                </c:pt>
                <c:pt idx="33">
                  <c:v>169810.04474593853</c:v>
                </c:pt>
                <c:pt idx="34">
                  <c:v>174484.77671618536</c:v>
                </c:pt>
                <c:pt idx="35">
                  <c:v>179159.50868643218</c:v>
                </c:pt>
                <c:pt idx="36">
                  <c:v>183834.240656679</c:v>
                </c:pt>
                <c:pt idx="37">
                  <c:v>188508.97262692582</c:v>
                </c:pt>
                <c:pt idx="38">
                  <c:v>193183.70459717265</c:v>
                </c:pt>
                <c:pt idx="39">
                  <c:v>197858.43656741947</c:v>
                </c:pt>
                <c:pt idx="40">
                  <c:v>202533.16853766629</c:v>
                </c:pt>
                <c:pt idx="41">
                  <c:v>207207.90050791312</c:v>
                </c:pt>
                <c:pt idx="42">
                  <c:v>211882.63247815994</c:v>
                </c:pt>
                <c:pt idx="43">
                  <c:v>216557.36444840676</c:v>
                </c:pt>
                <c:pt idx="44">
                  <c:v>221232.09641865359</c:v>
                </c:pt>
                <c:pt idx="45">
                  <c:v>225906.82838890041</c:v>
                </c:pt>
                <c:pt idx="46">
                  <c:v>230581.56035914723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97937.36486744514</c:v>
                </c:pt>
                <c:pt idx="17">
                  <c:v>98349.819823260186</c:v>
                </c:pt>
                <c:pt idx="18">
                  <c:v>98762.274779075233</c:v>
                </c:pt>
                <c:pt idx="19">
                  <c:v>99174.729734890279</c:v>
                </c:pt>
                <c:pt idx="20">
                  <c:v>99587.184690705326</c:v>
                </c:pt>
                <c:pt idx="21">
                  <c:v>99999.639646520372</c:v>
                </c:pt>
                <c:pt idx="22">
                  <c:v>100412.09460233542</c:v>
                </c:pt>
                <c:pt idx="23">
                  <c:v>100824.54955815047</c:v>
                </c:pt>
                <c:pt idx="24">
                  <c:v>101237.00451396551</c:v>
                </c:pt>
                <c:pt idx="25">
                  <c:v>101649.45946978056</c:v>
                </c:pt>
                <c:pt idx="26">
                  <c:v>102061.91442559561</c:v>
                </c:pt>
                <c:pt idx="27">
                  <c:v>102474.36938141065</c:v>
                </c:pt>
                <c:pt idx="28">
                  <c:v>102886.8243372257</c:v>
                </c:pt>
                <c:pt idx="29">
                  <c:v>103299.27929304074</c:v>
                </c:pt>
                <c:pt idx="30">
                  <c:v>103711.73424885579</c:v>
                </c:pt>
                <c:pt idx="31">
                  <c:v>104124.18920467084</c:v>
                </c:pt>
                <c:pt idx="32">
                  <c:v>104536.64416048588</c:v>
                </c:pt>
                <c:pt idx="33">
                  <c:v>104949.09911630093</c:v>
                </c:pt>
                <c:pt idx="34">
                  <c:v>105361.55407211598</c:v>
                </c:pt>
                <c:pt idx="35">
                  <c:v>105774.00902793102</c:v>
                </c:pt>
                <c:pt idx="36">
                  <c:v>106186.46398374607</c:v>
                </c:pt>
                <c:pt idx="37">
                  <c:v>106598.91893956112</c:v>
                </c:pt>
                <c:pt idx="38">
                  <c:v>107011.37389537616</c:v>
                </c:pt>
                <c:pt idx="39">
                  <c:v>107423.82885119121</c:v>
                </c:pt>
                <c:pt idx="40">
                  <c:v>107836.28380700626</c:v>
                </c:pt>
                <c:pt idx="41">
                  <c:v>108248.7387628213</c:v>
                </c:pt>
                <c:pt idx="42">
                  <c:v>108661.19371863635</c:v>
                </c:pt>
                <c:pt idx="43">
                  <c:v>109073.6486744514</c:v>
                </c:pt>
                <c:pt idx="44">
                  <c:v>109486.10363026644</c:v>
                </c:pt>
                <c:pt idx="45">
                  <c:v>109898.55858608149</c:v>
                </c:pt>
                <c:pt idx="46">
                  <c:v>110311.01354189654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115403.90138629387</c:v>
                </c:pt>
                <c:pt idx="17">
                  <c:v>120635.78166841433</c:v>
                </c:pt>
                <c:pt idx="18">
                  <c:v>125867.66195053479</c:v>
                </c:pt>
                <c:pt idx="19">
                  <c:v>131099.54223265525</c:v>
                </c:pt>
                <c:pt idx="20">
                  <c:v>136331.42251477571</c:v>
                </c:pt>
                <c:pt idx="21">
                  <c:v>141563.30279689617</c:v>
                </c:pt>
                <c:pt idx="22">
                  <c:v>146795.18307901663</c:v>
                </c:pt>
                <c:pt idx="23">
                  <c:v>152027.06336113709</c:v>
                </c:pt>
                <c:pt idx="24">
                  <c:v>157258.94364325755</c:v>
                </c:pt>
                <c:pt idx="25">
                  <c:v>162490.823925378</c:v>
                </c:pt>
                <c:pt idx="26">
                  <c:v>167722.70420749846</c:v>
                </c:pt>
                <c:pt idx="27">
                  <c:v>172954.58448961892</c:v>
                </c:pt>
                <c:pt idx="28">
                  <c:v>178186.46477173938</c:v>
                </c:pt>
                <c:pt idx="29">
                  <c:v>183418.34505385984</c:v>
                </c:pt>
                <c:pt idx="30">
                  <c:v>188650.2253359803</c:v>
                </c:pt>
                <c:pt idx="31">
                  <c:v>193882.10561810076</c:v>
                </c:pt>
                <c:pt idx="32">
                  <c:v>199113.98590022122</c:v>
                </c:pt>
                <c:pt idx="33">
                  <c:v>204345.86618234168</c:v>
                </c:pt>
                <c:pt idx="34">
                  <c:v>209577.74646446214</c:v>
                </c:pt>
                <c:pt idx="35">
                  <c:v>214809.62674658259</c:v>
                </c:pt>
                <c:pt idx="36">
                  <c:v>220041.50702870305</c:v>
                </c:pt>
                <c:pt idx="37">
                  <c:v>225273.38731082351</c:v>
                </c:pt>
                <c:pt idx="38">
                  <c:v>230505.26759294397</c:v>
                </c:pt>
                <c:pt idx="39">
                  <c:v>235737.14787506443</c:v>
                </c:pt>
                <c:pt idx="40">
                  <c:v>240969.02815718489</c:v>
                </c:pt>
                <c:pt idx="41">
                  <c:v>246200.90843930535</c:v>
                </c:pt>
                <c:pt idx="42">
                  <c:v>251432.78872142581</c:v>
                </c:pt>
                <c:pt idx="43">
                  <c:v>256664.66900354627</c:v>
                </c:pt>
                <c:pt idx="44">
                  <c:v>261896.54928566673</c:v>
                </c:pt>
                <c:pt idx="45">
                  <c:v>267128.42956778721</c:v>
                </c:pt>
                <c:pt idx="46">
                  <c:v>272360.3098499077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92851.862057191858</c:v>
                </c:pt>
                <c:pt idx="17">
                  <c:v>93835.816076255811</c:v>
                </c:pt>
                <c:pt idx="18">
                  <c:v>94819.770095319764</c:v>
                </c:pt>
                <c:pt idx="19">
                  <c:v>95803.724114383716</c:v>
                </c:pt>
                <c:pt idx="20">
                  <c:v>96787.678133447669</c:v>
                </c:pt>
                <c:pt idx="21">
                  <c:v>97771.632152511622</c:v>
                </c:pt>
                <c:pt idx="22">
                  <c:v>98755.586171575575</c:v>
                </c:pt>
                <c:pt idx="23">
                  <c:v>99739.540190639527</c:v>
                </c:pt>
                <c:pt idx="24">
                  <c:v>100723.49420970348</c:v>
                </c:pt>
                <c:pt idx="25">
                  <c:v>101707.44822876743</c:v>
                </c:pt>
                <c:pt idx="26">
                  <c:v>102691.40224783139</c:v>
                </c:pt>
                <c:pt idx="27">
                  <c:v>103675.35626689534</c:v>
                </c:pt>
                <c:pt idx="28">
                  <c:v>104659.31028595929</c:v>
                </c:pt>
                <c:pt idx="29">
                  <c:v>105643.26430502324</c:v>
                </c:pt>
                <c:pt idx="30">
                  <c:v>106627.2183240872</c:v>
                </c:pt>
                <c:pt idx="31">
                  <c:v>107611.17234315115</c:v>
                </c:pt>
                <c:pt idx="32">
                  <c:v>108595.1263622151</c:v>
                </c:pt>
                <c:pt idx="33">
                  <c:v>109579.08038127905</c:v>
                </c:pt>
                <c:pt idx="34">
                  <c:v>110563.03440034301</c:v>
                </c:pt>
                <c:pt idx="35">
                  <c:v>111546.98841940696</c:v>
                </c:pt>
                <c:pt idx="36">
                  <c:v>112530.94243847091</c:v>
                </c:pt>
                <c:pt idx="37">
                  <c:v>113514.89645753487</c:v>
                </c:pt>
                <c:pt idx="38">
                  <c:v>114498.85047659882</c:v>
                </c:pt>
                <c:pt idx="39">
                  <c:v>115482.80449566277</c:v>
                </c:pt>
                <c:pt idx="40">
                  <c:v>116466.75851472672</c:v>
                </c:pt>
                <c:pt idx="41">
                  <c:v>117450.71253379068</c:v>
                </c:pt>
                <c:pt idx="42">
                  <c:v>118434.66655285463</c:v>
                </c:pt>
                <c:pt idx="43">
                  <c:v>119418.62057191858</c:v>
                </c:pt>
                <c:pt idx="44">
                  <c:v>120402.57459098253</c:v>
                </c:pt>
                <c:pt idx="45">
                  <c:v>121386.52861004649</c:v>
                </c:pt>
                <c:pt idx="46">
                  <c:v>122370.48262911044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167224.70087148747</c:v>
                </c:pt>
                <c:pt idx="17">
                  <c:v>176965.25940353482</c:v>
                </c:pt>
                <c:pt idx="18">
                  <c:v>186705.81793558216</c:v>
                </c:pt>
                <c:pt idx="19">
                  <c:v>196446.37646762951</c:v>
                </c:pt>
                <c:pt idx="20">
                  <c:v>206186.93499967686</c:v>
                </c:pt>
                <c:pt idx="21">
                  <c:v>215927.49353172421</c:v>
                </c:pt>
                <c:pt idx="22">
                  <c:v>225668.05206377155</c:v>
                </c:pt>
                <c:pt idx="23">
                  <c:v>235408.6105958189</c:v>
                </c:pt>
                <c:pt idx="24">
                  <c:v>245149.16912786625</c:v>
                </c:pt>
                <c:pt idx="25">
                  <c:v>254889.72765991359</c:v>
                </c:pt>
                <c:pt idx="26">
                  <c:v>264630.28619196097</c:v>
                </c:pt>
                <c:pt idx="27">
                  <c:v>274370.84472400835</c:v>
                </c:pt>
                <c:pt idx="28">
                  <c:v>284111.40325605572</c:v>
                </c:pt>
                <c:pt idx="29">
                  <c:v>293851.9617881031</c:v>
                </c:pt>
                <c:pt idx="30">
                  <c:v>303592.52032015048</c:v>
                </c:pt>
                <c:pt idx="31">
                  <c:v>313333.07885219785</c:v>
                </c:pt>
                <c:pt idx="32">
                  <c:v>323073.63738424523</c:v>
                </c:pt>
                <c:pt idx="33">
                  <c:v>332814.19591629261</c:v>
                </c:pt>
                <c:pt idx="34">
                  <c:v>342554.75444833998</c:v>
                </c:pt>
                <c:pt idx="35">
                  <c:v>352295.31298038736</c:v>
                </c:pt>
                <c:pt idx="36">
                  <c:v>362035.87151243474</c:v>
                </c:pt>
                <c:pt idx="37">
                  <c:v>371776.43004448211</c:v>
                </c:pt>
                <c:pt idx="38">
                  <c:v>381516.98857652949</c:v>
                </c:pt>
                <c:pt idx="39">
                  <c:v>391257.54710857687</c:v>
                </c:pt>
                <c:pt idx="40">
                  <c:v>400998.10564062424</c:v>
                </c:pt>
                <c:pt idx="41">
                  <c:v>410738.66417267162</c:v>
                </c:pt>
                <c:pt idx="42">
                  <c:v>420479.222704719</c:v>
                </c:pt>
                <c:pt idx="43">
                  <c:v>430219.78123676637</c:v>
                </c:pt>
                <c:pt idx="44">
                  <c:v>439960.33976881375</c:v>
                </c:pt>
                <c:pt idx="45">
                  <c:v>449700.89830086112</c:v>
                </c:pt>
                <c:pt idx="46">
                  <c:v>459441.4568329085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148198.43959024613</c:v>
                </c:pt>
                <c:pt idx="17">
                  <c:v>150164.58612032817</c:v>
                </c:pt>
                <c:pt idx="18">
                  <c:v>152130.73265041021</c:v>
                </c:pt>
                <c:pt idx="19">
                  <c:v>154096.87918049225</c:v>
                </c:pt>
                <c:pt idx="20">
                  <c:v>156063.02571057429</c:v>
                </c:pt>
                <c:pt idx="21">
                  <c:v>158029.17224065633</c:v>
                </c:pt>
                <c:pt idx="22">
                  <c:v>159995.31877073838</c:v>
                </c:pt>
                <c:pt idx="23">
                  <c:v>161961.46530082042</c:v>
                </c:pt>
                <c:pt idx="24">
                  <c:v>163927.61183090246</c:v>
                </c:pt>
                <c:pt idx="25">
                  <c:v>165893.7583609845</c:v>
                </c:pt>
                <c:pt idx="26">
                  <c:v>167859.90489106654</c:v>
                </c:pt>
                <c:pt idx="27">
                  <c:v>169826.05142114859</c:v>
                </c:pt>
                <c:pt idx="28">
                  <c:v>171792.19795123063</c:v>
                </c:pt>
                <c:pt idx="29">
                  <c:v>173758.34448131267</c:v>
                </c:pt>
                <c:pt idx="30">
                  <c:v>175724.49101139471</c:v>
                </c:pt>
                <c:pt idx="31">
                  <c:v>177690.63754147675</c:v>
                </c:pt>
                <c:pt idx="32">
                  <c:v>179656.7840715588</c:v>
                </c:pt>
                <c:pt idx="33">
                  <c:v>181622.93060164084</c:v>
                </c:pt>
                <c:pt idx="34">
                  <c:v>183589.07713172288</c:v>
                </c:pt>
                <c:pt idx="35">
                  <c:v>185555.22366180492</c:v>
                </c:pt>
                <c:pt idx="36">
                  <c:v>187521.37019188696</c:v>
                </c:pt>
                <c:pt idx="37">
                  <c:v>189487.516721969</c:v>
                </c:pt>
                <c:pt idx="38">
                  <c:v>191453.66325205105</c:v>
                </c:pt>
                <c:pt idx="39">
                  <c:v>193419.80978213309</c:v>
                </c:pt>
                <c:pt idx="40">
                  <c:v>195385.95631221513</c:v>
                </c:pt>
                <c:pt idx="41">
                  <c:v>197352.10284229717</c:v>
                </c:pt>
                <c:pt idx="42">
                  <c:v>199318.24937237921</c:v>
                </c:pt>
                <c:pt idx="43">
                  <c:v>201284.39590246126</c:v>
                </c:pt>
                <c:pt idx="44">
                  <c:v>203250.5424325433</c:v>
                </c:pt>
                <c:pt idx="45">
                  <c:v>205216.68896262534</c:v>
                </c:pt>
                <c:pt idx="46">
                  <c:v>207182.83549270738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73897.729538226951</c:v>
                </c:pt>
                <c:pt idx="17">
                  <c:v>74863.639384302602</c:v>
                </c:pt>
                <c:pt idx="18">
                  <c:v>75829.549230378252</c:v>
                </c:pt>
                <c:pt idx="19">
                  <c:v>76795.459076453903</c:v>
                </c:pt>
                <c:pt idx="20">
                  <c:v>77761.368922529553</c:v>
                </c:pt>
                <c:pt idx="21">
                  <c:v>78727.278768605203</c:v>
                </c:pt>
                <c:pt idx="22">
                  <c:v>79693.188614680854</c:v>
                </c:pt>
                <c:pt idx="23">
                  <c:v>80659.098460756504</c:v>
                </c:pt>
                <c:pt idx="24">
                  <c:v>81625.008306832155</c:v>
                </c:pt>
                <c:pt idx="25">
                  <c:v>82590.918152907805</c:v>
                </c:pt>
                <c:pt idx="26">
                  <c:v>83556.827998983455</c:v>
                </c:pt>
                <c:pt idx="27">
                  <c:v>84522.737845059106</c:v>
                </c:pt>
                <c:pt idx="28">
                  <c:v>85488.647691134756</c:v>
                </c:pt>
                <c:pt idx="29">
                  <c:v>86454.557537210407</c:v>
                </c:pt>
                <c:pt idx="30">
                  <c:v>87420.467383286057</c:v>
                </c:pt>
                <c:pt idx="31">
                  <c:v>88386.377229361708</c:v>
                </c:pt>
                <c:pt idx="32">
                  <c:v>89352.287075437358</c:v>
                </c:pt>
                <c:pt idx="33">
                  <c:v>90318.196921513008</c:v>
                </c:pt>
                <c:pt idx="34">
                  <c:v>91284.106767588659</c:v>
                </c:pt>
                <c:pt idx="35">
                  <c:v>92250.016613664309</c:v>
                </c:pt>
                <c:pt idx="36">
                  <c:v>93215.92645973996</c:v>
                </c:pt>
                <c:pt idx="37">
                  <c:v>94181.83630581561</c:v>
                </c:pt>
                <c:pt idx="38">
                  <c:v>95147.746151891261</c:v>
                </c:pt>
                <c:pt idx="39">
                  <c:v>96113.655997966911</c:v>
                </c:pt>
                <c:pt idx="40">
                  <c:v>97079.565844042561</c:v>
                </c:pt>
                <c:pt idx="41">
                  <c:v>98045.475690118212</c:v>
                </c:pt>
                <c:pt idx="42">
                  <c:v>99011.385536193862</c:v>
                </c:pt>
                <c:pt idx="43">
                  <c:v>99977.295382269513</c:v>
                </c:pt>
                <c:pt idx="44">
                  <c:v>100943.20522834516</c:v>
                </c:pt>
                <c:pt idx="45">
                  <c:v>101909.11507442081</c:v>
                </c:pt>
                <c:pt idx="46">
                  <c:v>102875.02492049646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93067.497843144709</c:v>
                </c:pt>
                <c:pt idx="17">
                  <c:v>98015.944793354633</c:v>
                </c:pt>
                <c:pt idx="18">
                  <c:v>102964.39174356456</c:v>
                </c:pt>
                <c:pt idx="19">
                  <c:v>107912.83869377448</c:v>
                </c:pt>
                <c:pt idx="20">
                  <c:v>112861.2856439844</c:v>
                </c:pt>
                <c:pt idx="21">
                  <c:v>117809.73259419433</c:v>
                </c:pt>
                <c:pt idx="22">
                  <c:v>122758.17954440425</c:v>
                </c:pt>
                <c:pt idx="23">
                  <c:v>127706.62649461417</c:v>
                </c:pt>
                <c:pt idx="24">
                  <c:v>132655.07344482408</c:v>
                </c:pt>
                <c:pt idx="25">
                  <c:v>137603.52039503399</c:v>
                </c:pt>
                <c:pt idx="26">
                  <c:v>142551.9673452439</c:v>
                </c:pt>
                <c:pt idx="27">
                  <c:v>147500.41429545381</c:v>
                </c:pt>
                <c:pt idx="28">
                  <c:v>152448.86124566372</c:v>
                </c:pt>
                <c:pt idx="29">
                  <c:v>157397.30819587363</c:v>
                </c:pt>
                <c:pt idx="30">
                  <c:v>162345.75514608354</c:v>
                </c:pt>
                <c:pt idx="31">
                  <c:v>167294.20209629345</c:v>
                </c:pt>
                <c:pt idx="32">
                  <c:v>172242.64904650336</c:v>
                </c:pt>
                <c:pt idx="33">
                  <c:v>177191.09599671327</c:v>
                </c:pt>
                <c:pt idx="34">
                  <c:v>182139.54294692317</c:v>
                </c:pt>
                <c:pt idx="35">
                  <c:v>187087.98989713308</c:v>
                </c:pt>
                <c:pt idx="36">
                  <c:v>192036.43684734299</c:v>
                </c:pt>
                <c:pt idx="37">
                  <c:v>196984.8837975529</c:v>
                </c:pt>
                <c:pt idx="38">
                  <c:v>201933.33074776281</c:v>
                </c:pt>
                <c:pt idx="39">
                  <c:v>206881.77769797272</c:v>
                </c:pt>
                <c:pt idx="40">
                  <c:v>211830.22464818263</c:v>
                </c:pt>
                <c:pt idx="41">
                  <c:v>216778.67159839254</c:v>
                </c:pt>
                <c:pt idx="42">
                  <c:v>221727.11854860245</c:v>
                </c:pt>
                <c:pt idx="43">
                  <c:v>226675.56549881236</c:v>
                </c:pt>
                <c:pt idx="44">
                  <c:v>231624.01244902227</c:v>
                </c:pt>
                <c:pt idx="45">
                  <c:v>236572.45939923218</c:v>
                </c:pt>
                <c:pt idx="46">
                  <c:v>241520.90634944208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16288"/>
        <c:axId val="232322176"/>
      </c:areaChart>
      <c:catAx>
        <c:axId val="2323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2176"/>
        <c:crosses val="autoZero"/>
        <c:auto val="1"/>
        <c:lblAlgn val="ctr"/>
        <c:lblOffset val="100"/>
        <c:noMultiLvlLbl val="0"/>
      </c:catAx>
      <c:valAx>
        <c:axId val="23232217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1628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H4" sqref="H4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8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8"/>
  <sheetViews>
    <sheetView tabSelected="1" workbookViewId="0">
      <pane xSplit="3" topLeftCell="D1" activePane="topRight" state="frozen"/>
      <selection pane="topRight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A2" s="12">
        <v>0</v>
      </c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0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0</v>
      </c>
      <c r="U5" s="22">
        <f>SUM($A$2*'Baseline data'!$C4)</f>
        <v>0</v>
      </c>
      <c r="V5" s="22">
        <f>SUM($A$2*'Baseline data'!$C4)</f>
        <v>0</v>
      </c>
      <c r="W5" s="22">
        <f>SUM($A$2*'Baseline data'!$C4)</f>
        <v>0</v>
      </c>
      <c r="X5" s="22">
        <f>SUM($A$2*'Baseline data'!$C4)</f>
        <v>0</v>
      </c>
      <c r="Y5" s="22">
        <f>SUM($A$2*'Baseline data'!$C4)</f>
        <v>0</v>
      </c>
      <c r="Z5" s="22">
        <f>SUM($A$2*'Baseline data'!$C4)</f>
        <v>0</v>
      </c>
      <c r="AA5" s="22">
        <f>SUM($A$2*'Baseline data'!$C4)</f>
        <v>0</v>
      </c>
      <c r="AB5" s="22">
        <f>SUM($A$2*'Baseline data'!$C4)</f>
        <v>0</v>
      </c>
      <c r="AC5" s="22">
        <f>SUM($A$2*'Baseline data'!$C4)</f>
        <v>0</v>
      </c>
      <c r="AD5" s="22">
        <f>SUM($A$2*'Baseline data'!$C4)</f>
        <v>0</v>
      </c>
      <c r="AE5" s="22">
        <f>SUM($A$2*'Baseline data'!$C4)</f>
        <v>0</v>
      </c>
      <c r="AF5" s="22">
        <f>SUM($A$2*'Baseline data'!$C4)</f>
        <v>0</v>
      </c>
      <c r="AG5" s="22">
        <f>SUM($A$2*'Baseline data'!$C4)</f>
        <v>0</v>
      </c>
      <c r="AH5" s="22">
        <f>SUM($A$2*'Baseline data'!$C4)</f>
        <v>0</v>
      </c>
      <c r="AI5" s="22">
        <f>SUM($A$2*'Baseline data'!$C4)</f>
        <v>0</v>
      </c>
      <c r="AJ5" s="22">
        <f>SUM($A$2*'Baseline data'!$C4)</f>
        <v>0</v>
      </c>
      <c r="AK5" s="22">
        <f>SUM($A$2*'Baseline data'!$C4)</f>
        <v>0</v>
      </c>
      <c r="AL5" s="22">
        <f>SUM($A$2*'Baseline data'!$C4)</f>
        <v>0</v>
      </c>
      <c r="AM5" s="22">
        <f>SUM($A$2*'Baseline data'!$C4)</f>
        <v>0</v>
      </c>
      <c r="AN5" s="22">
        <f>SUM($A$2*'Baseline data'!$C4)</f>
        <v>0</v>
      </c>
      <c r="AO5" s="22">
        <f>SUM($A$2*'Baseline data'!$C4)</f>
        <v>0</v>
      </c>
      <c r="AP5" s="22">
        <f>SUM($A$2*'Baseline data'!$C4)</f>
        <v>0</v>
      </c>
      <c r="AQ5" s="22">
        <f>SUM($A$2*'Baseline data'!$C4)</f>
        <v>0</v>
      </c>
      <c r="AR5" s="22">
        <f>SUM($A$2*'Baseline data'!$C4)</f>
        <v>0</v>
      </c>
      <c r="AS5" s="22">
        <f>SUM($A$2*'Baseline data'!$C4)</f>
        <v>0</v>
      </c>
      <c r="AT5" s="22">
        <f>SUM($A$2*'Baseline data'!$C4)</f>
        <v>0</v>
      </c>
      <c r="AU5" s="22">
        <f>SUM($A$2*'Baseline data'!$C4)</f>
        <v>0</v>
      </c>
      <c r="AV5" s="22">
        <f>SUM($A$2*'Baseline data'!$C4)</f>
        <v>0</v>
      </c>
      <c r="AW5" s="22">
        <f>SUM($A$2*'Baseline data'!$C4)</f>
        <v>0</v>
      </c>
      <c r="AX5" s="22">
        <f>SUM($A$2*'Baseline data'!$C4)</f>
        <v>0</v>
      </c>
    </row>
    <row r="6" spans="1:50">
      <c r="B6" s="1" t="s">
        <v>11</v>
      </c>
      <c r="C6" s="19">
        <f t="shared" si="0"/>
        <v>0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0</v>
      </c>
      <c r="U6" s="22">
        <f>SUM($A$2*'Baseline data'!$C5)</f>
        <v>0</v>
      </c>
      <c r="V6" s="22">
        <f>SUM($A$2*'Baseline data'!$C5)</f>
        <v>0</v>
      </c>
      <c r="W6" s="22">
        <f>SUM($A$2*'Baseline data'!$C5)</f>
        <v>0</v>
      </c>
      <c r="X6" s="22">
        <f>SUM($A$2*'Baseline data'!$C5)</f>
        <v>0</v>
      </c>
      <c r="Y6" s="22">
        <f>SUM($A$2*'Baseline data'!$C5)</f>
        <v>0</v>
      </c>
      <c r="Z6" s="22">
        <f>SUM($A$2*'Baseline data'!$C5)</f>
        <v>0</v>
      </c>
      <c r="AA6" s="22">
        <f>SUM($A$2*'Baseline data'!$C5)</f>
        <v>0</v>
      </c>
      <c r="AB6" s="22">
        <f>SUM($A$2*'Baseline data'!$C5)</f>
        <v>0</v>
      </c>
      <c r="AC6" s="22">
        <f>SUM($A$2*'Baseline data'!$C5)</f>
        <v>0</v>
      </c>
      <c r="AD6" s="22">
        <f>SUM($A$2*'Baseline data'!$C5)</f>
        <v>0</v>
      </c>
      <c r="AE6" s="22">
        <f>SUM($A$2*'Baseline data'!$C5)</f>
        <v>0</v>
      </c>
      <c r="AF6" s="22">
        <f>SUM($A$2*'Baseline data'!$C5)</f>
        <v>0</v>
      </c>
      <c r="AG6" s="22">
        <f>SUM($A$2*'Baseline data'!$C5)</f>
        <v>0</v>
      </c>
      <c r="AH6" s="22">
        <f>SUM($A$2*'Baseline data'!$C5)</f>
        <v>0</v>
      </c>
      <c r="AI6" s="22">
        <f>SUM($A$2*'Baseline data'!$C5)</f>
        <v>0</v>
      </c>
      <c r="AJ6" s="22">
        <f>SUM($A$2*'Baseline data'!$C5)</f>
        <v>0</v>
      </c>
      <c r="AK6" s="22">
        <f>SUM($A$2*'Baseline data'!$C5)</f>
        <v>0</v>
      </c>
      <c r="AL6" s="22">
        <f>SUM($A$2*'Baseline data'!$C5)</f>
        <v>0</v>
      </c>
      <c r="AM6" s="22">
        <f>SUM($A$2*'Baseline data'!$C5)</f>
        <v>0</v>
      </c>
      <c r="AN6" s="22">
        <f>SUM($A$2*'Baseline data'!$C5)</f>
        <v>0</v>
      </c>
      <c r="AO6" s="22">
        <f>SUM($A$2*'Baseline data'!$C5)</f>
        <v>0</v>
      </c>
      <c r="AP6" s="22">
        <f>SUM($A$2*'Baseline data'!$C5)</f>
        <v>0</v>
      </c>
      <c r="AQ6" s="22">
        <f>SUM($A$2*'Baseline data'!$C5)</f>
        <v>0</v>
      </c>
      <c r="AR6" s="22">
        <f>SUM($A$2*'Baseline data'!$C5)</f>
        <v>0</v>
      </c>
      <c r="AS6" s="22">
        <f>SUM($A$2*'Baseline data'!$C5)</f>
        <v>0</v>
      </c>
      <c r="AT6" s="22">
        <f>SUM($A$2*'Baseline data'!$C5)</f>
        <v>0</v>
      </c>
      <c r="AU6" s="22">
        <f>SUM($A$2*'Baseline data'!$C5)</f>
        <v>0</v>
      </c>
      <c r="AV6" s="22">
        <f>SUM($A$2*'Baseline data'!$C5)</f>
        <v>0</v>
      </c>
      <c r="AW6" s="22">
        <f>SUM($A$2*'Baseline data'!$C5)</f>
        <v>0</v>
      </c>
      <c r="AX6" s="22">
        <f>SUM($A$2*'Baseline data'!$C5)</f>
        <v>0</v>
      </c>
    </row>
    <row r="7" spans="1:50">
      <c r="B7" s="1" t="s">
        <v>13</v>
      </c>
      <c r="C7" s="19">
        <f t="shared" si="0"/>
        <v>0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0</v>
      </c>
      <c r="U7" s="22">
        <f>SUM($A$2*'Baseline data'!$C6)</f>
        <v>0</v>
      </c>
      <c r="V7" s="22">
        <f>SUM($A$2*'Baseline data'!$C6)</f>
        <v>0</v>
      </c>
      <c r="W7" s="22">
        <f>SUM($A$2*'Baseline data'!$C6)</f>
        <v>0</v>
      </c>
      <c r="X7" s="22">
        <f>SUM($A$2*'Baseline data'!$C6)</f>
        <v>0</v>
      </c>
      <c r="Y7" s="22">
        <f>SUM($A$2*'Baseline data'!$C6)</f>
        <v>0</v>
      </c>
      <c r="Z7" s="22">
        <f>SUM($A$2*'Baseline data'!$C6)</f>
        <v>0</v>
      </c>
      <c r="AA7" s="22">
        <f>SUM($A$2*'Baseline data'!$C6)</f>
        <v>0</v>
      </c>
      <c r="AB7" s="22">
        <f>SUM($A$2*'Baseline data'!$C6)</f>
        <v>0</v>
      </c>
      <c r="AC7" s="22">
        <f>SUM($A$2*'Baseline data'!$C6)</f>
        <v>0</v>
      </c>
      <c r="AD7" s="22">
        <f>SUM($A$2*'Baseline data'!$C6)</f>
        <v>0</v>
      </c>
      <c r="AE7" s="22">
        <f>SUM($A$2*'Baseline data'!$C6)</f>
        <v>0</v>
      </c>
      <c r="AF7" s="22">
        <f>SUM($A$2*'Baseline data'!$C6)</f>
        <v>0</v>
      </c>
      <c r="AG7" s="22">
        <f>SUM($A$2*'Baseline data'!$C6)</f>
        <v>0</v>
      </c>
      <c r="AH7" s="22">
        <f>SUM($A$2*'Baseline data'!$C6)</f>
        <v>0</v>
      </c>
      <c r="AI7" s="22">
        <f>SUM($A$2*'Baseline data'!$C6)</f>
        <v>0</v>
      </c>
      <c r="AJ7" s="22">
        <f>SUM($A$2*'Baseline data'!$C6)</f>
        <v>0</v>
      </c>
      <c r="AK7" s="22">
        <f>SUM($A$2*'Baseline data'!$C6)</f>
        <v>0</v>
      </c>
      <c r="AL7" s="22">
        <f>SUM($A$2*'Baseline data'!$C6)</f>
        <v>0</v>
      </c>
      <c r="AM7" s="22">
        <f>SUM($A$2*'Baseline data'!$C6)</f>
        <v>0</v>
      </c>
      <c r="AN7" s="22">
        <f>SUM($A$2*'Baseline data'!$C6)</f>
        <v>0</v>
      </c>
      <c r="AO7" s="22">
        <f>SUM($A$2*'Baseline data'!$C6)</f>
        <v>0</v>
      </c>
      <c r="AP7" s="22">
        <f>SUM($A$2*'Baseline data'!$C6)</f>
        <v>0</v>
      </c>
      <c r="AQ7" s="22">
        <f>SUM($A$2*'Baseline data'!$C6)</f>
        <v>0</v>
      </c>
      <c r="AR7" s="22">
        <f>SUM($A$2*'Baseline data'!$C6)</f>
        <v>0</v>
      </c>
      <c r="AS7" s="22">
        <f>SUM($A$2*'Baseline data'!$C6)</f>
        <v>0</v>
      </c>
      <c r="AT7" s="22">
        <f>SUM($A$2*'Baseline data'!$C6)</f>
        <v>0</v>
      </c>
      <c r="AU7" s="22">
        <f>SUM($A$2*'Baseline data'!$C6)</f>
        <v>0</v>
      </c>
      <c r="AV7" s="22">
        <f>SUM($A$2*'Baseline data'!$C6)</f>
        <v>0</v>
      </c>
      <c r="AW7" s="22">
        <f>SUM($A$2*'Baseline data'!$C6)</f>
        <v>0</v>
      </c>
      <c r="AX7" s="22">
        <f>SUM($A$2*'Baseline data'!$C6)</f>
        <v>0</v>
      </c>
    </row>
    <row r="8" spans="1:50">
      <c r="B8" s="1" t="s">
        <v>15</v>
      </c>
      <c r="C8" s="19">
        <f t="shared" si="0"/>
        <v>0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0</v>
      </c>
      <c r="U8" s="22">
        <f>SUM($A$2*'Baseline data'!$C7)</f>
        <v>0</v>
      </c>
      <c r="V8" s="22">
        <f>SUM($A$2*'Baseline data'!$C7)</f>
        <v>0</v>
      </c>
      <c r="W8" s="22">
        <f>SUM($A$2*'Baseline data'!$C7)</f>
        <v>0</v>
      </c>
      <c r="X8" s="22">
        <f>SUM($A$2*'Baseline data'!$C7)</f>
        <v>0</v>
      </c>
      <c r="Y8" s="22">
        <f>SUM($A$2*'Baseline data'!$C7)</f>
        <v>0</v>
      </c>
      <c r="Z8" s="22">
        <f>SUM($A$2*'Baseline data'!$C7)</f>
        <v>0</v>
      </c>
      <c r="AA8" s="22">
        <f>SUM($A$2*'Baseline data'!$C7)</f>
        <v>0</v>
      </c>
      <c r="AB8" s="22">
        <f>SUM($A$2*'Baseline data'!$C7)</f>
        <v>0</v>
      </c>
      <c r="AC8" s="22">
        <f>SUM($A$2*'Baseline data'!$C7)</f>
        <v>0</v>
      </c>
      <c r="AD8" s="22">
        <f>SUM($A$2*'Baseline data'!$C7)</f>
        <v>0</v>
      </c>
      <c r="AE8" s="22">
        <f>SUM($A$2*'Baseline data'!$C7)</f>
        <v>0</v>
      </c>
      <c r="AF8" s="22">
        <f>SUM($A$2*'Baseline data'!$C7)</f>
        <v>0</v>
      </c>
      <c r="AG8" s="22">
        <f>SUM($A$2*'Baseline data'!$C7)</f>
        <v>0</v>
      </c>
      <c r="AH8" s="22">
        <f>SUM($A$2*'Baseline data'!$C7)</f>
        <v>0</v>
      </c>
      <c r="AI8" s="22">
        <f>SUM($A$2*'Baseline data'!$C7)</f>
        <v>0</v>
      </c>
      <c r="AJ8" s="22">
        <f>SUM($A$2*'Baseline data'!$C7)</f>
        <v>0</v>
      </c>
      <c r="AK8" s="22">
        <f>SUM($A$2*'Baseline data'!$C7)</f>
        <v>0</v>
      </c>
      <c r="AL8" s="22">
        <f>SUM($A$2*'Baseline data'!$C7)</f>
        <v>0</v>
      </c>
      <c r="AM8" s="22">
        <f>SUM($A$2*'Baseline data'!$C7)</f>
        <v>0</v>
      </c>
      <c r="AN8" s="22">
        <f>SUM($A$2*'Baseline data'!$C7)</f>
        <v>0</v>
      </c>
      <c r="AO8" s="22">
        <f>SUM($A$2*'Baseline data'!$C7)</f>
        <v>0</v>
      </c>
      <c r="AP8" s="22">
        <f>SUM($A$2*'Baseline data'!$C7)</f>
        <v>0</v>
      </c>
      <c r="AQ8" s="22">
        <f>SUM($A$2*'Baseline data'!$C7)</f>
        <v>0</v>
      </c>
      <c r="AR8" s="22">
        <f>SUM($A$2*'Baseline data'!$C7)</f>
        <v>0</v>
      </c>
      <c r="AS8" s="22">
        <f>SUM($A$2*'Baseline data'!$C7)</f>
        <v>0</v>
      </c>
      <c r="AT8" s="22">
        <f>SUM($A$2*'Baseline data'!$C7)</f>
        <v>0</v>
      </c>
      <c r="AU8" s="22">
        <f>SUM($A$2*'Baseline data'!$C7)</f>
        <v>0</v>
      </c>
      <c r="AV8" s="22">
        <f>SUM($A$2*'Baseline data'!$C7)</f>
        <v>0</v>
      </c>
      <c r="AW8" s="22">
        <f>SUM($A$2*'Baseline data'!$C7)</f>
        <v>0</v>
      </c>
      <c r="AX8" s="22">
        <f>SUM($A$2*'Baseline data'!$C7)</f>
        <v>0</v>
      </c>
    </row>
    <row r="9" spans="1:50">
      <c r="B9" s="1" t="s">
        <v>17</v>
      </c>
      <c r="C9" s="19">
        <f t="shared" si="0"/>
        <v>0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0</v>
      </c>
      <c r="U9" s="22">
        <f>SUM($A$2*'Baseline data'!$C8)</f>
        <v>0</v>
      </c>
      <c r="V9" s="22">
        <f>SUM($A$2*'Baseline data'!$C8)</f>
        <v>0</v>
      </c>
      <c r="W9" s="22">
        <f>SUM($A$2*'Baseline data'!$C8)</f>
        <v>0</v>
      </c>
      <c r="X9" s="22">
        <f>SUM($A$2*'Baseline data'!$C8)</f>
        <v>0</v>
      </c>
      <c r="Y9" s="22">
        <f>SUM($A$2*'Baseline data'!$C8)</f>
        <v>0</v>
      </c>
      <c r="Z9" s="22">
        <f>SUM($A$2*'Baseline data'!$C8)</f>
        <v>0</v>
      </c>
      <c r="AA9" s="22">
        <f>SUM($A$2*'Baseline data'!$C8)</f>
        <v>0</v>
      </c>
      <c r="AB9" s="22">
        <f>SUM($A$2*'Baseline data'!$C8)</f>
        <v>0</v>
      </c>
      <c r="AC9" s="22">
        <f>SUM($A$2*'Baseline data'!$C8)</f>
        <v>0</v>
      </c>
      <c r="AD9" s="22">
        <f>SUM($A$2*'Baseline data'!$C8)</f>
        <v>0</v>
      </c>
      <c r="AE9" s="22">
        <f>SUM($A$2*'Baseline data'!$C8)</f>
        <v>0</v>
      </c>
      <c r="AF9" s="22">
        <f>SUM($A$2*'Baseline data'!$C8)</f>
        <v>0</v>
      </c>
      <c r="AG9" s="22">
        <f>SUM($A$2*'Baseline data'!$C8)</f>
        <v>0</v>
      </c>
      <c r="AH9" s="22">
        <f>SUM($A$2*'Baseline data'!$C8)</f>
        <v>0</v>
      </c>
      <c r="AI9" s="22">
        <f>SUM($A$2*'Baseline data'!$C8)</f>
        <v>0</v>
      </c>
      <c r="AJ9" s="22">
        <f>SUM($A$2*'Baseline data'!$C8)</f>
        <v>0</v>
      </c>
      <c r="AK9" s="22">
        <f>SUM($A$2*'Baseline data'!$C8)</f>
        <v>0</v>
      </c>
      <c r="AL9" s="22">
        <f>SUM($A$2*'Baseline data'!$C8)</f>
        <v>0</v>
      </c>
      <c r="AM9" s="22">
        <f>SUM($A$2*'Baseline data'!$C8)</f>
        <v>0</v>
      </c>
      <c r="AN9" s="22">
        <f>SUM($A$2*'Baseline data'!$C8)</f>
        <v>0</v>
      </c>
      <c r="AO9" s="22">
        <f>SUM($A$2*'Baseline data'!$C8)</f>
        <v>0</v>
      </c>
      <c r="AP9" s="22">
        <f>SUM($A$2*'Baseline data'!$C8)</f>
        <v>0</v>
      </c>
      <c r="AQ9" s="22">
        <f>SUM($A$2*'Baseline data'!$C8)</f>
        <v>0</v>
      </c>
      <c r="AR9" s="22">
        <f>SUM($A$2*'Baseline data'!$C8)</f>
        <v>0</v>
      </c>
      <c r="AS9" s="22">
        <f>SUM($A$2*'Baseline data'!$C8)</f>
        <v>0</v>
      </c>
      <c r="AT9" s="22">
        <f>SUM($A$2*'Baseline data'!$C8)</f>
        <v>0</v>
      </c>
      <c r="AU9" s="22">
        <f>SUM($A$2*'Baseline data'!$C8)</f>
        <v>0</v>
      </c>
      <c r="AV9" s="22">
        <f>SUM($A$2*'Baseline data'!$C8)</f>
        <v>0</v>
      </c>
      <c r="AW9" s="22">
        <f>SUM($A$2*'Baseline data'!$C8)</f>
        <v>0</v>
      </c>
      <c r="AX9" s="22">
        <f>SUM($A$2*'Baseline data'!$C8)</f>
        <v>0</v>
      </c>
    </row>
    <row r="10" spans="1:50">
      <c r="B10" s="1" t="s">
        <v>19</v>
      </c>
      <c r="C10" s="19">
        <f t="shared" si="0"/>
        <v>0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0</v>
      </c>
      <c r="U10" s="22">
        <f>SUM($A$2*'Baseline data'!$C9)</f>
        <v>0</v>
      </c>
      <c r="V10" s="22">
        <f>SUM($A$2*'Baseline data'!$C9)</f>
        <v>0</v>
      </c>
      <c r="W10" s="22">
        <f>SUM($A$2*'Baseline data'!$C9)</f>
        <v>0</v>
      </c>
      <c r="X10" s="22">
        <f>SUM($A$2*'Baseline data'!$C9)</f>
        <v>0</v>
      </c>
      <c r="Y10" s="22">
        <f>SUM($A$2*'Baseline data'!$C9)</f>
        <v>0</v>
      </c>
      <c r="Z10" s="22">
        <f>SUM($A$2*'Baseline data'!$C9)</f>
        <v>0</v>
      </c>
      <c r="AA10" s="22">
        <f>SUM($A$2*'Baseline data'!$C9)</f>
        <v>0</v>
      </c>
      <c r="AB10" s="22">
        <f>SUM($A$2*'Baseline data'!$C9)</f>
        <v>0</v>
      </c>
      <c r="AC10" s="22">
        <f>SUM($A$2*'Baseline data'!$C9)</f>
        <v>0</v>
      </c>
      <c r="AD10" s="22">
        <f>SUM($A$2*'Baseline data'!$C9)</f>
        <v>0</v>
      </c>
      <c r="AE10" s="22">
        <f>SUM($A$2*'Baseline data'!$C9)</f>
        <v>0</v>
      </c>
      <c r="AF10" s="22">
        <f>SUM($A$2*'Baseline data'!$C9)</f>
        <v>0</v>
      </c>
      <c r="AG10" s="22">
        <f>SUM($A$2*'Baseline data'!$C9)</f>
        <v>0</v>
      </c>
      <c r="AH10" s="22">
        <f>SUM($A$2*'Baseline data'!$C9)</f>
        <v>0</v>
      </c>
      <c r="AI10" s="22">
        <f>SUM($A$2*'Baseline data'!$C9)</f>
        <v>0</v>
      </c>
      <c r="AJ10" s="22">
        <f>SUM($A$2*'Baseline data'!$C9)</f>
        <v>0</v>
      </c>
      <c r="AK10" s="22">
        <f>SUM($A$2*'Baseline data'!$C9)</f>
        <v>0</v>
      </c>
      <c r="AL10" s="22">
        <f>SUM($A$2*'Baseline data'!$C9)</f>
        <v>0</v>
      </c>
      <c r="AM10" s="22">
        <f>SUM($A$2*'Baseline data'!$C9)</f>
        <v>0</v>
      </c>
      <c r="AN10" s="22">
        <f>SUM($A$2*'Baseline data'!$C9)</f>
        <v>0</v>
      </c>
      <c r="AO10" s="22">
        <f>SUM($A$2*'Baseline data'!$C9)</f>
        <v>0</v>
      </c>
      <c r="AP10" s="22">
        <f>SUM($A$2*'Baseline data'!$C9)</f>
        <v>0</v>
      </c>
      <c r="AQ10" s="22">
        <f>SUM($A$2*'Baseline data'!$C9)</f>
        <v>0</v>
      </c>
      <c r="AR10" s="22">
        <f>SUM($A$2*'Baseline data'!$C9)</f>
        <v>0</v>
      </c>
      <c r="AS10" s="22">
        <f>SUM($A$2*'Baseline data'!$C9)</f>
        <v>0</v>
      </c>
      <c r="AT10" s="22">
        <f>SUM($A$2*'Baseline data'!$C9)</f>
        <v>0</v>
      </c>
      <c r="AU10" s="22">
        <f>SUM($A$2*'Baseline data'!$C9)</f>
        <v>0</v>
      </c>
      <c r="AV10" s="22">
        <f>SUM($A$2*'Baseline data'!$C9)</f>
        <v>0</v>
      </c>
      <c r="AW10" s="22">
        <f>SUM($A$2*'Baseline data'!$C9)</f>
        <v>0</v>
      </c>
      <c r="AX10" s="22">
        <f>SUM($A$2*'Baseline data'!$C9)</f>
        <v>0</v>
      </c>
    </row>
    <row r="11" spans="1:50">
      <c r="B11" s="9" t="s">
        <v>21</v>
      </c>
      <c r="C11" s="19">
        <f t="shared" si="0"/>
        <v>0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0</v>
      </c>
      <c r="U11" s="22">
        <f>SUM($A$2*'Baseline data'!$C10)</f>
        <v>0</v>
      </c>
      <c r="V11" s="22">
        <f>SUM($A$2*'Baseline data'!$C10)</f>
        <v>0</v>
      </c>
      <c r="W11" s="22">
        <f>SUM($A$2*'Baseline data'!$C10)</f>
        <v>0</v>
      </c>
      <c r="X11" s="22">
        <f>SUM($A$2*'Baseline data'!$C10)</f>
        <v>0</v>
      </c>
      <c r="Y11" s="22">
        <f>SUM($A$2*'Baseline data'!$C10)</f>
        <v>0</v>
      </c>
      <c r="Z11" s="22">
        <f>SUM($A$2*'Baseline data'!$C10)</f>
        <v>0</v>
      </c>
      <c r="AA11" s="22">
        <f>SUM($A$2*'Baseline data'!$C10)</f>
        <v>0</v>
      </c>
      <c r="AB11" s="22">
        <f>SUM($A$2*'Baseline data'!$C10)</f>
        <v>0</v>
      </c>
      <c r="AC11" s="22">
        <f>SUM($A$2*'Baseline data'!$C10)</f>
        <v>0</v>
      </c>
      <c r="AD11" s="22">
        <f>SUM($A$2*'Baseline data'!$C10)</f>
        <v>0</v>
      </c>
      <c r="AE11" s="22">
        <f>SUM($A$2*'Baseline data'!$C10)</f>
        <v>0</v>
      </c>
      <c r="AF11" s="22">
        <f>SUM($A$2*'Baseline data'!$C10)</f>
        <v>0</v>
      </c>
      <c r="AG11" s="22">
        <f>SUM($A$2*'Baseline data'!$C10)</f>
        <v>0</v>
      </c>
      <c r="AH11" s="22">
        <f>SUM($A$2*'Baseline data'!$C10)</f>
        <v>0</v>
      </c>
      <c r="AI11" s="22">
        <f>SUM($A$2*'Baseline data'!$C10)</f>
        <v>0</v>
      </c>
      <c r="AJ11" s="22">
        <f>SUM($A$2*'Baseline data'!$C10)</f>
        <v>0</v>
      </c>
      <c r="AK11" s="22">
        <f>SUM($A$2*'Baseline data'!$C10)</f>
        <v>0</v>
      </c>
      <c r="AL11" s="22">
        <f>SUM($A$2*'Baseline data'!$C10)</f>
        <v>0</v>
      </c>
      <c r="AM11" s="22">
        <f>SUM($A$2*'Baseline data'!$C10)</f>
        <v>0</v>
      </c>
      <c r="AN11" s="22">
        <f>SUM($A$2*'Baseline data'!$C10)</f>
        <v>0</v>
      </c>
      <c r="AO11" s="22">
        <f>SUM($A$2*'Baseline data'!$C10)</f>
        <v>0</v>
      </c>
      <c r="AP11" s="22">
        <f>SUM($A$2*'Baseline data'!$C10)</f>
        <v>0</v>
      </c>
      <c r="AQ11" s="22">
        <f>SUM($A$2*'Baseline data'!$C10)</f>
        <v>0</v>
      </c>
      <c r="AR11" s="22">
        <f>SUM($A$2*'Baseline data'!$C10)</f>
        <v>0</v>
      </c>
      <c r="AS11" s="22">
        <f>SUM($A$2*'Baseline data'!$C10)</f>
        <v>0</v>
      </c>
      <c r="AT11" s="22">
        <f>SUM($A$2*'Baseline data'!$C10)</f>
        <v>0</v>
      </c>
      <c r="AU11" s="22">
        <f>SUM($A$2*'Baseline data'!$C10)</f>
        <v>0</v>
      </c>
      <c r="AV11" s="22">
        <f>SUM($A$2*'Baseline data'!$C10)</f>
        <v>0</v>
      </c>
      <c r="AW11" s="22">
        <f>SUM($A$2*'Baseline data'!$C10)</f>
        <v>0</v>
      </c>
      <c r="AX11" s="22">
        <f>SUM($A$2*'Baseline data'!$C10)</f>
        <v>0</v>
      </c>
    </row>
    <row r="12" spans="1:50">
      <c r="B12" s="9" t="s">
        <v>22</v>
      </c>
      <c r="C12" s="19">
        <f t="shared" si="0"/>
        <v>0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0</v>
      </c>
      <c r="U12" s="22">
        <f>SUM($A$2*'Baseline data'!$C11)</f>
        <v>0</v>
      </c>
      <c r="V12" s="22">
        <f>SUM($A$2*'Baseline data'!$C11)</f>
        <v>0</v>
      </c>
      <c r="W12" s="22">
        <f>SUM($A$2*'Baseline data'!$C11)</f>
        <v>0</v>
      </c>
      <c r="X12" s="22">
        <f>SUM($A$2*'Baseline data'!$C11)</f>
        <v>0</v>
      </c>
      <c r="Y12" s="22">
        <f>SUM($A$2*'Baseline data'!$C11)</f>
        <v>0</v>
      </c>
      <c r="Z12" s="22">
        <f>SUM($A$2*'Baseline data'!$C11)</f>
        <v>0</v>
      </c>
      <c r="AA12" s="22">
        <f>SUM($A$2*'Baseline data'!$C11)</f>
        <v>0</v>
      </c>
      <c r="AB12" s="22">
        <f>SUM($A$2*'Baseline data'!$C11)</f>
        <v>0</v>
      </c>
      <c r="AC12" s="22">
        <f>SUM($A$2*'Baseline data'!$C11)</f>
        <v>0</v>
      </c>
      <c r="AD12" s="22">
        <f>SUM($A$2*'Baseline data'!$C11)</f>
        <v>0</v>
      </c>
      <c r="AE12" s="22">
        <f>SUM($A$2*'Baseline data'!$C11)</f>
        <v>0</v>
      </c>
      <c r="AF12" s="22">
        <f>SUM($A$2*'Baseline data'!$C11)</f>
        <v>0</v>
      </c>
      <c r="AG12" s="22">
        <f>SUM($A$2*'Baseline data'!$C11)</f>
        <v>0</v>
      </c>
      <c r="AH12" s="22">
        <f>SUM($A$2*'Baseline data'!$C11)</f>
        <v>0</v>
      </c>
      <c r="AI12" s="22">
        <f>SUM($A$2*'Baseline data'!$C11)</f>
        <v>0</v>
      </c>
      <c r="AJ12" s="22">
        <f>SUM($A$2*'Baseline data'!$C11)</f>
        <v>0</v>
      </c>
      <c r="AK12" s="22">
        <f>SUM($A$2*'Baseline data'!$C11)</f>
        <v>0</v>
      </c>
      <c r="AL12" s="22">
        <f>SUM($A$2*'Baseline data'!$C11)</f>
        <v>0</v>
      </c>
      <c r="AM12" s="22">
        <f>SUM($A$2*'Baseline data'!$C11)</f>
        <v>0</v>
      </c>
      <c r="AN12" s="22">
        <f>SUM($A$2*'Baseline data'!$C11)</f>
        <v>0</v>
      </c>
      <c r="AO12" s="22">
        <f>SUM($A$2*'Baseline data'!$C11)</f>
        <v>0</v>
      </c>
      <c r="AP12" s="22">
        <f>SUM($A$2*'Baseline data'!$C11)</f>
        <v>0</v>
      </c>
      <c r="AQ12" s="22">
        <f>SUM($A$2*'Baseline data'!$C11)</f>
        <v>0</v>
      </c>
      <c r="AR12" s="22">
        <f>SUM($A$2*'Baseline data'!$C11)</f>
        <v>0</v>
      </c>
      <c r="AS12" s="22">
        <f>SUM($A$2*'Baseline data'!$C11)</f>
        <v>0</v>
      </c>
      <c r="AT12" s="22">
        <f>SUM($A$2*'Baseline data'!$C11)</f>
        <v>0</v>
      </c>
      <c r="AU12" s="22">
        <f>SUM($A$2*'Baseline data'!$C11)</f>
        <v>0</v>
      </c>
      <c r="AV12" s="22">
        <f>SUM($A$2*'Baseline data'!$C11)</f>
        <v>0</v>
      </c>
      <c r="AW12" s="22">
        <f>SUM($A$2*'Baseline data'!$C11)</f>
        <v>0</v>
      </c>
      <c r="AX12" s="22">
        <f>SUM($A$2*'Baseline data'!$C11)</f>
        <v>0</v>
      </c>
    </row>
    <row r="13" spans="1:50">
      <c r="B13" s="9" t="s">
        <v>24</v>
      </c>
      <c r="C13" s="19">
        <f t="shared" si="0"/>
        <v>0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0</v>
      </c>
      <c r="U13" s="22">
        <f>SUM($A$2*'Baseline data'!$C12)</f>
        <v>0</v>
      </c>
      <c r="V13" s="22">
        <f>SUM($A$2*'Baseline data'!$C12)</f>
        <v>0</v>
      </c>
      <c r="W13" s="22">
        <f>SUM($A$2*'Baseline data'!$C12)</f>
        <v>0</v>
      </c>
      <c r="X13" s="22">
        <f>SUM($A$2*'Baseline data'!$C12)</f>
        <v>0</v>
      </c>
      <c r="Y13" s="22">
        <f>SUM($A$2*'Baseline data'!$C12)</f>
        <v>0</v>
      </c>
      <c r="Z13" s="22">
        <f>SUM($A$2*'Baseline data'!$C12)</f>
        <v>0</v>
      </c>
      <c r="AA13" s="22">
        <f>SUM($A$2*'Baseline data'!$C12)</f>
        <v>0</v>
      </c>
      <c r="AB13" s="22">
        <f>SUM($A$2*'Baseline data'!$C12)</f>
        <v>0</v>
      </c>
      <c r="AC13" s="22">
        <f>SUM($A$2*'Baseline data'!$C12)</f>
        <v>0</v>
      </c>
      <c r="AD13" s="22">
        <f>SUM($A$2*'Baseline data'!$C12)</f>
        <v>0</v>
      </c>
      <c r="AE13" s="22">
        <f>SUM($A$2*'Baseline data'!$C12)</f>
        <v>0</v>
      </c>
      <c r="AF13" s="22">
        <f>SUM($A$2*'Baseline data'!$C12)</f>
        <v>0</v>
      </c>
      <c r="AG13" s="22">
        <f>SUM($A$2*'Baseline data'!$C12)</f>
        <v>0</v>
      </c>
      <c r="AH13" s="22">
        <f>SUM($A$2*'Baseline data'!$C12)</f>
        <v>0</v>
      </c>
      <c r="AI13" s="22">
        <f>SUM($A$2*'Baseline data'!$C12)</f>
        <v>0</v>
      </c>
      <c r="AJ13" s="22">
        <f>SUM($A$2*'Baseline data'!$C12)</f>
        <v>0</v>
      </c>
      <c r="AK13" s="22">
        <f>SUM($A$2*'Baseline data'!$C12)</f>
        <v>0</v>
      </c>
      <c r="AL13" s="22">
        <f>SUM($A$2*'Baseline data'!$C12)</f>
        <v>0</v>
      </c>
      <c r="AM13" s="22">
        <f>SUM($A$2*'Baseline data'!$C12)</f>
        <v>0</v>
      </c>
      <c r="AN13" s="22">
        <f>SUM($A$2*'Baseline data'!$C12)</f>
        <v>0</v>
      </c>
      <c r="AO13" s="22">
        <f>SUM($A$2*'Baseline data'!$C12)</f>
        <v>0</v>
      </c>
      <c r="AP13" s="22">
        <f>SUM($A$2*'Baseline data'!$C12)</f>
        <v>0</v>
      </c>
      <c r="AQ13" s="22">
        <f>SUM($A$2*'Baseline data'!$C12)</f>
        <v>0</v>
      </c>
      <c r="AR13" s="22">
        <f>SUM($A$2*'Baseline data'!$C12)</f>
        <v>0</v>
      </c>
      <c r="AS13" s="22">
        <f>SUM($A$2*'Baseline data'!$C12)</f>
        <v>0</v>
      </c>
      <c r="AT13" s="22">
        <f>SUM($A$2*'Baseline data'!$C12)</f>
        <v>0</v>
      </c>
      <c r="AU13" s="22">
        <f>SUM($A$2*'Baseline data'!$C12)</f>
        <v>0</v>
      </c>
      <c r="AV13" s="22">
        <f>SUM($A$2*'Baseline data'!$C12)</f>
        <v>0</v>
      </c>
      <c r="AW13" s="22">
        <f>SUM($A$2*'Baseline data'!$C12)</f>
        <v>0</v>
      </c>
      <c r="AX13" s="22">
        <f>SUM($A$2*'Baseline data'!$C12)</f>
        <v>0</v>
      </c>
    </row>
    <row r="14" spans="1:50">
      <c r="B14" s="1" t="s">
        <v>25</v>
      </c>
      <c r="C14" s="19">
        <f t="shared" si="0"/>
        <v>0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0</v>
      </c>
      <c r="U14" s="22">
        <f>SUM($A$2*'Baseline data'!$C13)</f>
        <v>0</v>
      </c>
      <c r="V14" s="22">
        <f>SUM($A$2*'Baseline data'!$C13)</f>
        <v>0</v>
      </c>
      <c r="W14" s="22">
        <f>SUM($A$2*'Baseline data'!$C13)</f>
        <v>0</v>
      </c>
      <c r="X14" s="22">
        <f>SUM($A$2*'Baseline data'!$C13)</f>
        <v>0</v>
      </c>
      <c r="Y14" s="22">
        <f>SUM($A$2*'Baseline data'!$C13)</f>
        <v>0</v>
      </c>
      <c r="Z14" s="22">
        <f>SUM($A$2*'Baseline data'!$C13)</f>
        <v>0</v>
      </c>
      <c r="AA14" s="22">
        <f>SUM($A$2*'Baseline data'!$C13)</f>
        <v>0</v>
      </c>
      <c r="AB14" s="22">
        <f>SUM($A$2*'Baseline data'!$C13)</f>
        <v>0</v>
      </c>
      <c r="AC14" s="22">
        <f>SUM($A$2*'Baseline data'!$C13)</f>
        <v>0</v>
      </c>
      <c r="AD14" s="22">
        <f>SUM($A$2*'Baseline data'!$C13)</f>
        <v>0</v>
      </c>
      <c r="AE14" s="22">
        <f>SUM($A$2*'Baseline data'!$C13)</f>
        <v>0</v>
      </c>
      <c r="AF14" s="22">
        <f>SUM($A$2*'Baseline data'!$C13)</f>
        <v>0</v>
      </c>
      <c r="AG14" s="22">
        <f>SUM($A$2*'Baseline data'!$C13)</f>
        <v>0</v>
      </c>
      <c r="AH14" s="22">
        <f>SUM($A$2*'Baseline data'!$C13)</f>
        <v>0</v>
      </c>
      <c r="AI14" s="22">
        <f>SUM($A$2*'Baseline data'!$C13)</f>
        <v>0</v>
      </c>
      <c r="AJ14" s="22">
        <f>SUM($A$2*'Baseline data'!$C13)</f>
        <v>0</v>
      </c>
      <c r="AK14" s="22">
        <f>SUM($A$2*'Baseline data'!$C13)</f>
        <v>0</v>
      </c>
      <c r="AL14" s="22">
        <f>SUM($A$2*'Baseline data'!$C13)</f>
        <v>0</v>
      </c>
      <c r="AM14" s="22">
        <f>SUM($A$2*'Baseline data'!$C13)</f>
        <v>0</v>
      </c>
      <c r="AN14" s="22">
        <f>SUM($A$2*'Baseline data'!$C13)</f>
        <v>0</v>
      </c>
      <c r="AO14" s="22">
        <f>SUM($A$2*'Baseline data'!$C13)</f>
        <v>0</v>
      </c>
      <c r="AP14" s="22">
        <f>SUM($A$2*'Baseline data'!$C13)</f>
        <v>0</v>
      </c>
      <c r="AQ14" s="22">
        <f>SUM($A$2*'Baseline data'!$C13)</f>
        <v>0</v>
      </c>
      <c r="AR14" s="22">
        <f>SUM($A$2*'Baseline data'!$C13)</f>
        <v>0</v>
      </c>
      <c r="AS14" s="22">
        <f>SUM($A$2*'Baseline data'!$C13)</f>
        <v>0</v>
      </c>
      <c r="AT14" s="22">
        <f>SUM($A$2*'Baseline data'!$C13)</f>
        <v>0</v>
      </c>
      <c r="AU14" s="22">
        <f>SUM($A$2*'Baseline data'!$C13)</f>
        <v>0</v>
      </c>
      <c r="AV14" s="22">
        <f>SUM($A$2*'Baseline data'!$C13)</f>
        <v>0</v>
      </c>
      <c r="AW14" s="22">
        <f>SUM($A$2*'Baseline data'!$C13)</f>
        <v>0</v>
      </c>
      <c r="AX14" s="22">
        <f>SUM($A$2*'Baseline data'!$C13)</f>
        <v>0</v>
      </c>
    </row>
    <row r="15" spans="1:50">
      <c r="B15" s="1" t="s">
        <v>26</v>
      </c>
      <c r="C15" s="19">
        <f t="shared" si="0"/>
        <v>0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0</v>
      </c>
      <c r="U15" s="22">
        <f>SUM($A$2*'Baseline data'!$C14)</f>
        <v>0</v>
      </c>
      <c r="V15" s="22">
        <f>SUM($A$2*'Baseline data'!$C14)</f>
        <v>0</v>
      </c>
      <c r="W15" s="22">
        <f>SUM($A$2*'Baseline data'!$C14)</f>
        <v>0</v>
      </c>
      <c r="X15" s="22">
        <f>SUM($A$2*'Baseline data'!$C14)</f>
        <v>0</v>
      </c>
      <c r="Y15" s="22">
        <f>SUM($A$2*'Baseline data'!$C14)</f>
        <v>0</v>
      </c>
      <c r="Z15" s="22">
        <f>SUM($A$2*'Baseline data'!$C14)</f>
        <v>0</v>
      </c>
      <c r="AA15" s="22">
        <f>SUM($A$2*'Baseline data'!$C14)</f>
        <v>0</v>
      </c>
      <c r="AB15" s="22">
        <f>SUM($A$2*'Baseline data'!$C14)</f>
        <v>0</v>
      </c>
      <c r="AC15" s="22">
        <f>SUM($A$2*'Baseline data'!$C14)</f>
        <v>0</v>
      </c>
      <c r="AD15" s="22">
        <f>SUM($A$2*'Baseline data'!$C14)</f>
        <v>0</v>
      </c>
      <c r="AE15" s="22">
        <f>SUM($A$2*'Baseline data'!$C14)</f>
        <v>0</v>
      </c>
      <c r="AF15" s="22">
        <f>SUM($A$2*'Baseline data'!$C14)</f>
        <v>0</v>
      </c>
      <c r="AG15" s="22">
        <f>SUM($A$2*'Baseline data'!$C14)</f>
        <v>0</v>
      </c>
      <c r="AH15" s="22">
        <f>SUM($A$2*'Baseline data'!$C14)</f>
        <v>0</v>
      </c>
      <c r="AI15" s="22">
        <f>SUM($A$2*'Baseline data'!$C14)</f>
        <v>0</v>
      </c>
      <c r="AJ15" s="22">
        <f>SUM($A$2*'Baseline data'!$C14)</f>
        <v>0</v>
      </c>
      <c r="AK15" s="22">
        <f>SUM($A$2*'Baseline data'!$C14)</f>
        <v>0</v>
      </c>
      <c r="AL15" s="22">
        <f>SUM($A$2*'Baseline data'!$C14)</f>
        <v>0</v>
      </c>
      <c r="AM15" s="22">
        <f>SUM($A$2*'Baseline data'!$C14)</f>
        <v>0</v>
      </c>
      <c r="AN15" s="22">
        <f>SUM($A$2*'Baseline data'!$C14)</f>
        <v>0</v>
      </c>
      <c r="AO15" s="22">
        <f>SUM($A$2*'Baseline data'!$C14)</f>
        <v>0</v>
      </c>
      <c r="AP15" s="22">
        <f>SUM($A$2*'Baseline data'!$C14)</f>
        <v>0</v>
      </c>
      <c r="AQ15" s="22">
        <f>SUM($A$2*'Baseline data'!$C14)</f>
        <v>0</v>
      </c>
      <c r="AR15" s="22">
        <f>SUM($A$2*'Baseline data'!$C14)</f>
        <v>0</v>
      </c>
      <c r="AS15" s="22">
        <f>SUM($A$2*'Baseline data'!$C14)</f>
        <v>0</v>
      </c>
      <c r="AT15" s="22">
        <f>SUM($A$2*'Baseline data'!$C14)</f>
        <v>0</v>
      </c>
      <c r="AU15" s="22">
        <f>SUM($A$2*'Baseline data'!$C14)</f>
        <v>0</v>
      </c>
      <c r="AV15" s="22">
        <f>SUM($A$2*'Baseline data'!$C14)</f>
        <v>0</v>
      </c>
      <c r="AW15" s="22">
        <f>SUM($A$2*'Baseline data'!$C14)</f>
        <v>0</v>
      </c>
      <c r="AX15" s="22">
        <f>SUM($A$2*'Baseline data'!$C14)</f>
        <v>0</v>
      </c>
    </row>
    <row r="16" spans="1:50">
      <c r="B16" s="1" t="s">
        <v>27</v>
      </c>
      <c r="C16" s="19">
        <f t="shared" si="0"/>
        <v>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0</v>
      </c>
      <c r="U16" s="22">
        <f>SUM($A$2*'Baseline data'!$C15)</f>
        <v>0</v>
      </c>
      <c r="V16" s="22">
        <f>SUM($A$2*'Baseline data'!$C15)</f>
        <v>0</v>
      </c>
      <c r="W16" s="22">
        <f>SUM($A$2*'Baseline data'!$C15)</f>
        <v>0</v>
      </c>
      <c r="X16" s="22">
        <f>SUM($A$2*'Baseline data'!$C15)</f>
        <v>0</v>
      </c>
      <c r="Y16" s="22">
        <f>SUM($A$2*'Baseline data'!$C15)</f>
        <v>0</v>
      </c>
      <c r="Z16" s="22">
        <f>SUM($A$2*'Baseline data'!$C15)</f>
        <v>0</v>
      </c>
      <c r="AA16" s="22">
        <f>SUM($A$2*'Baseline data'!$C15)</f>
        <v>0</v>
      </c>
      <c r="AB16" s="22">
        <f>SUM($A$2*'Baseline data'!$C15)</f>
        <v>0</v>
      </c>
      <c r="AC16" s="22">
        <f>SUM($A$2*'Baseline data'!$C15)</f>
        <v>0</v>
      </c>
      <c r="AD16" s="22">
        <f>SUM($A$2*'Baseline data'!$C15)</f>
        <v>0</v>
      </c>
      <c r="AE16" s="22">
        <f>SUM($A$2*'Baseline data'!$C15)</f>
        <v>0</v>
      </c>
      <c r="AF16" s="22">
        <f>SUM($A$2*'Baseline data'!$C15)</f>
        <v>0</v>
      </c>
      <c r="AG16" s="22">
        <f>SUM($A$2*'Baseline data'!$C15)</f>
        <v>0</v>
      </c>
      <c r="AH16" s="22">
        <f>SUM($A$2*'Baseline data'!$C15)</f>
        <v>0</v>
      </c>
      <c r="AI16" s="22">
        <f>SUM($A$2*'Baseline data'!$C15)</f>
        <v>0</v>
      </c>
      <c r="AJ16" s="22">
        <f>SUM($A$2*'Baseline data'!$C15)</f>
        <v>0</v>
      </c>
      <c r="AK16" s="22">
        <f>SUM($A$2*'Baseline data'!$C15)</f>
        <v>0</v>
      </c>
      <c r="AL16" s="22">
        <f>SUM($A$2*'Baseline data'!$C15)</f>
        <v>0</v>
      </c>
      <c r="AM16" s="22">
        <f>SUM($A$2*'Baseline data'!$C15)</f>
        <v>0</v>
      </c>
      <c r="AN16" s="22">
        <f>SUM($A$2*'Baseline data'!$C15)</f>
        <v>0</v>
      </c>
      <c r="AO16" s="22">
        <f>SUM($A$2*'Baseline data'!$C15)</f>
        <v>0</v>
      </c>
      <c r="AP16" s="22">
        <f>SUM($A$2*'Baseline data'!$C15)</f>
        <v>0</v>
      </c>
      <c r="AQ16" s="22">
        <f>SUM($A$2*'Baseline data'!$C15)</f>
        <v>0</v>
      </c>
      <c r="AR16" s="22">
        <f>SUM($A$2*'Baseline data'!$C15)</f>
        <v>0</v>
      </c>
      <c r="AS16" s="22">
        <f>SUM($A$2*'Baseline data'!$C15)</f>
        <v>0</v>
      </c>
      <c r="AT16" s="22">
        <f>SUM($A$2*'Baseline data'!$C15)</f>
        <v>0</v>
      </c>
      <c r="AU16" s="22">
        <f>SUM($A$2*'Baseline data'!$C15)</f>
        <v>0</v>
      </c>
      <c r="AV16" s="22">
        <f>SUM($A$2*'Baseline data'!$C15)</f>
        <v>0</v>
      </c>
      <c r="AW16" s="22">
        <f>SUM($A$2*'Baseline data'!$C15)</f>
        <v>0</v>
      </c>
      <c r="AX16" s="22">
        <f>SUM($A$2*'Baseline data'!$C15)</f>
        <v>0</v>
      </c>
    </row>
    <row r="17" spans="1:50">
      <c r="B17" s="1" t="s">
        <v>28</v>
      </c>
      <c r="C17" s="19">
        <f t="shared" si="0"/>
        <v>0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0</v>
      </c>
      <c r="U17" s="22">
        <f>SUM($A$2*'Baseline data'!$C16)</f>
        <v>0</v>
      </c>
      <c r="V17" s="22">
        <f>SUM($A$2*'Baseline data'!$C16)</f>
        <v>0</v>
      </c>
      <c r="W17" s="22">
        <f>SUM($A$2*'Baseline data'!$C16)</f>
        <v>0</v>
      </c>
      <c r="X17" s="22">
        <f>SUM($A$2*'Baseline data'!$C16)</f>
        <v>0</v>
      </c>
      <c r="Y17" s="22">
        <f>SUM($A$2*'Baseline data'!$C16)</f>
        <v>0</v>
      </c>
      <c r="Z17" s="22">
        <f>SUM($A$2*'Baseline data'!$C16)</f>
        <v>0</v>
      </c>
      <c r="AA17" s="22">
        <f>SUM($A$2*'Baseline data'!$C16)</f>
        <v>0</v>
      </c>
      <c r="AB17" s="22">
        <f>SUM($A$2*'Baseline data'!$C16)</f>
        <v>0</v>
      </c>
      <c r="AC17" s="22">
        <f>SUM($A$2*'Baseline data'!$C16)</f>
        <v>0</v>
      </c>
      <c r="AD17" s="22">
        <f>SUM($A$2*'Baseline data'!$C16)</f>
        <v>0</v>
      </c>
      <c r="AE17" s="22">
        <f>SUM($A$2*'Baseline data'!$C16)</f>
        <v>0</v>
      </c>
      <c r="AF17" s="22">
        <f>SUM($A$2*'Baseline data'!$C16)</f>
        <v>0</v>
      </c>
      <c r="AG17" s="22">
        <f>SUM($A$2*'Baseline data'!$C16)</f>
        <v>0</v>
      </c>
      <c r="AH17" s="22">
        <f>SUM($A$2*'Baseline data'!$C16)</f>
        <v>0</v>
      </c>
      <c r="AI17" s="22">
        <f>SUM($A$2*'Baseline data'!$C16)</f>
        <v>0</v>
      </c>
      <c r="AJ17" s="22">
        <f>SUM($A$2*'Baseline data'!$C16)</f>
        <v>0</v>
      </c>
      <c r="AK17" s="22">
        <f>SUM($A$2*'Baseline data'!$C16)</f>
        <v>0</v>
      </c>
      <c r="AL17" s="22">
        <f>SUM($A$2*'Baseline data'!$C16)</f>
        <v>0</v>
      </c>
      <c r="AM17" s="22">
        <f>SUM($A$2*'Baseline data'!$C16)</f>
        <v>0</v>
      </c>
      <c r="AN17" s="22">
        <f>SUM($A$2*'Baseline data'!$C16)</f>
        <v>0</v>
      </c>
      <c r="AO17" s="22">
        <f>SUM($A$2*'Baseline data'!$C16)</f>
        <v>0</v>
      </c>
      <c r="AP17" s="22">
        <f>SUM($A$2*'Baseline data'!$C16)</f>
        <v>0</v>
      </c>
      <c r="AQ17" s="22">
        <f>SUM($A$2*'Baseline data'!$C16)</f>
        <v>0</v>
      </c>
      <c r="AR17" s="22">
        <f>SUM($A$2*'Baseline data'!$C16)</f>
        <v>0</v>
      </c>
      <c r="AS17" s="22">
        <f>SUM($A$2*'Baseline data'!$C16)</f>
        <v>0</v>
      </c>
      <c r="AT17" s="22">
        <f>SUM($A$2*'Baseline data'!$C16)</f>
        <v>0</v>
      </c>
      <c r="AU17" s="22">
        <f>SUM($A$2*'Baseline data'!$C16)</f>
        <v>0</v>
      </c>
      <c r="AV17" s="22">
        <f>SUM($A$2*'Baseline data'!$C16)</f>
        <v>0</v>
      </c>
      <c r="AW17" s="22">
        <f>SUM($A$2*'Baseline data'!$C16)</f>
        <v>0</v>
      </c>
      <c r="AX17" s="22">
        <f>SUM($A$2*'Baseline data'!$C16)</f>
        <v>0</v>
      </c>
    </row>
    <row r="18" spans="1:50">
      <c r="B18" s="1" t="s">
        <v>29</v>
      </c>
      <c r="C18" s="19">
        <f t="shared" si="0"/>
        <v>0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0</v>
      </c>
      <c r="U18" s="22">
        <f>SUM($A$2*'Baseline data'!$C17)</f>
        <v>0</v>
      </c>
      <c r="V18" s="22">
        <f>SUM($A$2*'Baseline data'!$C17)</f>
        <v>0</v>
      </c>
      <c r="W18" s="22">
        <f>SUM($A$2*'Baseline data'!$C17)</f>
        <v>0</v>
      </c>
      <c r="X18" s="22">
        <f>SUM($A$2*'Baseline data'!$C17)</f>
        <v>0</v>
      </c>
      <c r="Y18" s="22">
        <f>SUM($A$2*'Baseline data'!$C17)</f>
        <v>0</v>
      </c>
      <c r="Z18" s="22">
        <f>SUM($A$2*'Baseline data'!$C17)</f>
        <v>0</v>
      </c>
      <c r="AA18" s="22">
        <f>SUM($A$2*'Baseline data'!$C17)</f>
        <v>0</v>
      </c>
      <c r="AB18" s="22">
        <f>SUM($A$2*'Baseline data'!$C17)</f>
        <v>0</v>
      </c>
      <c r="AC18" s="22">
        <f>SUM($A$2*'Baseline data'!$C17)</f>
        <v>0</v>
      </c>
      <c r="AD18" s="22">
        <f>SUM($A$2*'Baseline data'!$C17)</f>
        <v>0</v>
      </c>
      <c r="AE18" s="22">
        <f>SUM($A$2*'Baseline data'!$C17)</f>
        <v>0</v>
      </c>
      <c r="AF18" s="22">
        <f>SUM($A$2*'Baseline data'!$C17)</f>
        <v>0</v>
      </c>
      <c r="AG18" s="22">
        <f>SUM($A$2*'Baseline data'!$C17)</f>
        <v>0</v>
      </c>
      <c r="AH18" s="22">
        <f>SUM($A$2*'Baseline data'!$C17)</f>
        <v>0</v>
      </c>
      <c r="AI18" s="22">
        <f>SUM($A$2*'Baseline data'!$C17)</f>
        <v>0</v>
      </c>
      <c r="AJ18" s="22">
        <f>SUM($A$2*'Baseline data'!$C17)</f>
        <v>0</v>
      </c>
      <c r="AK18" s="22">
        <f>SUM($A$2*'Baseline data'!$C17)</f>
        <v>0</v>
      </c>
      <c r="AL18" s="22">
        <f>SUM($A$2*'Baseline data'!$C17)</f>
        <v>0</v>
      </c>
      <c r="AM18" s="22">
        <f>SUM($A$2*'Baseline data'!$C17)</f>
        <v>0</v>
      </c>
      <c r="AN18" s="22">
        <f>SUM($A$2*'Baseline data'!$C17)</f>
        <v>0</v>
      </c>
      <c r="AO18" s="22">
        <f>SUM($A$2*'Baseline data'!$C17)</f>
        <v>0</v>
      </c>
      <c r="AP18" s="22">
        <f>SUM($A$2*'Baseline data'!$C17)</f>
        <v>0</v>
      </c>
      <c r="AQ18" s="22">
        <f>SUM($A$2*'Baseline data'!$C17)</f>
        <v>0</v>
      </c>
      <c r="AR18" s="22">
        <f>SUM($A$2*'Baseline data'!$C17)</f>
        <v>0</v>
      </c>
      <c r="AS18" s="22">
        <f>SUM($A$2*'Baseline data'!$C17)</f>
        <v>0</v>
      </c>
      <c r="AT18" s="22">
        <f>SUM($A$2*'Baseline data'!$C17)</f>
        <v>0</v>
      </c>
      <c r="AU18" s="22">
        <f>SUM($A$2*'Baseline data'!$C17)</f>
        <v>0</v>
      </c>
      <c r="AV18" s="22">
        <f>SUM($A$2*'Baseline data'!$C17)</f>
        <v>0</v>
      </c>
      <c r="AW18" s="22">
        <f>SUM($A$2*'Baseline data'!$C17)</f>
        <v>0</v>
      </c>
      <c r="AX18" s="22">
        <f>SUM($A$2*'Baseline data'!$C17)</f>
        <v>0</v>
      </c>
    </row>
    <row r="19" spans="1:50">
      <c r="B19" s="1" t="s">
        <v>30</v>
      </c>
      <c r="C19" s="19">
        <f t="shared" si="0"/>
        <v>0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0</v>
      </c>
      <c r="U19" s="22">
        <f>SUM($A$2*'Baseline data'!$C18)</f>
        <v>0</v>
      </c>
      <c r="V19" s="22">
        <f>SUM($A$2*'Baseline data'!$C18)</f>
        <v>0</v>
      </c>
      <c r="W19" s="22">
        <f>SUM($A$2*'Baseline data'!$C18)</f>
        <v>0</v>
      </c>
      <c r="X19" s="22">
        <f>SUM($A$2*'Baseline data'!$C18)</f>
        <v>0</v>
      </c>
      <c r="Y19" s="22">
        <f>SUM($A$2*'Baseline data'!$C18)</f>
        <v>0</v>
      </c>
      <c r="Z19" s="22">
        <f>SUM($A$2*'Baseline data'!$C18)</f>
        <v>0</v>
      </c>
      <c r="AA19" s="22">
        <f>SUM($A$2*'Baseline data'!$C18)</f>
        <v>0</v>
      </c>
      <c r="AB19" s="22">
        <f>SUM($A$2*'Baseline data'!$C18)</f>
        <v>0</v>
      </c>
      <c r="AC19" s="22">
        <f>SUM($A$2*'Baseline data'!$C18)</f>
        <v>0</v>
      </c>
      <c r="AD19" s="22">
        <f>SUM($A$2*'Baseline data'!$C18)</f>
        <v>0</v>
      </c>
      <c r="AE19" s="22">
        <f>SUM($A$2*'Baseline data'!$C18)</f>
        <v>0</v>
      </c>
      <c r="AF19" s="22">
        <f>SUM($A$2*'Baseline data'!$C18)</f>
        <v>0</v>
      </c>
      <c r="AG19" s="22">
        <f>SUM($A$2*'Baseline data'!$C18)</f>
        <v>0</v>
      </c>
      <c r="AH19" s="22">
        <f>SUM($A$2*'Baseline data'!$C18)</f>
        <v>0</v>
      </c>
      <c r="AI19" s="22">
        <f>SUM($A$2*'Baseline data'!$C18)</f>
        <v>0</v>
      </c>
      <c r="AJ19" s="22">
        <f>SUM($A$2*'Baseline data'!$C18)</f>
        <v>0</v>
      </c>
      <c r="AK19" s="22">
        <f>SUM($A$2*'Baseline data'!$C18)</f>
        <v>0</v>
      </c>
      <c r="AL19" s="22">
        <f>SUM($A$2*'Baseline data'!$C18)</f>
        <v>0</v>
      </c>
      <c r="AM19" s="22">
        <f>SUM($A$2*'Baseline data'!$C18)</f>
        <v>0</v>
      </c>
      <c r="AN19" s="22">
        <f>SUM($A$2*'Baseline data'!$C18)</f>
        <v>0</v>
      </c>
      <c r="AO19" s="22">
        <f>SUM($A$2*'Baseline data'!$C18)</f>
        <v>0</v>
      </c>
      <c r="AP19" s="22">
        <f>SUM($A$2*'Baseline data'!$C18)</f>
        <v>0</v>
      </c>
      <c r="AQ19" s="22">
        <f>SUM($A$2*'Baseline data'!$C18)</f>
        <v>0</v>
      </c>
      <c r="AR19" s="22">
        <f>SUM($A$2*'Baseline data'!$C18)</f>
        <v>0</v>
      </c>
      <c r="AS19" s="22">
        <f>SUM($A$2*'Baseline data'!$C18)</f>
        <v>0</v>
      </c>
      <c r="AT19" s="22">
        <f>SUM($A$2*'Baseline data'!$C18)</f>
        <v>0</v>
      </c>
      <c r="AU19" s="22">
        <f>SUM($A$2*'Baseline data'!$C18)</f>
        <v>0</v>
      </c>
      <c r="AV19" s="22">
        <f>SUM($A$2*'Baseline data'!$C18)</f>
        <v>0</v>
      </c>
      <c r="AW19" s="22">
        <f>SUM($A$2*'Baseline data'!$C18)</f>
        <v>0</v>
      </c>
      <c r="AX19" s="22">
        <f>SUM($A$2*'Baseline data'!$C18)</f>
        <v>0</v>
      </c>
    </row>
    <row r="20" spans="1:50">
      <c r="B20" s="1" t="s">
        <v>31</v>
      </c>
      <c r="C20" s="19">
        <f t="shared" si="0"/>
        <v>0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0</v>
      </c>
      <c r="U20" s="22">
        <f>SUM($A$2*'Baseline data'!$C19)</f>
        <v>0</v>
      </c>
      <c r="V20" s="22">
        <f>SUM($A$2*'Baseline data'!$C19)</f>
        <v>0</v>
      </c>
      <c r="W20" s="22">
        <f>SUM($A$2*'Baseline data'!$C19)</f>
        <v>0</v>
      </c>
      <c r="X20" s="22">
        <f>SUM($A$2*'Baseline data'!$C19)</f>
        <v>0</v>
      </c>
      <c r="Y20" s="22">
        <f>SUM($A$2*'Baseline data'!$C19)</f>
        <v>0</v>
      </c>
      <c r="Z20" s="22">
        <f>SUM($A$2*'Baseline data'!$C19)</f>
        <v>0</v>
      </c>
      <c r="AA20" s="22">
        <f>SUM($A$2*'Baseline data'!$C19)</f>
        <v>0</v>
      </c>
      <c r="AB20" s="22">
        <f>SUM($A$2*'Baseline data'!$C19)</f>
        <v>0</v>
      </c>
      <c r="AC20" s="22">
        <f>SUM($A$2*'Baseline data'!$C19)</f>
        <v>0</v>
      </c>
      <c r="AD20" s="22">
        <f>SUM($A$2*'Baseline data'!$C19)</f>
        <v>0</v>
      </c>
      <c r="AE20" s="22">
        <f>SUM($A$2*'Baseline data'!$C19)</f>
        <v>0</v>
      </c>
      <c r="AF20" s="22">
        <f>SUM($A$2*'Baseline data'!$C19)</f>
        <v>0</v>
      </c>
      <c r="AG20" s="22">
        <f>SUM($A$2*'Baseline data'!$C19)</f>
        <v>0</v>
      </c>
      <c r="AH20" s="22">
        <f>SUM($A$2*'Baseline data'!$C19)</f>
        <v>0</v>
      </c>
      <c r="AI20" s="22">
        <f>SUM($A$2*'Baseline data'!$C19)</f>
        <v>0</v>
      </c>
      <c r="AJ20" s="22">
        <f>SUM($A$2*'Baseline data'!$C19)</f>
        <v>0</v>
      </c>
      <c r="AK20" s="22">
        <f>SUM($A$2*'Baseline data'!$C19)</f>
        <v>0</v>
      </c>
      <c r="AL20" s="22">
        <f>SUM($A$2*'Baseline data'!$C19)</f>
        <v>0</v>
      </c>
      <c r="AM20" s="22">
        <f>SUM($A$2*'Baseline data'!$C19)</f>
        <v>0</v>
      </c>
      <c r="AN20" s="22">
        <f>SUM($A$2*'Baseline data'!$C19)</f>
        <v>0</v>
      </c>
      <c r="AO20" s="22">
        <f>SUM($A$2*'Baseline data'!$C19)</f>
        <v>0</v>
      </c>
      <c r="AP20" s="22">
        <f>SUM($A$2*'Baseline data'!$C19)</f>
        <v>0</v>
      </c>
      <c r="AQ20" s="22">
        <f>SUM($A$2*'Baseline data'!$C19)</f>
        <v>0</v>
      </c>
      <c r="AR20" s="22">
        <f>SUM($A$2*'Baseline data'!$C19)</f>
        <v>0</v>
      </c>
      <c r="AS20" s="22">
        <f>SUM($A$2*'Baseline data'!$C19)</f>
        <v>0</v>
      </c>
      <c r="AT20" s="22">
        <f>SUM($A$2*'Baseline data'!$C19)</f>
        <v>0</v>
      </c>
      <c r="AU20" s="22">
        <f>SUM($A$2*'Baseline data'!$C19)</f>
        <v>0</v>
      </c>
      <c r="AV20" s="22">
        <f>SUM($A$2*'Baseline data'!$C19)</f>
        <v>0</v>
      </c>
      <c r="AW20" s="22">
        <f>SUM($A$2*'Baseline data'!$C19)</f>
        <v>0</v>
      </c>
      <c r="AX20" s="22">
        <f>SUM($A$2*'Baseline data'!$C19)</f>
        <v>0</v>
      </c>
    </row>
    <row r="21" spans="1:50">
      <c r="B21" s="1" t="s">
        <v>32</v>
      </c>
      <c r="C21" s="19">
        <f t="shared" si="0"/>
        <v>0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0</v>
      </c>
      <c r="U21" s="22">
        <f>SUM($A$2*'Baseline data'!$C20)</f>
        <v>0</v>
      </c>
      <c r="V21" s="22">
        <f>SUM($A$2*'Baseline data'!$C20)</f>
        <v>0</v>
      </c>
      <c r="W21" s="22">
        <f>SUM($A$2*'Baseline data'!$C20)</f>
        <v>0</v>
      </c>
      <c r="X21" s="22">
        <f>SUM($A$2*'Baseline data'!$C20)</f>
        <v>0</v>
      </c>
      <c r="Y21" s="22">
        <f>SUM($A$2*'Baseline data'!$C20)</f>
        <v>0</v>
      </c>
      <c r="Z21" s="22">
        <f>SUM($A$2*'Baseline data'!$C20)</f>
        <v>0</v>
      </c>
      <c r="AA21" s="22">
        <f>SUM($A$2*'Baseline data'!$C20)</f>
        <v>0</v>
      </c>
      <c r="AB21" s="22">
        <f>SUM($A$2*'Baseline data'!$C20)</f>
        <v>0</v>
      </c>
      <c r="AC21" s="22">
        <f>SUM($A$2*'Baseline data'!$C20)</f>
        <v>0</v>
      </c>
      <c r="AD21" s="22">
        <f>SUM($A$2*'Baseline data'!$C20)</f>
        <v>0</v>
      </c>
      <c r="AE21" s="22">
        <f>SUM($A$2*'Baseline data'!$C20)</f>
        <v>0</v>
      </c>
      <c r="AF21" s="22">
        <f>SUM($A$2*'Baseline data'!$C20)</f>
        <v>0</v>
      </c>
      <c r="AG21" s="22">
        <f>SUM($A$2*'Baseline data'!$C20)</f>
        <v>0</v>
      </c>
      <c r="AH21" s="22">
        <f>SUM($A$2*'Baseline data'!$C20)</f>
        <v>0</v>
      </c>
      <c r="AI21" s="22">
        <f>SUM($A$2*'Baseline data'!$C20)</f>
        <v>0</v>
      </c>
      <c r="AJ21" s="22">
        <f>SUM($A$2*'Baseline data'!$C20)</f>
        <v>0</v>
      </c>
      <c r="AK21" s="22">
        <f>SUM($A$2*'Baseline data'!$C20)</f>
        <v>0</v>
      </c>
      <c r="AL21" s="22">
        <f>SUM($A$2*'Baseline data'!$C20)</f>
        <v>0</v>
      </c>
      <c r="AM21" s="22">
        <f>SUM($A$2*'Baseline data'!$C20)</f>
        <v>0</v>
      </c>
      <c r="AN21" s="22">
        <f>SUM($A$2*'Baseline data'!$C20)</f>
        <v>0</v>
      </c>
      <c r="AO21" s="22">
        <f>SUM($A$2*'Baseline data'!$C20)</f>
        <v>0</v>
      </c>
      <c r="AP21" s="22">
        <f>SUM($A$2*'Baseline data'!$C20)</f>
        <v>0</v>
      </c>
      <c r="AQ21" s="22">
        <f>SUM($A$2*'Baseline data'!$C20)</f>
        <v>0</v>
      </c>
      <c r="AR21" s="22">
        <f>SUM($A$2*'Baseline data'!$C20)</f>
        <v>0</v>
      </c>
      <c r="AS21" s="22">
        <f>SUM($A$2*'Baseline data'!$C20)</f>
        <v>0</v>
      </c>
      <c r="AT21" s="22">
        <f>SUM($A$2*'Baseline data'!$C20)</f>
        <v>0</v>
      </c>
      <c r="AU21" s="22">
        <f>SUM($A$2*'Baseline data'!$C20)</f>
        <v>0</v>
      </c>
      <c r="AV21" s="22">
        <f>SUM($A$2*'Baseline data'!$C20)</f>
        <v>0</v>
      </c>
      <c r="AW21" s="22">
        <f>SUM($A$2*'Baseline data'!$C20)</f>
        <v>0</v>
      </c>
      <c r="AX21" s="22">
        <f>SUM($A$2*'Baseline data'!$C20)</f>
        <v>0</v>
      </c>
    </row>
    <row r="22" spans="1:50">
      <c r="B22" s="9" t="s">
        <v>33</v>
      </c>
      <c r="C22" s="19">
        <f t="shared" si="0"/>
        <v>0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0</v>
      </c>
      <c r="U22" s="22">
        <f>SUM($A$2*'Baseline data'!$C21)</f>
        <v>0</v>
      </c>
      <c r="V22" s="22">
        <f>SUM($A$2*'Baseline data'!$C21)</f>
        <v>0</v>
      </c>
      <c r="W22" s="22">
        <f>SUM($A$2*'Baseline data'!$C21)</f>
        <v>0</v>
      </c>
      <c r="X22" s="22">
        <f>SUM($A$2*'Baseline data'!$C21)</f>
        <v>0</v>
      </c>
      <c r="Y22" s="22">
        <f>SUM($A$2*'Baseline data'!$C21)</f>
        <v>0</v>
      </c>
      <c r="Z22" s="22">
        <f>SUM($A$2*'Baseline data'!$C21)</f>
        <v>0</v>
      </c>
      <c r="AA22" s="22">
        <f>SUM($A$2*'Baseline data'!$C21)</f>
        <v>0</v>
      </c>
      <c r="AB22" s="22">
        <f>SUM($A$2*'Baseline data'!$C21)</f>
        <v>0</v>
      </c>
      <c r="AC22" s="22">
        <f>SUM($A$2*'Baseline data'!$C21)</f>
        <v>0</v>
      </c>
      <c r="AD22" s="22">
        <f>SUM($A$2*'Baseline data'!$C21)</f>
        <v>0</v>
      </c>
      <c r="AE22" s="22">
        <f>SUM($A$2*'Baseline data'!$C21)</f>
        <v>0</v>
      </c>
      <c r="AF22" s="22">
        <f>SUM($A$2*'Baseline data'!$C21)</f>
        <v>0</v>
      </c>
      <c r="AG22" s="22">
        <f>SUM($A$2*'Baseline data'!$C21)</f>
        <v>0</v>
      </c>
      <c r="AH22" s="22">
        <f>SUM($A$2*'Baseline data'!$C21)</f>
        <v>0</v>
      </c>
      <c r="AI22" s="22">
        <f>SUM($A$2*'Baseline data'!$C21)</f>
        <v>0</v>
      </c>
      <c r="AJ22" s="22">
        <f>SUM($A$2*'Baseline data'!$C21)</f>
        <v>0</v>
      </c>
      <c r="AK22" s="22">
        <f>SUM($A$2*'Baseline data'!$C21)</f>
        <v>0</v>
      </c>
      <c r="AL22" s="22">
        <f>SUM($A$2*'Baseline data'!$C21)</f>
        <v>0</v>
      </c>
      <c r="AM22" s="22">
        <f>SUM($A$2*'Baseline data'!$C21)</f>
        <v>0</v>
      </c>
      <c r="AN22" s="22">
        <f>SUM($A$2*'Baseline data'!$C21)</f>
        <v>0</v>
      </c>
      <c r="AO22" s="22">
        <f>SUM($A$2*'Baseline data'!$C21)</f>
        <v>0</v>
      </c>
      <c r="AP22" s="22">
        <f>SUM($A$2*'Baseline data'!$C21)</f>
        <v>0</v>
      </c>
      <c r="AQ22" s="22">
        <f>SUM($A$2*'Baseline data'!$C21)</f>
        <v>0</v>
      </c>
      <c r="AR22" s="22">
        <f>SUM($A$2*'Baseline data'!$C21)</f>
        <v>0</v>
      </c>
      <c r="AS22" s="22">
        <f>SUM($A$2*'Baseline data'!$C21)</f>
        <v>0</v>
      </c>
      <c r="AT22" s="22">
        <f>SUM($A$2*'Baseline data'!$C21)</f>
        <v>0</v>
      </c>
      <c r="AU22" s="22">
        <f>SUM($A$2*'Baseline data'!$C21)</f>
        <v>0</v>
      </c>
      <c r="AV22" s="22">
        <f>SUM($A$2*'Baseline data'!$C21)</f>
        <v>0</v>
      </c>
      <c r="AW22" s="22">
        <f>SUM($A$2*'Baseline data'!$C21)</f>
        <v>0</v>
      </c>
      <c r="AX22" s="22">
        <f>SUM($A$2*'Baseline data'!$C21)</f>
        <v>0</v>
      </c>
    </row>
    <row r="23" spans="1:50">
      <c r="B23" s="9" t="s">
        <v>34</v>
      </c>
      <c r="C23" s="19">
        <f t="shared" si="0"/>
        <v>0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0</v>
      </c>
      <c r="U23" s="22">
        <f>SUM($A$2*'Baseline data'!$C22)</f>
        <v>0</v>
      </c>
      <c r="V23" s="22">
        <f>SUM($A$2*'Baseline data'!$C22)</f>
        <v>0</v>
      </c>
      <c r="W23" s="22">
        <f>SUM($A$2*'Baseline data'!$C22)</f>
        <v>0</v>
      </c>
      <c r="X23" s="22">
        <f>SUM($A$2*'Baseline data'!$C22)</f>
        <v>0</v>
      </c>
      <c r="Y23" s="22">
        <f>SUM($A$2*'Baseline data'!$C22)</f>
        <v>0</v>
      </c>
      <c r="Z23" s="22">
        <f>SUM($A$2*'Baseline data'!$C22)</f>
        <v>0</v>
      </c>
      <c r="AA23" s="22">
        <f>SUM($A$2*'Baseline data'!$C22)</f>
        <v>0</v>
      </c>
      <c r="AB23" s="22">
        <f>SUM($A$2*'Baseline data'!$C22)</f>
        <v>0</v>
      </c>
      <c r="AC23" s="22">
        <f>SUM($A$2*'Baseline data'!$C22)</f>
        <v>0</v>
      </c>
      <c r="AD23" s="22">
        <f>SUM($A$2*'Baseline data'!$C22)</f>
        <v>0</v>
      </c>
      <c r="AE23" s="22">
        <f>SUM($A$2*'Baseline data'!$C22)</f>
        <v>0</v>
      </c>
      <c r="AF23" s="22">
        <f>SUM($A$2*'Baseline data'!$C22)</f>
        <v>0</v>
      </c>
      <c r="AG23" s="22">
        <f>SUM($A$2*'Baseline data'!$C22)</f>
        <v>0</v>
      </c>
      <c r="AH23" s="22">
        <f>SUM($A$2*'Baseline data'!$C22)</f>
        <v>0</v>
      </c>
      <c r="AI23" s="22">
        <f>SUM($A$2*'Baseline data'!$C22)</f>
        <v>0</v>
      </c>
      <c r="AJ23" s="22">
        <f>SUM($A$2*'Baseline data'!$C22)</f>
        <v>0</v>
      </c>
      <c r="AK23" s="22">
        <f>SUM($A$2*'Baseline data'!$C22)</f>
        <v>0</v>
      </c>
      <c r="AL23" s="22">
        <f>SUM($A$2*'Baseline data'!$C22)</f>
        <v>0</v>
      </c>
      <c r="AM23" s="22">
        <f>SUM($A$2*'Baseline data'!$C22)</f>
        <v>0</v>
      </c>
      <c r="AN23" s="22">
        <f>SUM($A$2*'Baseline data'!$C22)</f>
        <v>0</v>
      </c>
      <c r="AO23" s="22">
        <f>SUM($A$2*'Baseline data'!$C22)</f>
        <v>0</v>
      </c>
      <c r="AP23" s="22">
        <f>SUM($A$2*'Baseline data'!$C22)</f>
        <v>0</v>
      </c>
      <c r="AQ23" s="22">
        <f>SUM($A$2*'Baseline data'!$C22)</f>
        <v>0</v>
      </c>
      <c r="AR23" s="22">
        <f>SUM($A$2*'Baseline data'!$C22)</f>
        <v>0</v>
      </c>
      <c r="AS23" s="22">
        <f>SUM($A$2*'Baseline data'!$C22)</f>
        <v>0</v>
      </c>
      <c r="AT23" s="22">
        <f>SUM($A$2*'Baseline data'!$C22)</f>
        <v>0</v>
      </c>
      <c r="AU23" s="22">
        <f>SUM($A$2*'Baseline data'!$C22)</f>
        <v>0</v>
      </c>
      <c r="AV23" s="22">
        <f>SUM($A$2*'Baseline data'!$C22)</f>
        <v>0</v>
      </c>
      <c r="AW23" s="22">
        <f>SUM($A$2*'Baseline data'!$C22)</f>
        <v>0</v>
      </c>
      <c r="AX23" s="22">
        <f>SUM($A$2*'Baseline data'!$C22)</f>
        <v>0</v>
      </c>
    </row>
    <row r="24" spans="1:50">
      <c r="B24" s="9" t="s">
        <v>35</v>
      </c>
      <c r="C24" s="19">
        <f t="shared" si="0"/>
        <v>0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0</v>
      </c>
      <c r="U24" s="22">
        <f>SUM($A$2*'Baseline data'!$C23)</f>
        <v>0</v>
      </c>
      <c r="V24" s="22">
        <f>SUM($A$2*'Baseline data'!$C23)</f>
        <v>0</v>
      </c>
      <c r="W24" s="22">
        <f>SUM($A$2*'Baseline data'!$C23)</f>
        <v>0</v>
      </c>
      <c r="X24" s="22">
        <f>SUM($A$2*'Baseline data'!$C23)</f>
        <v>0</v>
      </c>
      <c r="Y24" s="22">
        <f>SUM($A$2*'Baseline data'!$C23)</f>
        <v>0</v>
      </c>
      <c r="Z24" s="22">
        <f>SUM($A$2*'Baseline data'!$C23)</f>
        <v>0</v>
      </c>
      <c r="AA24" s="22">
        <f>SUM($A$2*'Baseline data'!$C23)</f>
        <v>0</v>
      </c>
      <c r="AB24" s="22">
        <f>SUM($A$2*'Baseline data'!$C23)</f>
        <v>0</v>
      </c>
      <c r="AC24" s="22">
        <f>SUM($A$2*'Baseline data'!$C23)</f>
        <v>0</v>
      </c>
      <c r="AD24" s="22">
        <f>SUM($A$2*'Baseline data'!$C23)</f>
        <v>0</v>
      </c>
      <c r="AE24" s="22">
        <f>SUM($A$2*'Baseline data'!$C23)</f>
        <v>0</v>
      </c>
      <c r="AF24" s="22">
        <f>SUM($A$2*'Baseline data'!$C23)</f>
        <v>0</v>
      </c>
      <c r="AG24" s="22">
        <f>SUM($A$2*'Baseline data'!$C23)</f>
        <v>0</v>
      </c>
      <c r="AH24" s="22">
        <f>SUM($A$2*'Baseline data'!$C23)</f>
        <v>0</v>
      </c>
      <c r="AI24" s="22">
        <f>SUM($A$2*'Baseline data'!$C23)</f>
        <v>0</v>
      </c>
      <c r="AJ24" s="22">
        <f>SUM($A$2*'Baseline data'!$C23)</f>
        <v>0</v>
      </c>
      <c r="AK24" s="22">
        <f>SUM($A$2*'Baseline data'!$C23)</f>
        <v>0</v>
      </c>
      <c r="AL24" s="22">
        <f>SUM($A$2*'Baseline data'!$C23)</f>
        <v>0</v>
      </c>
      <c r="AM24" s="22">
        <f>SUM($A$2*'Baseline data'!$C23)</f>
        <v>0</v>
      </c>
      <c r="AN24" s="22">
        <f>SUM($A$2*'Baseline data'!$C23)</f>
        <v>0</v>
      </c>
      <c r="AO24" s="22">
        <f>SUM($A$2*'Baseline data'!$C23)</f>
        <v>0</v>
      </c>
      <c r="AP24" s="22">
        <f>SUM($A$2*'Baseline data'!$C23)</f>
        <v>0</v>
      </c>
      <c r="AQ24" s="22">
        <f>SUM($A$2*'Baseline data'!$C23)</f>
        <v>0</v>
      </c>
      <c r="AR24" s="22">
        <f>SUM($A$2*'Baseline data'!$C23)</f>
        <v>0</v>
      </c>
      <c r="AS24" s="22">
        <f>SUM($A$2*'Baseline data'!$C23)</f>
        <v>0</v>
      </c>
      <c r="AT24" s="22">
        <f>SUM($A$2*'Baseline data'!$C23)</f>
        <v>0</v>
      </c>
      <c r="AU24" s="22">
        <f>SUM($A$2*'Baseline data'!$C23)</f>
        <v>0</v>
      </c>
      <c r="AV24" s="22">
        <f>SUM($A$2*'Baseline data'!$C23)</f>
        <v>0</v>
      </c>
      <c r="AW24" s="22">
        <f>SUM($A$2*'Baseline data'!$C23)</f>
        <v>0</v>
      </c>
      <c r="AX24" s="22">
        <f>SUM($A$2*'Baseline data'!$C23)</f>
        <v>0</v>
      </c>
    </row>
    <row r="25" spans="1:50">
      <c r="B25" s="9" t="s">
        <v>36</v>
      </c>
      <c r="C25" s="19">
        <f t="shared" si="0"/>
        <v>0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0</v>
      </c>
      <c r="U25" s="22">
        <f>SUM($A$2*'Baseline data'!$C24)</f>
        <v>0</v>
      </c>
      <c r="V25" s="22">
        <f>SUM($A$2*'Baseline data'!$C24)</f>
        <v>0</v>
      </c>
      <c r="W25" s="22">
        <f>SUM($A$2*'Baseline data'!$C24)</f>
        <v>0</v>
      </c>
      <c r="X25" s="22">
        <f>SUM($A$2*'Baseline data'!$C24)</f>
        <v>0</v>
      </c>
      <c r="Y25" s="22">
        <f>SUM($A$2*'Baseline data'!$C24)</f>
        <v>0</v>
      </c>
      <c r="Z25" s="22">
        <f>SUM($A$2*'Baseline data'!$C24)</f>
        <v>0</v>
      </c>
      <c r="AA25" s="22">
        <f>SUM($A$2*'Baseline data'!$C24)</f>
        <v>0</v>
      </c>
      <c r="AB25" s="22">
        <f>SUM($A$2*'Baseline data'!$C24)</f>
        <v>0</v>
      </c>
      <c r="AC25" s="22">
        <f>SUM($A$2*'Baseline data'!$C24)</f>
        <v>0</v>
      </c>
      <c r="AD25" s="22">
        <f>SUM($A$2*'Baseline data'!$C24)</f>
        <v>0</v>
      </c>
      <c r="AE25" s="22">
        <f>SUM($A$2*'Baseline data'!$C24)</f>
        <v>0</v>
      </c>
      <c r="AF25" s="22">
        <f>SUM($A$2*'Baseline data'!$C24)</f>
        <v>0</v>
      </c>
      <c r="AG25" s="22">
        <f>SUM($A$2*'Baseline data'!$C24)</f>
        <v>0</v>
      </c>
      <c r="AH25" s="22">
        <f>SUM($A$2*'Baseline data'!$C24)</f>
        <v>0</v>
      </c>
      <c r="AI25" s="22">
        <f>SUM($A$2*'Baseline data'!$C24)</f>
        <v>0</v>
      </c>
      <c r="AJ25" s="22">
        <f>SUM($A$2*'Baseline data'!$C24)</f>
        <v>0</v>
      </c>
      <c r="AK25" s="22">
        <f>SUM($A$2*'Baseline data'!$C24)</f>
        <v>0</v>
      </c>
      <c r="AL25" s="22">
        <f>SUM($A$2*'Baseline data'!$C24)</f>
        <v>0</v>
      </c>
      <c r="AM25" s="22">
        <f>SUM($A$2*'Baseline data'!$C24)</f>
        <v>0</v>
      </c>
      <c r="AN25" s="22">
        <f>SUM($A$2*'Baseline data'!$C24)</f>
        <v>0</v>
      </c>
      <c r="AO25" s="22">
        <f>SUM($A$2*'Baseline data'!$C24)</f>
        <v>0</v>
      </c>
      <c r="AP25" s="22">
        <f>SUM($A$2*'Baseline data'!$C24)</f>
        <v>0</v>
      </c>
      <c r="AQ25" s="22">
        <f>SUM($A$2*'Baseline data'!$C24)</f>
        <v>0</v>
      </c>
      <c r="AR25" s="22">
        <f>SUM($A$2*'Baseline data'!$C24)</f>
        <v>0</v>
      </c>
      <c r="AS25" s="22">
        <f>SUM($A$2*'Baseline data'!$C24)</f>
        <v>0</v>
      </c>
      <c r="AT25" s="22">
        <f>SUM($A$2*'Baseline data'!$C24)</f>
        <v>0</v>
      </c>
      <c r="AU25" s="22">
        <f>SUM($A$2*'Baseline data'!$C24)</f>
        <v>0</v>
      </c>
      <c r="AV25" s="22">
        <f>SUM($A$2*'Baseline data'!$C24)</f>
        <v>0</v>
      </c>
      <c r="AW25" s="22">
        <f>SUM($A$2*'Baseline data'!$C24)</f>
        <v>0</v>
      </c>
      <c r="AX25" s="22">
        <f>SUM($A$2*'Baseline data'!$C24)</f>
        <v>0</v>
      </c>
    </row>
    <row r="26" spans="1:50">
      <c r="B26" s="9" t="s">
        <v>37</v>
      </c>
      <c r="C26" s="19">
        <f t="shared" si="0"/>
        <v>0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0</v>
      </c>
      <c r="U26" s="22">
        <f>SUM($A$2*'Baseline data'!$C25)</f>
        <v>0</v>
      </c>
      <c r="V26" s="22">
        <f>SUM($A$2*'Baseline data'!$C25)</f>
        <v>0</v>
      </c>
      <c r="W26" s="22">
        <f>SUM($A$2*'Baseline data'!$C25)</f>
        <v>0</v>
      </c>
      <c r="X26" s="22">
        <f>SUM($A$2*'Baseline data'!$C25)</f>
        <v>0</v>
      </c>
      <c r="Y26" s="22">
        <f>SUM($A$2*'Baseline data'!$C25)</f>
        <v>0</v>
      </c>
      <c r="Z26" s="22">
        <f>SUM($A$2*'Baseline data'!$C25)</f>
        <v>0</v>
      </c>
      <c r="AA26" s="22">
        <f>SUM($A$2*'Baseline data'!$C25)</f>
        <v>0</v>
      </c>
      <c r="AB26" s="22">
        <f>SUM($A$2*'Baseline data'!$C25)</f>
        <v>0</v>
      </c>
      <c r="AC26" s="22">
        <f>SUM($A$2*'Baseline data'!$C25)</f>
        <v>0</v>
      </c>
      <c r="AD26" s="22">
        <f>SUM($A$2*'Baseline data'!$C25)</f>
        <v>0</v>
      </c>
      <c r="AE26" s="22">
        <f>SUM($A$2*'Baseline data'!$C25)</f>
        <v>0</v>
      </c>
      <c r="AF26" s="22">
        <f>SUM($A$2*'Baseline data'!$C25)</f>
        <v>0</v>
      </c>
      <c r="AG26" s="22">
        <f>SUM($A$2*'Baseline data'!$C25)</f>
        <v>0</v>
      </c>
      <c r="AH26" s="22">
        <f>SUM($A$2*'Baseline data'!$C25)</f>
        <v>0</v>
      </c>
      <c r="AI26" s="22">
        <f>SUM($A$2*'Baseline data'!$C25)</f>
        <v>0</v>
      </c>
      <c r="AJ26" s="22">
        <f>SUM($A$2*'Baseline data'!$C25)</f>
        <v>0</v>
      </c>
      <c r="AK26" s="22">
        <f>SUM($A$2*'Baseline data'!$C25)</f>
        <v>0</v>
      </c>
      <c r="AL26" s="22">
        <f>SUM($A$2*'Baseline data'!$C25)</f>
        <v>0</v>
      </c>
      <c r="AM26" s="22">
        <f>SUM($A$2*'Baseline data'!$C25)</f>
        <v>0</v>
      </c>
      <c r="AN26" s="22">
        <f>SUM($A$2*'Baseline data'!$C25)</f>
        <v>0</v>
      </c>
      <c r="AO26" s="22">
        <f>SUM($A$2*'Baseline data'!$C25)</f>
        <v>0</v>
      </c>
      <c r="AP26" s="22">
        <f>SUM($A$2*'Baseline data'!$C25)</f>
        <v>0</v>
      </c>
      <c r="AQ26" s="22">
        <f>SUM($A$2*'Baseline data'!$C25)</f>
        <v>0</v>
      </c>
      <c r="AR26" s="22">
        <f>SUM($A$2*'Baseline data'!$C25)</f>
        <v>0</v>
      </c>
      <c r="AS26" s="22">
        <f>SUM($A$2*'Baseline data'!$C25)</f>
        <v>0</v>
      </c>
      <c r="AT26" s="22">
        <f>SUM($A$2*'Baseline data'!$C25)</f>
        <v>0</v>
      </c>
      <c r="AU26" s="22">
        <f>SUM($A$2*'Baseline data'!$C25)</f>
        <v>0</v>
      </c>
      <c r="AV26" s="22">
        <f>SUM($A$2*'Baseline data'!$C25)</f>
        <v>0</v>
      </c>
      <c r="AW26" s="22">
        <f>SUM($A$2*'Baseline data'!$C25)</f>
        <v>0</v>
      </c>
      <c r="AX26" s="22">
        <f>SUM($A$2*'Baseline data'!$C25)</f>
        <v>0</v>
      </c>
    </row>
    <row r="27" spans="1:50">
      <c r="B27" s="1" t="s">
        <v>38</v>
      </c>
      <c r="C27" s="19">
        <f t="shared" si="0"/>
        <v>0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0</v>
      </c>
      <c r="U27" s="22">
        <f>SUM($A$2*'Baseline data'!$C26)</f>
        <v>0</v>
      </c>
      <c r="V27" s="22">
        <f>SUM($A$2*'Baseline data'!$C26)</f>
        <v>0</v>
      </c>
      <c r="W27" s="22">
        <f>SUM($A$2*'Baseline data'!$C26)</f>
        <v>0</v>
      </c>
      <c r="X27" s="22">
        <f>SUM($A$2*'Baseline data'!$C26)</f>
        <v>0</v>
      </c>
      <c r="Y27" s="22">
        <f>SUM($A$2*'Baseline data'!$C26)</f>
        <v>0</v>
      </c>
      <c r="Z27" s="22">
        <f>SUM($A$2*'Baseline data'!$C26)</f>
        <v>0</v>
      </c>
      <c r="AA27" s="22">
        <f>SUM($A$2*'Baseline data'!$C26)</f>
        <v>0</v>
      </c>
      <c r="AB27" s="22">
        <f>SUM($A$2*'Baseline data'!$C26)</f>
        <v>0</v>
      </c>
      <c r="AC27" s="22">
        <f>SUM($A$2*'Baseline data'!$C26)</f>
        <v>0</v>
      </c>
      <c r="AD27" s="22">
        <f>SUM($A$2*'Baseline data'!$C26)</f>
        <v>0</v>
      </c>
      <c r="AE27" s="22">
        <f>SUM($A$2*'Baseline data'!$C26)</f>
        <v>0</v>
      </c>
      <c r="AF27" s="22">
        <f>SUM($A$2*'Baseline data'!$C26)</f>
        <v>0</v>
      </c>
      <c r="AG27" s="22">
        <f>SUM($A$2*'Baseline data'!$C26)</f>
        <v>0</v>
      </c>
      <c r="AH27" s="22">
        <f>SUM($A$2*'Baseline data'!$C26)</f>
        <v>0</v>
      </c>
      <c r="AI27" s="22">
        <f>SUM($A$2*'Baseline data'!$C26)</f>
        <v>0</v>
      </c>
      <c r="AJ27" s="22">
        <f>SUM($A$2*'Baseline data'!$C26)</f>
        <v>0</v>
      </c>
      <c r="AK27" s="22">
        <f>SUM($A$2*'Baseline data'!$C26)</f>
        <v>0</v>
      </c>
      <c r="AL27" s="22">
        <f>SUM($A$2*'Baseline data'!$C26)</f>
        <v>0</v>
      </c>
      <c r="AM27" s="22">
        <f>SUM($A$2*'Baseline data'!$C26)</f>
        <v>0</v>
      </c>
      <c r="AN27" s="22">
        <f>SUM($A$2*'Baseline data'!$C26)</f>
        <v>0</v>
      </c>
      <c r="AO27" s="22">
        <f>SUM($A$2*'Baseline data'!$C26)</f>
        <v>0</v>
      </c>
      <c r="AP27" s="22">
        <f>SUM($A$2*'Baseline data'!$C26)</f>
        <v>0</v>
      </c>
      <c r="AQ27" s="22">
        <f>SUM($A$2*'Baseline data'!$C26)</f>
        <v>0</v>
      </c>
      <c r="AR27" s="22">
        <f>SUM($A$2*'Baseline data'!$C26)</f>
        <v>0</v>
      </c>
      <c r="AS27" s="22">
        <f>SUM($A$2*'Baseline data'!$C26)</f>
        <v>0</v>
      </c>
      <c r="AT27" s="22">
        <f>SUM($A$2*'Baseline data'!$C26)</f>
        <v>0</v>
      </c>
      <c r="AU27" s="22">
        <f>SUM($A$2*'Baseline data'!$C26)</f>
        <v>0</v>
      </c>
      <c r="AV27" s="22">
        <f>SUM($A$2*'Baseline data'!$C26)</f>
        <v>0</v>
      </c>
      <c r="AW27" s="22">
        <f>SUM($A$2*'Baseline data'!$C26)</f>
        <v>0</v>
      </c>
      <c r="AX27" s="22">
        <f>SUM($A$2*'Baseline data'!$C26)</f>
        <v>0</v>
      </c>
    </row>
    <row r="28" spans="1:50">
      <c r="B28" s="1" t="s">
        <v>39</v>
      </c>
      <c r="C28" s="19">
        <f t="shared" si="0"/>
        <v>0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0</v>
      </c>
      <c r="U28" s="22">
        <f>SUM($A$2*'Baseline data'!$C27)</f>
        <v>0</v>
      </c>
      <c r="V28" s="22">
        <f>SUM($A$2*'Baseline data'!$C27)</f>
        <v>0</v>
      </c>
      <c r="W28" s="22">
        <f>SUM($A$2*'Baseline data'!$C27)</f>
        <v>0</v>
      </c>
      <c r="X28" s="22">
        <f>SUM($A$2*'Baseline data'!$C27)</f>
        <v>0</v>
      </c>
      <c r="Y28" s="22">
        <f>SUM($A$2*'Baseline data'!$C27)</f>
        <v>0</v>
      </c>
      <c r="Z28" s="22">
        <f>SUM($A$2*'Baseline data'!$C27)</f>
        <v>0</v>
      </c>
      <c r="AA28" s="22">
        <f>SUM($A$2*'Baseline data'!$C27)</f>
        <v>0</v>
      </c>
      <c r="AB28" s="22">
        <f>SUM($A$2*'Baseline data'!$C27)</f>
        <v>0</v>
      </c>
      <c r="AC28" s="22">
        <f>SUM($A$2*'Baseline data'!$C27)</f>
        <v>0</v>
      </c>
      <c r="AD28" s="22">
        <f>SUM($A$2*'Baseline data'!$C27)</f>
        <v>0</v>
      </c>
      <c r="AE28" s="22">
        <f>SUM($A$2*'Baseline data'!$C27)</f>
        <v>0</v>
      </c>
      <c r="AF28" s="22">
        <f>SUM($A$2*'Baseline data'!$C27)</f>
        <v>0</v>
      </c>
      <c r="AG28" s="22">
        <f>SUM($A$2*'Baseline data'!$C27)</f>
        <v>0</v>
      </c>
      <c r="AH28" s="22">
        <f>SUM($A$2*'Baseline data'!$C27)</f>
        <v>0</v>
      </c>
      <c r="AI28" s="22">
        <f>SUM($A$2*'Baseline data'!$C27)</f>
        <v>0</v>
      </c>
      <c r="AJ28" s="22">
        <f>SUM($A$2*'Baseline data'!$C27)</f>
        <v>0</v>
      </c>
      <c r="AK28" s="22">
        <f>SUM($A$2*'Baseline data'!$C27)</f>
        <v>0</v>
      </c>
      <c r="AL28" s="22">
        <f>SUM($A$2*'Baseline data'!$C27)</f>
        <v>0</v>
      </c>
      <c r="AM28" s="22">
        <f>SUM($A$2*'Baseline data'!$C27)</f>
        <v>0</v>
      </c>
      <c r="AN28" s="22">
        <f>SUM($A$2*'Baseline data'!$C27)</f>
        <v>0</v>
      </c>
      <c r="AO28" s="22">
        <f>SUM($A$2*'Baseline data'!$C27)</f>
        <v>0</v>
      </c>
      <c r="AP28" s="22">
        <f>SUM($A$2*'Baseline data'!$C27)</f>
        <v>0</v>
      </c>
      <c r="AQ28" s="22">
        <f>SUM($A$2*'Baseline data'!$C27)</f>
        <v>0</v>
      </c>
      <c r="AR28" s="22">
        <f>SUM($A$2*'Baseline data'!$C27)</f>
        <v>0</v>
      </c>
      <c r="AS28" s="22">
        <f>SUM($A$2*'Baseline data'!$C27)</f>
        <v>0</v>
      </c>
      <c r="AT28" s="22">
        <f>SUM($A$2*'Baseline data'!$C27)</f>
        <v>0</v>
      </c>
      <c r="AU28" s="22">
        <f>SUM($A$2*'Baseline data'!$C27)</f>
        <v>0</v>
      </c>
      <c r="AV28" s="22">
        <f>SUM($A$2*'Baseline data'!$C27)</f>
        <v>0</v>
      </c>
      <c r="AW28" s="22">
        <f>SUM($A$2*'Baseline data'!$C27)</f>
        <v>0</v>
      </c>
      <c r="AX28" s="22">
        <f>SUM($A$2*'Baseline data'!$C27)</f>
        <v>0</v>
      </c>
    </row>
    <row r="29" spans="1:50">
      <c r="B29" s="1" t="s">
        <v>41</v>
      </c>
      <c r="C29" s="19">
        <f t="shared" si="0"/>
        <v>0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0</v>
      </c>
      <c r="U29" s="22">
        <f>SUM($A$2*'Baseline data'!$C28)</f>
        <v>0</v>
      </c>
      <c r="V29" s="22">
        <f>SUM($A$2*'Baseline data'!$C28)</f>
        <v>0</v>
      </c>
      <c r="W29" s="22">
        <f>SUM($A$2*'Baseline data'!$C28)</f>
        <v>0</v>
      </c>
      <c r="X29" s="22">
        <f>SUM($A$2*'Baseline data'!$C28)</f>
        <v>0</v>
      </c>
      <c r="Y29" s="22">
        <f>SUM($A$2*'Baseline data'!$C28)</f>
        <v>0</v>
      </c>
      <c r="Z29" s="22">
        <f>SUM($A$2*'Baseline data'!$C28)</f>
        <v>0</v>
      </c>
      <c r="AA29" s="22">
        <f>SUM($A$2*'Baseline data'!$C28)</f>
        <v>0</v>
      </c>
      <c r="AB29" s="22">
        <f>SUM($A$2*'Baseline data'!$C28)</f>
        <v>0</v>
      </c>
      <c r="AC29" s="22">
        <f>SUM($A$2*'Baseline data'!$C28)</f>
        <v>0</v>
      </c>
      <c r="AD29" s="22">
        <f>SUM($A$2*'Baseline data'!$C28)</f>
        <v>0</v>
      </c>
      <c r="AE29" s="22">
        <f>SUM($A$2*'Baseline data'!$C28)</f>
        <v>0</v>
      </c>
      <c r="AF29" s="22">
        <f>SUM($A$2*'Baseline data'!$C28)</f>
        <v>0</v>
      </c>
      <c r="AG29" s="22">
        <f>SUM($A$2*'Baseline data'!$C28)</f>
        <v>0</v>
      </c>
      <c r="AH29" s="22">
        <f>SUM($A$2*'Baseline data'!$C28)</f>
        <v>0</v>
      </c>
      <c r="AI29" s="22">
        <f>SUM($A$2*'Baseline data'!$C28)</f>
        <v>0</v>
      </c>
      <c r="AJ29" s="22">
        <f>SUM($A$2*'Baseline data'!$C28)</f>
        <v>0</v>
      </c>
      <c r="AK29" s="22">
        <f>SUM($A$2*'Baseline data'!$C28)</f>
        <v>0</v>
      </c>
      <c r="AL29" s="22">
        <f>SUM($A$2*'Baseline data'!$C28)</f>
        <v>0</v>
      </c>
      <c r="AM29" s="22">
        <f>SUM($A$2*'Baseline data'!$C28)</f>
        <v>0</v>
      </c>
      <c r="AN29" s="22">
        <f>SUM($A$2*'Baseline data'!$C28)</f>
        <v>0</v>
      </c>
      <c r="AO29" s="22">
        <f>SUM($A$2*'Baseline data'!$C28)</f>
        <v>0</v>
      </c>
      <c r="AP29" s="22">
        <f>SUM($A$2*'Baseline data'!$C28)</f>
        <v>0</v>
      </c>
      <c r="AQ29" s="22">
        <f>SUM($A$2*'Baseline data'!$C28)</f>
        <v>0</v>
      </c>
      <c r="AR29" s="22">
        <f>SUM($A$2*'Baseline data'!$C28)</f>
        <v>0</v>
      </c>
      <c r="AS29" s="22">
        <f>SUM($A$2*'Baseline data'!$C28)</f>
        <v>0</v>
      </c>
      <c r="AT29" s="22">
        <f>SUM($A$2*'Baseline data'!$C28)</f>
        <v>0</v>
      </c>
      <c r="AU29" s="22">
        <f>SUM($A$2*'Baseline data'!$C28)</f>
        <v>0</v>
      </c>
      <c r="AV29" s="22">
        <f>SUM($A$2*'Baseline data'!$C28)</f>
        <v>0</v>
      </c>
      <c r="AW29" s="22">
        <f>SUM($A$2*'Baseline data'!$C28)</f>
        <v>0</v>
      </c>
      <c r="AX29" s="22">
        <f>SUM($A$2*'Baseline data'!$C28)</f>
        <v>0</v>
      </c>
    </row>
    <row r="30" spans="1:50">
      <c r="B30" s="1" t="s">
        <v>43</v>
      </c>
      <c r="C30" s="19">
        <f t="shared" si="0"/>
        <v>0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0</v>
      </c>
      <c r="U30" s="22">
        <f>SUM($A$2*'Baseline data'!$C29)</f>
        <v>0</v>
      </c>
      <c r="V30" s="22">
        <f>SUM($A$2*'Baseline data'!$C29)</f>
        <v>0</v>
      </c>
      <c r="W30" s="22">
        <f>SUM($A$2*'Baseline data'!$C29)</f>
        <v>0</v>
      </c>
      <c r="X30" s="22">
        <f>SUM($A$2*'Baseline data'!$C29)</f>
        <v>0</v>
      </c>
      <c r="Y30" s="22">
        <f>SUM($A$2*'Baseline data'!$C29)</f>
        <v>0</v>
      </c>
      <c r="Z30" s="22">
        <f>SUM($A$2*'Baseline data'!$C29)</f>
        <v>0</v>
      </c>
      <c r="AA30" s="22">
        <f>SUM($A$2*'Baseline data'!$C29)</f>
        <v>0</v>
      </c>
      <c r="AB30" s="22">
        <f>SUM($A$2*'Baseline data'!$C29)</f>
        <v>0</v>
      </c>
      <c r="AC30" s="22">
        <f>SUM($A$2*'Baseline data'!$C29)</f>
        <v>0</v>
      </c>
      <c r="AD30" s="22">
        <f>SUM($A$2*'Baseline data'!$C29)</f>
        <v>0</v>
      </c>
      <c r="AE30" s="22">
        <f>SUM($A$2*'Baseline data'!$C29)</f>
        <v>0</v>
      </c>
      <c r="AF30" s="22">
        <f>SUM($A$2*'Baseline data'!$C29)</f>
        <v>0</v>
      </c>
      <c r="AG30" s="22">
        <f>SUM($A$2*'Baseline data'!$C29)</f>
        <v>0</v>
      </c>
      <c r="AH30" s="22">
        <f>SUM($A$2*'Baseline data'!$C29)</f>
        <v>0</v>
      </c>
      <c r="AI30" s="22">
        <f>SUM($A$2*'Baseline data'!$C29)</f>
        <v>0</v>
      </c>
      <c r="AJ30" s="22">
        <f>SUM($A$2*'Baseline data'!$C29)</f>
        <v>0</v>
      </c>
      <c r="AK30" s="22">
        <f>SUM($A$2*'Baseline data'!$C29)</f>
        <v>0</v>
      </c>
      <c r="AL30" s="22">
        <f>SUM($A$2*'Baseline data'!$C29)</f>
        <v>0</v>
      </c>
      <c r="AM30" s="22">
        <f>SUM($A$2*'Baseline data'!$C29)</f>
        <v>0</v>
      </c>
      <c r="AN30" s="22">
        <f>SUM($A$2*'Baseline data'!$C29)</f>
        <v>0</v>
      </c>
      <c r="AO30" s="22">
        <f>SUM($A$2*'Baseline data'!$C29)</f>
        <v>0</v>
      </c>
      <c r="AP30" s="22">
        <f>SUM($A$2*'Baseline data'!$C29)</f>
        <v>0</v>
      </c>
      <c r="AQ30" s="22">
        <f>SUM($A$2*'Baseline data'!$C29)</f>
        <v>0</v>
      </c>
      <c r="AR30" s="22">
        <f>SUM($A$2*'Baseline data'!$C29)</f>
        <v>0</v>
      </c>
      <c r="AS30" s="22">
        <f>SUM($A$2*'Baseline data'!$C29)</f>
        <v>0</v>
      </c>
      <c r="AT30" s="22">
        <f>SUM($A$2*'Baseline data'!$C29)</f>
        <v>0</v>
      </c>
      <c r="AU30" s="22">
        <f>SUM($A$2*'Baseline data'!$C29)</f>
        <v>0</v>
      </c>
      <c r="AV30" s="22">
        <f>SUM($A$2*'Baseline data'!$C29)</f>
        <v>0</v>
      </c>
      <c r="AW30" s="22">
        <f>SUM($A$2*'Baseline data'!$C29)</f>
        <v>0</v>
      </c>
      <c r="AX30" s="22">
        <f>SUM($A$2*'Baseline data'!$C29)</f>
        <v>0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0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0</v>
      </c>
      <c r="U32" s="22">
        <f t="shared" ref="U32:AX36" si="1">SUM(U$5:U$30)*$A32</f>
        <v>0</v>
      </c>
      <c r="V32" s="22">
        <f t="shared" si="1"/>
        <v>0</v>
      </c>
      <c r="W32" s="22">
        <f t="shared" si="1"/>
        <v>0</v>
      </c>
      <c r="X32" s="22">
        <f t="shared" si="1"/>
        <v>0</v>
      </c>
      <c r="Y32" s="22">
        <f t="shared" si="1"/>
        <v>0</v>
      </c>
      <c r="Z32" s="22">
        <f t="shared" si="1"/>
        <v>0</v>
      </c>
      <c r="AA32" s="22">
        <f t="shared" si="1"/>
        <v>0</v>
      </c>
      <c r="AB32" s="22">
        <f t="shared" si="1"/>
        <v>0</v>
      </c>
      <c r="AC32" s="22">
        <f t="shared" si="1"/>
        <v>0</v>
      </c>
      <c r="AD32" s="22">
        <f t="shared" si="1"/>
        <v>0</v>
      </c>
      <c r="AE32" s="22">
        <f t="shared" si="1"/>
        <v>0</v>
      </c>
      <c r="AF32" s="22">
        <f t="shared" si="1"/>
        <v>0</v>
      </c>
      <c r="AG32" s="22">
        <f t="shared" si="1"/>
        <v>0</v>
      </c>
      <c r="AH32" s="22">
        <f t="shared" si="1"/>
        <v>0</v>
      </c>
      <c r="AI32" s="22">
        <f t="shared" si="1"/>
        <v>0</v>
      </c>
      <c r="AJ32" s="22">
        <f t="shared" si="1"/>
        <v>0</v>
      </c>
      <c r="AK32" s="22">
        <f t="shared" si="1"/>
        <v>0</v>
      </c>
      <c r="AL32" s="22">
        <f t="shared" si="1"/>
        <v>0</v>
      </c>
      <c r="AM32" s="22">
        <f t="shared" si="1"/>
        <v>0</v>
      </c>
      <c r="AN32" s="22">
        <f t="shared" si="1"/>
        <v>0</v>
      </c>
      <c r="AO32" s="22">
        <f t="shared" si="1"/>
        <v>0</v>
      </c>
      <c r="AP32" s="22">
        <f t="shared" si="1"/>
        <v>0</v>
      </c>
      <c r="AQ32" s="22">
        <f t="shared" si="1"/>
        <v>0</v>
      </c>
      <c r="AR32" s="22">
        <f t="shared" si="1"/>
        <v>0</v>
      </c>
      <c r="AS32" s="22">
        <f t="shared" si="1"/>
        <v>0</v>
      </c>
      <c r="AT32" s="22">
        <f t="shared" si="1"/>
        <v>0</v>
      </c>
      <c r="AU32" s="22">
        <f t="shared" si="1"/>
        <v>0</v>
      </c>
      <c r="AV32" s="22">
        <f t="shared" si="1"/>
        <v>0</v>
      </c>
      <c r="AW32" s="22">
        <f t="shared" si="1"/>
        <v>0</v>
      </c>
      <c r="AX32" s="22">
        <f t="shared" si="1"/>
        <v>0</v>
      </c>
    </row>
    <row r="33" spans="1:50">
      <c r="A33" s="12">
        <v>0.2</v>
      </c>
      <c r="B33" s="27" t="s">
        <v>52</v>
      </c>
      <c r="C33" s="19">
        <f t="shared" si="0"/>
        <v>0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0</v>
      </c>
      <c r="U33" s="22">
        <f t="shared" si="2"/>
        <v>0</v>
      </c>
      <c r="V33" s="22">
        <f t="shared" si="2"/>
        <v>0</v>
      </c>
      <c r="W33" s="22">
        <f t="shared" si="2"/>
        <v>0</v>
      </c>
      <c r="X33" s="22">
        <f t="shared" si="2"/>
        <v>0</v>
      </c>
      <c r="Y33" s="22">
        <f t="shared" si="2"/>
        <v>0</v>
      </c>
      <c r="Z33" s="22">
        <f t="shared" si="2"/>
        <v>0</v>
      </c>
      <c r="AA33" s="22">
        <f t="shared" si="2"/>
        <v>0</v>
      </c>
      <c r="AB33" s="22">
        <f t="shared" si="2"/>
        <v>0</v>
      </c>
      <c r="AC33" s="22">
        <f t="shared" si="2"/>
        <v>0</v>
      </c>
      <c r="AD33" s="22">
        <f t="shared" si="2"/>
        <v>0</v>
      </c>
      <c r="AE33" s="22">
        <f t="shared" si="2"/>
        <v>0</v>
      </c>
      <c r="AF33" s="22">
        <f t="shared" si="2"/>
        <v>0</v>
      </c>
      <c r="AG33" s="22">
        <f t="shared" si="2"/>
        <v>0</v>
      </c>
      <c r="AH33" s="22">
        <f t="shared" si="2"/>
        <v>0</v>
      </c>
      <c r="AI33" s="22">
        <f t="shared" si="2"/>
        <v>0</v>
      </c>
      <c r="AJ33" s="22">
        <f t="shared" si="1"/>
        <v>0</v>
      </c>
      <c r="AK33" s="22">
        <f t="shared" si="1"/>
        <v>0</v>
      </c>
      <c r="AL33" s="22">
        <f t="shared" si="1"/>
        <v>0</v>
      </c>
      <c r="AM33" s="22">
        <f t="shared" si="1"/>
        <v>0</v>
      </c>
      <c r="AN33" s="22">
        <f t="shared" si="1"/>
        <v>0</v>
      </c>
      <c r="AO33" s="22">
        <f t="shared" si="1"/>
        <v>0</v>
      </c>
      <c r="AP33" s="22">
        <f t="shared" si="1"/>
        <v>0</v>
      </c>
      <c r="AQ33" s="22">
        <f t="shared" si="1"/>
        <v>0</v>
      </c>
      <c r="AR33" s="22">
        <f t="shared" si="1"/>
        <v>0</v>
      </c>
      <c r="AS33" s="22">
        <f t="shared" si="1"/>
        <v>0</v>
      </c>
      <c r="AT33" s="22">
        <f t="shared" si="1"/>
        <v>0</v>
      </c>
      <c r="AU33" s="22">
        <f t="shared" si="1"/>
        <v>0</v>
      </c>
      <c r="AV33" s="22">
        <f t="shared" si="1"/>
        <v>0</v>
      </c>
      <c r="AW33" s="22">
        <f t="shared" si="1"/>
        <v>0</v>
      </c>
      <c r="AX33" s="22">
        <f t="shared" si="1"/>
        <v>0</v>
      </c>
    </row>
    <row r="34" spans="1:50">
      <c r="A34" s="12">
        <v>0.2</v>
      </c>
      <c r="B34" s="27" t="s">
        <v>53</v>
      </c>
      <c r="C34" s="19">
        <f t="shared" si="0"/>
        <v>0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0</v>
      </c>
      <c r="U34" s="22">
        <f t="shared" si="2"/>
        <v>0</v>
      </c>
      <c r="V34" s="22">
        <f t="shared" si="2"/>
        <v>0</v>
      </c>
      <c r="W34" s="22">
        <f t="shared" si="2"/>
        <v>0</v>
      </c>
      <c r="X34" s="22">
        <f t="shared" si="2"/>
        <v>0</v>
      </c>
      <c r="Y34" s="22">
        <f t="shared" si="1"/>
        <v>0</v>
      </c>
      <c r="Z34" s="22">
        <f t="shared" si="1"/>
        <v>0</v>
      </c>
      <c r="AA34" s="22">
        <f t="shared" si="1"/>
        <v>0</v>
      </c>
      <c r="AB34" s="22">
        <f t="shared" si="1"/>
        <v>0</v>
      </c>
      <c r="AC34" s="22">
        <f t="shared" si="1"/>
        <v>0</v>
      </c>
      <c r="AD34" s="22">
        <f t="shared" si="1"/>
        <v>0</v>
      </c>
      <c r="AE34" s="22">
        <f t="shared" si="1"/>
        <v>0</v>
      </c>
      <c r="AF34" s="22">
        <f t="shared" si="1"/>
        <v>0</v>
      </c>
      <c r="AG34" s="22">
        <f t="shared" si="1"/>
        <v>0</v>
      </c>
      <c r="AH34" s="22">
        <f t="shared" si="1"/>
        <v>0</v>
      </c>
      <c r="AI34" s="22">
        <f t="shared" si="1"/>
        <v>0</v>
      </c>
      <c r="AJ34" s="22">
        <f t="shared" si="1"/>
        <v>0</v>
      </c>
      <c r="AK34" s="22">
        <f t="shared" si="1"/>
        <v>0</v>
      </c>
      <c r="AL34" s="22">
        <f t="shared" si="1"/>
        <v>0</v>
      </c>
      <c r="AM34" s="22">
        <f t="shared" si="1"/>
        <v>0</v>
      </c>
      <c r="AN34" s="22">
        <f t="shared" si="1"/>
        <v>0</v>
      </c>
      <c r="AO34" s="22">
        <f t="shared" si="1"/>
        <v>0</v>
      </c>
      <c r="AP34" s="22">
        <f t="shared" si="1"/>
        <v>0</v>
      </c>
      <c r="AQ34" s="22">
        <f t="shared" si="1"/>
        <v>0</v>
      </c>
      <c r="AR34" s="22">
        <f t="shared" si="1"/>
        <v>0</v>
      </c>
      <c r="AS34" s="22">
        <f t="shared" si="1"/>
        <v>0</v>
      </c>
      <c r="AT34" s="22">
        <f t="shared" si="1"/>
        <v>0</v>
      </c>
      <c r="AU34" s="22">
        <f t="shared" si="1"/>
        <v>0</v>
      </c>
      <c r="AV34" s="22">
        <f t="shared" si="1"/>
        <v>0</v>
      </c>
      <c r="AW34" s="22">
        <f t="shared" si="1"/>
        <v>0</v>
      </c>
      <c r="AX34" s="22">
        <f t="shared" si="1"/>
        <v>0</v>
      </c>
    </row>
    <row r="35" spans="1:50">
      <c r="A35" s="12">
        <v>0.2</v>
      </c>
      <c r="B35" s="27" t="s">
        <v>54</v>
      </c>
      <c r="C35" s="19">
        <f t="shared" si="0"/>
        <v>0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0</v>
      </c>
      <c r="U35" s="22">
        <f t="shared" si="2"/>
        <v>0</v>
      </c>
      <c r="V35" s="22">
        <f t="shared" si="2"/>
        <v>0</v>
      </c>
      <c r="W35" s="22">
        <f t="shared" si="2"/>
        <v>0</v>
      </c>
      <c r="X35" s="22">
        <f t="shared" si="2"/>
        <v>0</v>
      </c>
      <c r="Y35" s="22">
        <f t="shared" si="1"/>
        <v>0</v>
      </c>
      <c r="Z35" s="22">
        <f t="shared" si="1"/>
        <v>0</v>
      </c>
      <c r="AA35" s="22">
        <f t="shared" si="1"/>
        <v>0</v>
      </c>
      <c r="AB35" s="22">
        <f t="shared" si="1"/>
        <v>0</v>
      </c>
      <c r="AC35" s="22">
        <f t="shared" si="1"/>
        <v>0</v>
      </c>
      <c r="AD35" s="22">
        <f t="shared" si="1"/>
        <v>0</v>
      </c>
      <c r="AE35" s="22">
        <f t="shared" si="1"/>
        <v>0</v>
      </c>
      <c r="AF35" s="22">
        <f t="shared" si="1"/>
        <v>0</v>
      </c>
      <c r="AG35" s="22">
        <f t="shared" si="1"/>
        <v>0</v>
      </c>
      <c r="AH35" s="22">
        <f t="shared" si="1"/>
        <v>0</v>
      </c>
      <c r="AI35" s="22">
        <f t="shared" si="1"/>
        <v>0</v>
      </c>
      <c r="AJ35" s="22">
        <f t="shared" si="1"/>
        <v>0</v>
      </c>
      <c r="AK35" s="22">
        <f t="shared" si="1"/>
        <v>0</v>
      </c>
      <c r="AL35" s="22">
        <f t="shared" si="1"/>
        <v>0</v>
      </c>
      <c r="AM35" s="22">
        <f t="shared" si="1"/>
        <v>0</v>
      </c>
      <c r="AN35" s="22">
        <f t="shared" si="1"/>
        <v>0</v>
      </c>
      <c r="AO35" s="22">
        <f t="shared" si="1"/>
        <v>0</v>
      </c>
      <c r="AP35" s="22">
        <f t="shared" si="1"/>
        <v>0</v>
      </c>
      <c r="AQ35" s="22">
        <f t="shared" si="1"/>
        <v>0</v>
      </c>
      <c r="AR35" s="22">
        <f t="shared" si="1"/>
        <v>0</v>
      </c>
      <c r="AS35" s="22">
        <f t="shared" si="1"/>
        <v>0</v>
      </c>
      <c r="AT35" s="22">
        <f t="shared" si="1"/>
        <v>0</v>
      </c>
      <c r="AU35" s="22">
        <f t="shared" si="1"/>
        <v>0</v>
      </c>
      <c r="AV35" s="22">
        <f t="shared" si="1"/>
        <v>0</v>
      </c>
      <c r="AW35" s="22">
        <f t="shared" si="1"/>
        <v>0</v>
      </c>
      <c r="AX35" s="22">
        <f t="shared" si="1"/>
        <v>0</v>
      </c>
    </row>
    <row r="36" spans="1:50">
      <c r="A36" s="12">
        <v>0.2</v>
      </c>
      <c r="B36" s="27" t="s">
        <v>55</v>
      </c>
      <c r="C36" s="19">
        <f t="shared" si="0"/>
        <v>0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0</v>
      </c>
      <c r="U36" s="22">
        <f t="shared" si="2"/>
        <v>0</v>
      </c>
      <c r="V36" s="22">
        <f t="shared" si="2"/>
        <v>0</v>
      </c>
      <c r="W36" s="22">
        <f t="shared" si="2"/>
        <v>0</v>
      </c>
      <c r="X36" s="22">
        <f t="shared" si="2"/>
        <v>0</v>
      </c>
      <c r="Y36" s="22">
        <f t="shared" si="1"/>
        <v>0</v>
      </c>
      <c r="Z36" s="22">
        <f t="shared" si="1"/>
        <v>0</v>
      </c>
      <c r="AA36" s="22">
        <f t="shared" si="1"/>
        <v>0</v>
      </c>
      <c r="AB36" s="22">
        <f t="shared" si="1"/>
        <v>0</v>
      </c>
      <c r="AC36" s="22">
        <f t="shared" si="1"/>
        <v>0</v>
      </c>
      <c r="AD36" s="22">
        <f t="shared" si="1"/>
        <v>0</v>
      </c>
      <c r="AE36" s="22">
        <f t="shared" si="1"/>
        <v>0</v>
      </c>
      <c r="AF36" s="22">
        <f t="shared" si="1"/>
        <v>0</v>
      </c>
      <c r="AG36" s="22">
        <f t="shared" si="1"/>
        <v>0</v>
      </c>
      <c r="AH36" s="22">
        <f t="shared" si="1"/>
        <v>0</v>
      </c>
      <c r="AI36" s="22">
        <f t="shared" si="1"/>
        <v>0</v>
      </c>
      <c r="AJ36" s="22">
        <f t="shared" si="1"/>
        <v>0</v>
      </c>
      <c r="AK36" s="22">
        <f t="shared" si="1"/>
        <v>0</v>
      </c>
      <c r="AL36" s="22">
        <f t="shared" si="1"/>
        <v>0</v>
      </c>
      <c r="AM36" s="22">
        <f t="shared" si="1"/>
        <v>0</v>
      </c>
      <c r="AN36" s="22">
        <f t="shared" si="1"/>
        <v>0</v>
      </c>
      <c r="AO36" s="22">
        <f t="shared" si="1"/>
        <v>0</v>
      </c>
      <c r="AP36" s="22">
        <f t="shared" si="1"/>
        <v>0</v>
      </c>
      <c r="AQ36" s="22">
        <f t="shared" si="1"/>
        <v>0</v>
      </c>
      <c r="AR36" s="22">
        <f t="shared" si="1"/>
        <v>0</v>
      </c>
      <c r="AS36" s="22">
        <f t="shared" si="1"/>
        <v>0</v>
      </c>
      <c r="AT36" s="22">
        <f t="shared" si="1"/>
        <v>0</v>
      </c>
      <c r="AU36" s="22">
        <f t="shared" si="1"/>
        <v>0</v>
      </c>
      <c r="AV36" s="22">
        <f t="shared" si="1"/>
        <v>0</v>
      </c>
      <c r="AW36" s="22">
        <f t="shared" si="1"/>
        <v>0</v>
      </c>
      <c r="AX36" s="22">
        <f t="shared" si="1"/>
        <v>0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41"/>
  <sheetViews>
    <sheetView workbookViewId="0">
      <pane xSplit="3" topLeftCell="E22" activePane="topRight" state="frozen"/>
      <selection pane="topRight" activeCell="E22" sqref="E22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5">
        <v>14660</v>
      </c>
    </row>
    <row r="4" spans="1:50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>
      <c r="B5" s="1" t="s">
        <v>9</v>
      </c>
      <c r="C5" s="19">
        <f t="shared" ref="C5:C38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64780</v>
      </c>
      <c r="U5" s="22">
        <f>SUM((T5+'Baseline data'!$C4)-'New build change of plans'!U5)</f>
        <v>65350</v>
      </c>
      <c r="V5" s="22">
        <f>SUM((U5+'Baseline data'!$C4)-'New build change of plans'!V5)</f>
        <v>65920</v>
      </c>
      <c r="W5" s="22">
        <f>SUM((V5+'Baseline data'!$C4)-'New build change of plans'!W5)</f>
        <v>66490</v>
      </c>
      <c r="X5" s="22">
        <f>SUM((W5+'Baseline data'!$C4)-'New build change of plans'!X5)</f>
        <v>67060</v>
      </c>
      <c r="Y5" s="22">
        <f>SUM((X5+'Baseline data'!$C4)-'New build change of plans'!Y5)</f>
        <v>67630</v>
      </c>
      <c r="Z5" s="22">
        <f>SUM((Y5+'Baseline data'!$C4)-'New build change of plans'!Z5)</f>
        <v>68200</v>
      </c>
      <c r="AA5" s="22">
        <f>SUM((Z5+'Baseline data'!$C4)-'New build change of plans'!AA5)</f>
        <v>68770</v>
      </c>
      <c r="AB5" s="22">
        <f>SUM((AA5+'Baseline data'!$C4)-'New build change of plans'!AB5)</f>
        <v>69340</v>
      </c>
      <c r="AC5" s="22">
        <f>SUM((AB5+'Baseline data'!$C4)-'New build change of plans'!AC5)</f>
        <v>69910</v>
      </c>
      <c r="AD5" s="22">
        <f>SUM((AC5+'Baseline data'!$C4)-'New build change of plans'!AD5)</f>
        <v>70480</v>
      </c>
      <c r="AE5" s="22">
        <f>SUM((AD5+'Baseline data'!$C4)-'New build change of plans'!AE5)</f>
        <v>71050</v>
      </c>
      <c r="AF5" s="22">
        <f>SUM((AE5+'Baseline data'!$C4)-'New build change of plans'!AF5)</f>
        <v>71620</v>
      </c>
      <c r="AG5" s="22">
        <f>SUM((AF5+'Baseline data'!$C4)-'New build change of plans'!AG5)</f>
        <v>72190</v>
      </c>
      <c r="AH5" s="22">
        <f>SUM((AG5+'Baseline data'!$C4)-'New build change of plans'!AH5)</f>
        <v>72760</v>
      </c>
      <c r="AI5" s="22">
        <f>SUM((AH5+'Baseline data'!$C4)-'New build change of plans'!AI5)</f>
        <v>73330</v>
      </c>
      <c r="AJ5" s="22">
        <f>SUM((AI5+'Baseline data'!$C4)-'New build change of plans'!AJ5)</f>
        <v>73900</v>
      </c>
      <c r="AK5" s="22">
        <f>SUM((AJ5+'Baseline data'!$C4)-'New build change of plans'!AK5)</f>
        <v>74470</v>
      </c>
      <c r="AL5" s="22">
        <f>SUM((AK5+'Baseline data'!$C4)-'New build change of plans'!AL5)</f>
        <v>75040</v>
      </c>
      <c r="AM5" s="22">
        <f>SUM((AL5+'Baseline data'!$C4)-'New build change of plans'!AM5)</f>
        <v>75610</v>
      </c>
      <c r="AN5" s="22">
        <f>SUM((AM5+'Baseline data'!$C4)-'New build change of plans'!AN5)</f>
        <v>76180</v>
      </c>
      <c r="AO5" s="22">
        <f>SUM((AN5+'Baseline data'!$C4)-'New build change of plans'!AO5)</f>
        <v>76750</v>
      </c>
      <c r="AP5" s="22">
        <f>SUM((AO5+'Baseline data'!$C4)-'New build change of plans'!AP5)</f>
        <v>77320</v>
      </c>
      <c r="AQ5" s="22">
        <f>SUM((AP5+'Baseline data'!$C4)-'New build change of plans'!AQ5)</f>
        <v>77890</v>
      </c>
      <c r="AR5" s="22">
        <f>SUM((AQ5+'Baseline data'!$C4)-'New build change of plans'!AR5)</f>
        <v>78460</v>
      </c>
      <c r="AS5" s="22">
        <f>SUM((AR5+'Baseline data'!$C4)-'New build change of plans'!AS5)</f>
        <v>79030</v>
      </c>
      <c r="AT5" s="22">
        <f>SUM((AS5+'Baseline data'!$C4)-'New build change of plans'!AT5)</f>
        <v>79600</v>
      </c>
      <c r="AU5" s="22">
        <f>SUM((AT5+'Baseline data'!$C4)-'New build change of plans'!AU5)</f>
        <v>80170</v>
      </c>
      <c r="AV5" s="22">
        <f>SUM((AU5+'Baseline data'!$C4)-'New build change of plans'!AV5)</f>
        <v>80740</v>
      </c>
      <c r="AW5" s="22">
        <f>SUM((AV5+'Baseline data'!$C4)-'New build change of plans'!AW5)</f>
        <v>81310</v>
      </c>
      <c r="AX5" s="22">
        <f>SUM((AW5+'Baseline data'!$C4)-'New build change of plans'!AX5)</f>
        <v>81880</v>
      </c>
    </row>
    <row r="6" spans="1:50">
      <c r="B6" s="1" t="s">
        <v>11</v>
      </c>
      <c r="C6" s="19">
        <f t="shared" si="0"/>
        <v>67716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59496</v>
      </c>
      <c r="U6" s="22">
        <f>SUM((T6+'Baseline data'!$C5)-'New build change of plans'!U6)</f>
        <v>59770</v>
      </c>
      <c r="V6" s="22">
        <f>SUM((U6+'Baseline data'!$C5)-'New build change of plans'!V6)</f>
        <v>60044</v>
      </c>
      <c r="W6" s="22">
        <f>SUM((V6+'Baseline data'!$C5)-'New build change of plans'!W6)</f>
        <v>60318</v>
      </c>
      <c r="X6" s="22">
        <f>SUM((W6+'Baseline data'!$C5)-'New build change of plans'!X6)</f>
        <v>60592</v>
      </c>
      <c r="Y6" s="22">
        <f>SUM((X6+'Baseline data'!$C5)-'New build change of plans'!Y6)</f>
        <v>60866</v>
      </c>
      <c r="Z6" s="22">
        <f>SUM((Y6+'Baseline data'!$C5)-'New build change of plans'!Z6)</f>
        <v>61140</v>
      </c>
      <c r="AA6" s="22">
        <f>SUM((Z6+'Baseline data'!$C5)-'New build change of plans'!AA6)</f>
        <v>61414</v>
      </c>
      <c r="AB6" s="22">
        <f>SUM((AA6+'Baseline data'!$C5)-'New build change of plans'!AB6)</f>
        <v>61688</v>
      </c>
      <c r="AC6" s="22">
        <f>SUM((AB6+'Baseline data'!$C5)-'New build change of plans'!AC6)</f>
        <v>61962</v>
      </c>
      <c r="AD6" s="22">
        <f>SUM((AC6+'Baseline data'!$C5)-'New build change of plans'!AD6)</f>
        <v>62236</v>
      </c>
      <c r="AE6" s="22">
        <f>SUM((AD6+'Baseline data'!$C5)-'New build change of plans'!AE6)</f>
        <v>62510</v>
      </c>
      <c r="AF6" s="22">
        <f>SUM((AE6+'Baseline data'!$C5)-'New build change of plans'!AF6)</f>
        <v>62784</v>
      </c>
      <c r="AG6" s="22">
        <f>SUM((AF6+'Baseline data'!$C5)-'New build change of plans'!AG6)</f>
        <v>63058</v>
      </c>
      <c r="AH6" s="22">
        <f>SUM((AG6+'Baseline data'!$C5)-'New build change of plans'!AH6)</f>
        <v>63332</v>
      </c>
      <c r="AI6" s="22">
        <f>SUM((AH6+'Baseline data'!$C5)-'New build change of plans'!AI6)</f>
        <v>63606</v>
      </c>
      <c r="AJ6" s="22">
        <f>SUM((AI6+'Baseline data'!$C5)-'New build change of plans'!AJ6)</f>
        <v>63880</v>
      </c>
      <c r="AK6" s="22">
        <f>SUM((AJ6+'Baseline data'!$C5)-'New build change of plans'!AK6)</f>
        <v>64154</v>
      </c>
      <c r="AL6" s="22">
        <f>SUM((AK6+'Baseline data'!$C5)-'New build change of plans'!AL6)</f>
        <v>64428</v>
      </c>
      <c r="AM6" s="22">
        <f>SUM((AL6+'Baseline data'!$C5)-'New build change of plans'!AM6)</f>
        <v>64702</v>
      </c>
      <c r="AN6" s="22">
        <f>SUM((AM6+'Baseline data'!$C5)-'New build change of plans'!AN6)</f>
        <v>64976</v>
      </c>
      <c r="AO6" s="22">
        <f>SUM((AN6+'Baseline data'!$C5)-'New build change of plans'!AO6)</f>
        <v>65250</v>
      </c>
      <c r="AP6" s="22">
        <f>SUM((AO6+'Baseline data'!$C5)-'New build change of plans'!AP6)</f>
        <v>65524</v>
      </c>
      <c r="AQ6" s="22">
        <f>SUM((AP6+'Baseline data'!$C5)-'New build change of plans'!AQ6)</f>
        <v>65798</v>
      </c>
      <c r="AR6" s="22">
        <f>SUM((AQ6+'Baseline data'!$C5)-'New build change of plans'!AR6)</f>
        <v>66072</v>
      </c>
      <c r="AS6" s="22">
        <f>SUM((AR6+'Baseline data'!$C5)-'New build change of plans'!AS6)</f>
        <v>66346</v>
      </c>
      <c r="AT6" s="22">
        <f>SUM((AS6+'Baseline data'!$C5)-'New build change of plans'!AT6)</f>
        <v>66620</v>
      </c>
      <c r="AU6" s="22">
        <f>SUM((AT6+'Baseline data'!$C5)-'New build change of plans'!AU6)</f>
        <v>66894</v>
      </c>
      <c r="AV6" s="22">
        <f>SUM((AU6+'Baseline data'!$C5)-'New build change of plans'!AV6)</f>
        <v>67168</v>
      </c>
      <c r="AW6" s="22">
        <f>SUM((AV6+'Baseline data'!$C5)-'New build change of plans'!AW6)</f>
        <v>67442</v>
      </c>
      <c r="AX6" s="22">
        <f>SUM((AW6+'Baseline data'!$C5)-'New build change of plans'!AX6)</f>
        <v>67716</v>
      </c>
    </row>
    <row r="7" spans="1:50">
      <c r="B7" s="1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61178</v>
      </c>
      <c r="U7" s="22">
        <f>SUM((T7+'Baseline data'!$C6)-'New build change of plans'!U7)</f>
        <v>61645</v>
      </c>
      <c r="V7" s="22">
        <f>SUM((U7+'Baseline data'!$C6)-'New build change of plans'!V7)</f>
        <v>62112</v>
      </c>
      <c r="W7" s="22">
        <f>SUM((V7+'Baseline data'!$C6)-'New build change of plans'!W7)</f>
        <v>62579</v>
      </c>
      <c r="X7" s="22">
        <f>SUM((W7+'Baseline data'!$C6)-'New build change of plans'!X7)</f>
        <v>63046</v>
      </c>
      <c r="Y7" s="22">
        <f>SUM((X7+'Baseline data'!$C6)-'New build change of plans'!Y7)</f>
        <v>63513</v>
      </c>
      <c r="Z7" s="22">
        <f>SUM((Y7+'Baseline data'!$C6)-'New build change of plans'!Z7)</f>
        <v>63980</v>
      </c>
      <c r="AA7" s="22">
        <f>SUM((Z7+'Baseline data'!$C6)-'New build change of plans'!AA7)</f>
        <v>64447</v>
      </c>
      <c r="AB7" s="22">
        <f>SUM((AA7+'Baseline data'!$C6)-'New build change of plans'!AB7)</f>
        <v>64914</v>
      </c>
      <c r="AC7" s="22">
        <f>SUM((AB7+'Baseline data'!$C6)-'New build change of plans'!AC7)</f>
        <v>65381</v>
      </c>
      <c r="AD7" s="22">
        <f>SUM((AC7+'Baseline data'!$C6)-'New build change of plans'!AD7)</f>
        <v>65848</v>
      </c>
      <c r="AE7" s="22">
        <f>SUM((AD7+'Baseline data'!$C6)-'New build change of plans'!AE7)</f>
        <v>66315</v>
      </c>
      <c r="AF7" s="22">
        <f>SUM((AE7+'Baseline data'!$C6)-'New build change of plans'!AF7)</f>
        <v>66782</v>
      </c>
      <c r="AG7" s="22">
        <f>SUM((AF7+'Baseline data'!$C6)-'New build change of plans'!AG7)</f>
        <v>67249</v>
      </c>
      <c r="AH7" s="22">
        <f>SUM((AG7+'Baseline data'!$C6)-'New build change of plans'!AH7)</f>
        <v>67716</v>
      </c>
      <c r="AI7" s="22">
        <f>SUM((AH7+'Baseline data'!$C6)-'New build change of plans'!AI7)</f>
        <v>68183</v>
      </c>
      <c r="AJ7" s="22">
        <f>SUM((AI7+'Baseline data'!$C6)-'New build change of plans'!AJ7)</f>
        <v>68650</v>
      </c>
      <c r="AK7" s="22">
        <f>SUM((AJ7+'Baseline data'!$C6)-'New build change of plans'!AK7)</f>
        <v>69117</v>
      </c>
      <c r="AL7" s="22">
        <f>SUM((AK7+'Baseline data'!$C6)-'New build change of plans'!AL7)</f>
        <v>69584</v>
      </c>
      <c r="AM7" s="22">
        <f>SUM((AL7+'Baseline data'!$C6)-'New build change of plans'!AM7)</f>
        <v>70051</v>
      </c>
      <c r="AN7" s="22">
        <f>SUM((AM7+'Baseline data'!$C6)-'New build change of plans'!AN7)</f>
        <v>70518</v>
      </c>
      <c r="AO7" s="22">
        <f>SUM((AN7+'Baseline data'!$C6)-'New build change of plans'!AO7)</f>
        <v>70985</v>
      </c>
      <c r="AP7" s="22">
        <f>SUM((AO7+'Baseline data'!$C6)-'New build change of plans'!AP7)</f>
        <v>71452</v>
      </c>
      <c r="AQ7" s="22">
        <f>SUM((AP7+'Baseline data'!$C6)-'New build change of plans'!AQ7)</f>
        <v>71919</v>
      </c>
      <c r="AR7" s="22">
        <f>SUM((AQ7+'Baseline data'!$C6)-'New build change of plans'!AR7)</f>
        <v>72386</v>
      </c>
      <c r="AS7" s="22">
        <f>SUM((AR7+'Baseline data'!$C6)-'New build change of plans'!AS7)</f>
        <v>72853</v>
      </c>
      <c r="AT7" s="22">
        <f>SUM((AS7+'Baseline data'!$C6)-'New build change of plans'!AT7)</f>
        <v>73320</v>
      </c>
      <c r="AU7" s="22">
        <f>SUM((AT7+'Baseline data'!$C6)-'New build change of plans'!AU7)</f>
        <v>73787</v>
      </c>
      <c r="AV7" s="22">
        <f>SUM((AU7+'Baseline data'!$C6)-'New build change of plans'!AV7)</f>
        <v>74254</v>
      </c>
      <c r="AW7" s="22">
        <f>SUM((AV7+'Baseline data'!$C6)-'New build change of plans'!AW7)</f>
        <v>74721</v>
      </c>
      <c r="AX7" s="22">
        <f>SUM((AW7+'Baseline data'!$C6)-'New build change of plans'!AX7)</f>
        <v>75188</v>
      </c>
    </row>
    <row r="8" spans="1:50">
      <c r="B8" s="1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56776</v>
      </c>
      <c r="U8" s="22">
        <f>SUM((T8+'Baseline data'!$C7)-'New build change of plans'!U8)</f>
        <v>57415</v>
      </c>
      <c r="V8" s="22">
        <f>SUM((U8+'Baseline data'!$C7)-'New build change of plans'!V8)</f>
        <v>58054</v>
      </c>
      <c r="W8" s="22">
        <f>SUM((V8+'Baseline data'!$C7)-'New build change of plans'!W8)</f>
        <v>58693</v>
      </c>
      <c r="X8" s="22">
        <f>SUM((W8+'Baseline data'!$C7)-'New build change of plans'!X8)</f>
        <v>59332</v>
      </c>
      <c r="Y8" s="22">
        <f>SUM((X8+'Baseline data'!$C7)-'New build change of plans'!Y8)</f>
        <v>59971</v>
      </c>
      <c r="Z8" s="22">
        <f>SUM((Y8+'Baseline data'!$C7)-'New build change of plans'!Z8)</f>
        <v>60610</v>
      </c>
      <c r="AA8" s="22">
        <f>SUM((Z8+'Baseline data'!$C7)-'New build change of plans'!AA8)</f>
        <v>61249</v>
      </c>
      <c r="AB8" s="22">
        <f>SUM((AA8+'Baseline data'!$C7)-'New build change of plans'!AB8)</f>
        <v>61888</v>
      </c>
      <c r="AC8" s="22">
        <f>SUM((AB8+'Baseline data'!$C7)-'New build change of plans'!AC8)</f>
        <v>62527</v>
      </c>
      <c r="AD8" s="22">
        <f>SUM((AC8+'Baseline data'!$C7)-'New build change of plans'!AD8)</f>
        <v>63166</v>
      </c>
      <c r="AE8" s="22">
        <f>SUM((AD8+'Baseline data'!$C7)-'New build change of plans'!AE8)</f>
        <v>63805</v>
      </c>
      <c r="AF8" s="22">
        <f>SUM((AE8+'Baseline data'!$C7)-'New build change of plans'!AF8)</f>
        <v>64444</v>
      </c>
      <c r="AG8" s="22">
        <f>SUM((AF8+'Baseline data'!$C7)-'New build change of plans'!AG8)</f>
        <v>65083</v>
      </c>
      <c r="AH8" s="22">
        <f>SUM((AG8+'Baseline data'!$C7)-'New build change of plans'!AH8)</f>
        <v>65722</v>
      </c>
      <c r="AI8" s="22">
        <f>SUM((AH8+'Baseline data'!$C7)-'New build change of plans'!AI8)</f>
        <v>66361</v>
      </c>
      <c r="AJ8" s="22">
        <f>SUM((AI8+'Baseline data'!$C7)-'New build change of plans'!AJ8)</f>
        <v>67000</v>
      </c>
      <c r="AK8" s="22">
        <f>SUM((AJ8+'Baseline data'!$C7)-'New build change of plans'!AK8)</f>
        <v>67639</v>
      </c>
      <c r="AL8" s="22">
        <f>SUM((AK8+'Baseline data'!$C7)-'New build change of plans'!AL8)</f>
        <v>68278</v>
      </c>
      <c r="AM8" s="22">
        <f>SUM((AL8+'Baseline data'!$C7)-'New build change of plans'!AM8)</f>
        <v>68917</v>
      </c>
      <c r="AN8" s="22">
        <f>SUM((AM8+'Baseline data'!$C7)-'New build change of plans'!AN8)</f>
        <v>69556</v>
      </c>
      <c r="AO8" s="22">
        <f>SUM((AN8+'Baseline data'!$C7)-'New build change of plans'!AO8)</f>
        <v>70195</v>
      </c>
      <c r="AP8" s="22">
        <f>SUM((AO8+'Baseline data'!$C7)-'New build change of plans'!AP8)</f>
        <v>70834</v>
      </c>
      <c r="AQ8" s="22">
        <f>SUM((AP8+'Baseline data'!$C7)-'New build change of plans'!AQ8)</f>
        <v>71473</v>
      </c>
      <c r="AR8" s="22">
        <f>SUM((AQ8+'Baseline data'!$C7)-'New build change of plans'!AR8)</f>
        <v>72112</v>
      </c>
      <c r="AS8" s="22">
        <f>SUM((AR8+'Baseline data'!$C7)-'New build change of plans'!AS8)</f>
        <v>72751</v>
      </c>
      <c r="AT8" s="22">
        <f>SUM((AS8+'Baseline data'!$C7)-'New build change of plans'!AT8)</f>
        <v>73390</v>
      </c>
      <c r="AU8" s="22">
        <f>SUM((AT8+'Baseline data'!$C7)-'New build change of plans'!AU8)</f>
        <v>74029</v>
      </c>
      <c r="AV8" s="22">
        <f>SUM((AU8+'Baseline data'!$C7)-'New build change of plans'!AV8)</f>
        <v>74668</v>
      </c>
      <c r="AW8" s="22">
        <f>SUM((AV8+'Baseline data'!$C7)-'New build change of plans'!AW8)</f>
        <v>75307</v>
      </c>
      <c r="AX8" s="22">
        <f>SUM((AW8+'Baseline data'!$C7)-'New build change of plans'!AX8)</f>
        <v>75946</v>
      </c>
    </row>
    <row r="9" spans="1:50">
      <c r="B9" s="1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48686</v>
      </c>
      <c r="U9" s="22">
        <f>SUM((T9+'Baseline data'!$C8)-'New build change of plans'!U9)</f>
        <v>49095</v>
      </c>
      <c r="V9" s="22">
        <f>SUM((U9+'Baseline data'!$C8)-'New build change of plans'!V9)</f>
        <v>49504</v>
      </c>
      <c r="W9" s="22">
        <f>SUM((V9+'Baseline data'!$C8)-'New build change of plans'!W9)</f>
        <v>49913</v>
      </c>
      <c r="X9" s="22">
        <f>SUM((W9+'Baseline data'!$C8)-'New build change of plans'!X9)</f>
        <v>50322</v>
      </c>
      <c r="Y9" s="22">
        <f>SUM((X9+'Baseline data'!$C8)-'New build change of plans'!Y9)</f>
        <v>50731</v>
      </c>
      <c r="Z9" s="22">
        <f>SUM((Y9+'Baseline data'!$C8)-'New build change of plans'!Z9)</f>
        <v>51140</v>
      </c>
      <c r="AA9" s="22">
        <f>SUM((Z9+'Baseline data'!$C8)-'New build change of plans'!AA9)</f>
        <v>51549</v>
      </c>
      <c r="AB9" s="22">
        <f>SUM((AA9+'Baseline data'!$C8)-'New build change of plans'!AB9)</f>
        <v>51958</v>
      </c>
      <c r="AC9" s="22">
        <f>SUM((AB9+'Baseline data'!$C8)-'New build change of plans'!AC9)</f>
        <v>52367</v>
      </c>
      <c r="AD9" s="22">
        <f>SUM((AC9+'Baseline data'!$C8)-'New build change of plans'!AD9)</f>
        <v>52776</v>
      </c>
      <c r="AE9" s="22">
        <f>SUM((AD9+'Baseline data'!$C8)-'New build change of plans'!AE9)</f>
        <v>53185</v>
      </c>
      <c r="AF9" s="22">
        <f>SUM((AE9+'Baseline data'!$C8)-'New build change of plans'!AF9)</f>
        <v>53594</v>
      </c>
      <c r="AG9" s="22">
        <f>SUM((AF9+'Baseline data'!$C8)-'New build change of plans'!AG9)</f>
        <v>54003</v>
      </c>
      <c r="AH9" s="22">
        <f>SUM((AG9+'Baseline data'!$C8)-'New build change of plans'!AH9)</f>
        <v>54412</v>
      </c>
      <c r="AI9" s="22">
        <f>SUM((AH9+'Baseline data'!$C8)-'New build change of plans'!AI9)</f>
        <v>54821</v>
      </c>
      <c r="AJ9" s="22">
        <f>SUM((AI9+'Baseline data'!$C8)-'New build change of plans'!AJ9)</f>
        <v>55230</v>
      </c>
      <c r="AK9" s="22">
        <f>SUM((AJ9+'Baseline data'!$C8)-'New build change of plans'!AK9)</f>
        <v>55639</v>
      </c>
      <c r="AL9" s="22">
        <f>SUM((AK9+'Baseline data'!$C8)-'New build change of plans'!AL9)</f>
        <v>56048</v>
      </c>
      <c r="AM9" s="22">
        <f>SUM((AL9+'Baseline data'!$C8)-'New build change of plans'!AM9)</f>
        <v>56457</v>
      </c>
      <c r="AN9" s="22">
        <f>SUM((AM9+'Baseline data'!$C8)-'New build change of plans'!AN9)</f>
        <v>56866</v>
      </c>
      <c r="AO9" s="22">
        <f>SUM((AN9+'Baseline data'!$C8)-'New build change of plans'!AO9)</f>
        <v>57275</v>
      </c>
      <c r="AP9" s="22">
        <f>SUM((AO9+'Baseline data'!$C8)-'New build change of plans'!AP9)</f>
        <v>57684</v>
      </c>
      <c r="AQ9" s="22">
        <f>SUM((AP9+'Baseline data'!$C8)-'New build change of plans'!AQ9)</f>
        <v>58093</v>
      </c>
      <c r="AR9" s="22">
        <f>SUM((AQ9+'Baseline data'!$C8)-'New build change of plans'!AR9)</f>
        <v>58502</v>
      </c>
      <c r="AS9" s="22">
        <f>SUM((AR9+'Baseline data'!$C8)-'New build change of plans'!AS9)</f>
        <v>58911</v>
      </c>
      <c r="AT9" s="22">
        <f>SUM((AS9+'Baseline data'!$C8)-'New build change of plans'!AT9)</f>
        <v>59320</v>
      </c>
      <c r="AU9" s="22">
        <f>SUM((AT9+'Baseline data'!$C8)-'New build change of plans'!AU9)</f>
        <v>59729</v>
      </c>
      <c r="AV9" s="22">
        <f>SUM((AU9+'Baseline data'!$C8)-'New build change of plans'!AV9)</f>
        <v>60138</v>
      </c>
      <c r="AW9" s="22">
        <f>SUM((AV9+'Baseline data'!$C8)-'New build change of plans'!AW9)</f>
        <v>60547</v>
      </c>
      <c r="AX9" s="22">
        <f>SUM((AW9+'Baseline data'!$C8)-'New build change of plans'!AX9)</f>
        <v>60956</v>
      </c>
    </row>
    <row r="10" spans="1:50">
      <c r="B10" s="1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81316</v>
      </c>
      <c r="U10" s="22">
        <f>SUM((T10+'Baseline data'!$C9)-'New build change of plans'!U10)</f>
        <v>82265</v>
      </c>
      <c r="V10" s="22">
        <f>SUM((U10+'Baseline data'!$C9)-'New build change of plans'!V10)</f>
        <v>83214</v>
      </c>
      <c r="W10" s="22">
        <f>SUM((V10+'Baseline data'!$C9)-'New build change of plans'!W10)</f>
        <v>84163</v>
      </c>
      <c r="X10" s="22">
        <f>SUM((W10+'Baseline data'!$C9)-'New build change of plans'!X10)</f>
        <v>85112</v>
      </c>
      <c r="Y10" s="22">
        <f>SUM((X10+'Baseline data'!$C9)-'New build change of plans'!Y10)</f>
        <v>86061</v>
      </c>
      <c r="Z10" s="22">
        <f>SUM((Y10+'Baseline data'!$C9)-'New build change of plans'!Z10)</f>
        <v>87010</v>
      </c>
      <c r="AA10" s="22">
        <f>SUM((Z10+'Baseline data'!$C9)-'New build change of plans'!AA10)</f>
        <v>87959</v>
      </c>
      <c r="AB10" s="22">
        <f>SUM((AA10+'Baseline data'!$C9)-'New build change of plans'!AB10)</f>
        <v>88908</v>
      </c>
      <c r="AC10" s="22">
        <f>SUM((AB10+'Baseline data'!$C9)-'New build change of plans'!AC10)</f>
        <v>89857</v>
      </c>
      <c r="AD10" s="22">
        <f>SUM((AC10+'Baseline data'!$C9)-'New build change of plans'!AD10)</f>
        <v>90806</v>
      </c>
      <c r="AE10" s="22">
        <f>SUM((AD10+'Baseline data'!$C9)-'New build change of plans'!AE10)</f>
        <v>91755</v>
      </c>
      <c r="AF10" s="22">
        <f>SUM((AE10+'Baseline data'!$C9)-'New build change of plans'!AF10)</f>
        <v>92704</v>
      </c>
      <c r="AG10" s="22">
        <f>SUM((AF10+'Baseline data'!$C9)-'New build change of plans'!AG10)</f>
        <v>93653</v>
      </c>
      <c r="AH10" s="22">
        <f>SUM((AG10+'Baseline data'!$C9)-'New build change of plans'!AH10)</f>
        <v>94602</v>
      </c>
      <c r="AI10" s="22">
        <f>SUM((AH10+'Baseline data'!$C9)-'New build change of plans'!AI10)</f>
        <v>95551</v>
      </c>
      <c r="AJ10" s="22">
        <f>SUM((AI10+'Baseline data'!$C9)-'New build change of plans'!AJ10)</f>
        <v>96500</v>
      </c>
      <c r="AK10" s="22">
        <f>SUM((AJ10+'Baseline data'!$C9)-'New build change of plans'!AK10)</f>
        <v>97449</v>
      </c>
      <c r="AL10" s="22">
        <f>SUM((AK10+'Baseline data'!$C9)-'New build change of plans'!AL10)</f>
        <v>98398</v>
      </c>
      <c r="AM10" s="22">
        <f>SUM((AL10+'Baseline data'!$C9)-'New build change of plans'!AM10)</f>
        <v>99347</v>
      </c>
      <c r="AN10" s="22">
        <f>SUM((AM10+'Baseline data'!$C9)-'New build change of plans'!AN10)</f>
        <v>100296</v>
      </c>
      <c r="AO10" s="22">
        <f>SUM((AN10+'Baseline data'!$C9)-'New build change of plans'!AO10)</f>
        <v>101245</v>
      </c>
      <c r="AP10" s="22">
        <f>SUM((AO10+'Baseline data'!$C9)-'New build change of plans'!AP10)</f>
        <v>102194</v>
      </c>
      <c r="AQ10" s="22">
        <f>SUM((AP10+'Baseline data'!$C9)-'New build change of plans'!AQ10)</f>
        <v>103143</v>
      </c>
      <c r="AR10" s="22">
        <f>SUM((AQ10+'Baseline data'!$C9)-'New build change of plans'!AR10)</f>
        <v>104092</v>
      </c>
      <c r="AS10" s="22">
        <f>SUM((AR10+'Baseline data'!$C9)-'New build change of plans'!AS10)</f>
        <v>105041</v>
      </c>
      <c r="AT10" s="22">
        <f>SUM((AS10+'Baseline data'!$C9)-'New build change of plans'!AT10)</f>
        <v>105990</v>
      </c>
      <c r="AU10" s="22">
        <f>SUM((AT10+'Baseline data'!$C9)-'New build change of plans'!AU10)</f>
        <v>106939</v>
      </c>
      <c r="AV10" s="22">
        <f>SUM((AU10+'Baseline data'!$C9)-'New build change of plans'!AV10)</f>
        <v>107888</v>
      </c>
      <c r="AW10" s="22">
        <f>SUM((AV10+'Baseline data'!$C9)-'New build change of plans'!AW10)</f>
        <v>108837</v>
      </c>
      <c r="AX10" s="22">
        <f>SUM((AW10+'Baseline data'!$C9)-'New build change of plans'!AX10)</f>
        <v>109786</v>
      </c>
    </row>
    <row r="11" spans="1:50">
      <c r="B11" s="9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73870</v>
      </c>
      <c r="U11" s="22">
        <f>SUM((T11+'Baseline data'!$C10)-'New build change of plans'!U11)</f>
        <v>74365</v>
      </c>
      <c r="V11" s="22">
        <f>SUM((U11+'Baseline data'!$C10)-'New build change of plans'!V11)</f>
        <v>74860</v>
      </c>
      <c r="W11" s="22">
        <f>SUM((V11+'Baseline data'!$C10)-'New build change of plans'!W11)</f>
        <v>75355</v>
      </c>
      <c r="X11" s="22">
        <f>SUM((W11+'Baseline data'!$C10)-'New build change of plans'!X11)</f>
        <v>75850</v>
      </c>
      <c r="Y11" s="22">
        <f>SUM((X11+'Baseline data'!$C10)-'New build change of plans'!Y11)</f>
        <v>76345</v>
      </c>
      <c r="Z11" s="22">
        <f>SUM((Y11+'Baseline data'!$C10)-'New build change of plans'!Z11)</f>
        <v>76840</v>
      </c>
      <c r="AA11" s="22">
        <f>SUM((Z11+'Baseline data'!$C10)-'New build change of plans'!AA11)</f>
        <v>77335</v>
      </c>
      <c r="AB11" s="22">
        <f>SUM((AA11+'Baseline data'!$C10)-'New build change of plans'!AB11)</f>
        <v>77830</v>
      </c>
      <c r="AC11" s="22">
        <f>SUM((AB11+'Baseline data'!$C10)-'New build change of plans'!AC11)</f>
        <v>78325</v>
      </c>
      <c r="AD11" s="22">
        <f>SUM((AC11+'Baseline data'!$C10)-'New build change of plans'!AD11)</f>
        <v>78820</v>
      </c>
      <c r="AE11" s="22">
        <f>SUM((AD11+'Baseline data'!$C10)-'New build change of plans'!AE11)</f>
        <v>79315</v>
      </c>
      <c r="AF11" s="22">
        <f>SUM((AE11+'Baseline data'!$C10)-'New build change of plans'!AF11)</f>
        <v>79810</v>
      </c>
      <c r="AG11" s="22">
        <f>SUM((AF11+'Baseline data'!$C10)-'New build change of plans'!AG11)</f>
        <v>80305</v>
      </c>
      <c r="AH11" s="22">
        <f>SUM((AG11+'Baseline data'!$C10)-'New build change of plans'!AH11)</f>
        <v>80800</v>
      </c>
      <c r="AI11" s="22">
        <f>SUM((AH11+'Baseline data'!$C10)-'New build change of plans'!AI11)</f>
        <v>81295</v>
      </c>
      <c r="AJ11" s="22">
        <f>SUM((AI11+'Baseline data'!$C10)-'New build change of plans'!AJ11)</f>
        <v>81790</v>
      </c>
      <c r="AK11" s="22">
        <f>SUM((AJ11+'Baseline data'!$C10)-'New build change of plans'!AK11)</f>
        <v>82285</v>
      </c>
      <c r="AL11" s="22">
        <f>SUM((AK11+'Baseline data'!$C10)-'New build change of plans'!AL11)</f>
        <v>82780</v>
      </c>
      <c r="AM11" s="22">
        <f>SUM((AL11+'Baseline data'!$C10)-'New build change of plans'!AM11)</f>
        <v>83275</v>
      </c>
      <c r="AN11" s="22">
        <f>SUM((AM11+'Baseline data'!$C10)-'New build change of plans'!AN11)</f>
        <v>83770</v>
      </c>
      <c r="AO11" s="22">
        <f>SUM((AN11+'Baseline data'!$C10)-'New build change of plans'!AO11)</f>
        <v>84265</v>
      </c>
      <c r="AP11" s="22">
        <f>SUM((AO11+'Baseline data'!$C10)-'New build change of plans'!AP11)</f>
        <v>84760</v>
      </c>
      <c r="AQ11" s="22">
        <f>SUM((AP11+'Baseline data'!$C10)-'New build change of plans'!AQ11)</f>
        <v>85255</v>
      </c>
      <c r="AR11" s="22">
        <f>SUM((AQ11+'Baseline data'!$C10)-'New build change of plans'!AR11)</f>
        <v>85750</v>
      </c>
      <c r="AS11" s="22">
        <f>SUM((AR11+'Baseline data'!$C10)-'New build change of plans'!AS11)</f>
        <v>86245</v>
      </c>
      <c r="AT11" s="22">
        <f>SUM((AS11+'Baseline data'!$C10)-'New build change of plans'!AT11)</f>
        <v>86740</v>
      </c>
      <c r="AU11" s="22">
        <f>SUM((AT11+'Baseline data'!$C10)-'New build change of plans'!AU11)</f>
        <v>87235</v>
      </c>
      <c r="AV11" s="22">
        <f>SUM((AU11+'Baseline data'!$C10)-'New build change of plans'!AV11)</f>
        <v>87730</v>
      </c>
      <c r="AW11" s="22">
        <f>SUM((AV11+'Baseline data'!$C10)-'New build change of plans'!AW11)</f>
        <v>88225</v>
      </c>
      <c r="AX11" s="22">
        <f>SUM((AW11+'Baseline data'!$C10)-'New build change of plans'!AX11)</f>
        <v>88720</v>
      </c>
    </row>
    <row r="12" spans="1:50">
      <c r="B12" s="9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39936</v>
      </c>
      <c r="U12" s="22">
        <f>SUM((T12+'Baseline data'!$C11)-'New build change of plans'!U12)</f>
        <v>40115</v>
      </c>
      <c r="V12" s="22">
        <f>SUM((U12+'Baseline data'!$C11)-'New build change of plans'!V12)</f>
        <v>40294</v>
      </c>
      <c r="W12" s="22">
        <f>SUM((V12+'Baseline data'!$C11)-'New build change of plans'!W12)</f>
        <v>40473</v>
      </c>
      <c r="X12" s="22">
        <f>SUM((W12+'Baseline data'!$C11)-'New build change of plans'!X12)</f>
        <v>40652</v>
      </c>
      <c r="Y12" s="22">
        <f>SUM((X12+'Baseline data'!$C11)-'New build change of plans'!Y12)</f>
        <v>40831</v>
      </c>
      <c r="Z12" s="22">
        <f>SUM((Y12+'Baseline data'!$C11)-'New build change of plans'!Z12)</f>
        <v>41010</v>
      </c>
      <c r="AA12" s="22">
        <f>SUM((Z12+'Baseline data'!$C11)-'New build change of plans'!AA12)</f>
        <v>41189</v>
      </c>
      <c r="AB12" s="22">
        <f>SUM((AA12+'Baseline data'!$C11)-'New build change of plans'!AB12)</f>
        <v>41368</v>
      </c>
      <c r="AC12" s="22">
        <f>SUM((AB12+'Baseline data'!$C11)-'New build change of plans'!AC12)</f>
        <v>41547</v>
      </c>
      <c r="AD12" s="22">
        <f>SUM((AC12+'Baseline data'!$C11)-'New build change of plans'!AD12)</f>
        <v>41726</v>
      </c>
      <c r="AE12" s="22">
        <f>SUM((AD12+'Baseline data'!$C11)-'New build change of plans'!AE12)</f>
        <v>41905</v>
      </c>
      <c r="AF12" s="22">
        <f>SUM((AE12+'Baseline data'!$C11)-'New build change of plans'!AF12)</f>
        <v>42084</v>
      </c>
      <c r="AG12" s="22">
        <f>SUM((AF12+'Baseline data'!$C11)-'New build change of plans'!AG12)</f>
        <v>42263</v>
      </c>
      <c r="AH12" s="22">
        <f>SUM((AG12+'Baseline data'!$C11)-'New build change of plans'!AH12)</f>
        <v>42442</v>
      </c>
      <c r="AI12" s="22">
        <f>SUM((AH12+'Baseline data'!$C11)-'New build change of plans'!AI12)</f>
        <v>42621</v>
      </c>
      <c r="AJ12" s="22">
        <f>SUM((AI12+'Baseline data'!$C11)-'New build change of plans'!AJ12)</f>
        <v>42800</v>
      </c>
      <c r="AK12" s="22">
        <f>SUM((AJ12+'Baseline data'!$C11)-'New build change of plans'!AK12)</f>
        <v>42979</v>
      </c>
      <c r="AL12" s="22">
        <f>SUM((AK12+'Baseline data'!$C11)-'New build change of plans'!AL12)</f>
        <v>43158</v>
      </c>
      <c r="AM12" s="22">
        <f>SUM((AL12+'Baseline data'!$C11)-'New build change of plans'!AM12)</f>
        <v>43337</v>
      </c>
      <c r="AN12" s="22">
        <f>SUM((AM12+'Baseline data'!$C11)-'New build change of plans'!AN12)</f>
        <v>43516</v>
      </c>
      <c r="AO12" s="22">
        <f>SUM((AN12+'Baseline data'!$C11)-'New build change of plans'!AO12)</f>
        <v>43695</v>
      </c>
      <c r="AP12" s="22">
        <f>SUM((AO12+'Baseline data'!$C11)-'New build change of plans'!AP12)</f>
        <v>43874</v>
      </c>
      <c r="AQ12" s="22">
        <f>SUM((AP12+'Baseline data'!$C11)-'New build change of plans'!AQ12)</f>
        <v>44053</v>
      </c>
      <c r="AR12" s="22">
        <f>SUM((AQ12+'Baseline data'!$C11)-'New build change of plans'!AR12)</f>
        <v>44232</v>
      </c>
      <c r="AS12" s="22">
        <f>SUM((AR12+'Baseline data'!$C11)-'New build change of plans'!AS12)</f>
        <v>44411</v>
      </c>
      <c r="AT12" s="22">
        <f>SUM((AS12+'Baseline data'!$C11)-'New build change of plans'!AT12)</f>
        <v>44590</v>
      </c>
      <c r="AU12" s="22">
        <f>SUM((AT12+'Baseline data'!$C11)-'New build change of plans'!AU12)</f>
        <v>44769</v>
      </c>
      <c r="AV12" s="22">
        <f>SUM((AU12+'Baseline data'!$C11)-'New build change of plans'!AV12)</f>
        <v>44948</v>
      </c>
      <c r="AW12" s="22">
        <f>SUM((AV12+'Baseline data'!$C11)-'New build change of plans'!AW12)</f>
        <v>45127</v>
      </c>
      <c r="AX12" s="22">
        <f>SUM((AW12+'Baseline data'!$C11)-'New build change of plans'!AX12)</f>
        <v>45306</v>
      </c>
    </row>
    <row r="13" spans="1:50">
      <c r="B13" s="9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29326</v>
      </c>
      <c r="U13" s="22">
        <f>SUM((T13+'Baseline data'!$C12)-'New build change of plans'!U13)</f>
        <v>29550</v>
      </c>
      <c r="V13" s="22">
        <f>SUM((U13+'Baseline data'!$C12)-'New build change of plans'!V13)</f>
        <v>29774</v>
      </c>
      <c r="W13" s="22">
        <f>SUM((V13+'Baseline data'!$C12)-'New build change of plans'!W13)</f>
        <v>29998</v>
      </c>
      <c r="X13" s="22">
        <f>SUM((W13+'Baseline data'!$C12)-'New build change of plans'!X13)</f>
        <v>30222</v>
      </c>
      <c r="Y13" s="22">
        <f>SUM((X13+'Baseline data'!$C12)-'New build change of plans'!Y13)</f>
        <v>30446</v>
      </c>
      <c r="Z13" s="22">
        <f>SUM((Y13+'Baseline data'!$C12)-'New build change of plans'!Z13)</f>
        <v>30670</v>
      </c>
      <c r="AA13" s="22">
        <f>SUM((Z13+'Baseline data'!$C12)-'New build change of plans'!AA13)</f>
        <v>30894</v>
      </c>
      <c r="AB13" s="22">
        <f>SUM((AA13+'Baseline data'!$C12)-'New build change of plans'!AB13)</f>
        <v>31118</v>
      </c>
      <c r="AC13" s="22">
        <f>SUM((AB13+'Baseline data'!$C12)-'New build change of plans'!AC13)</f>
        <v>31342</v>
      </c>
      <c r="AD13" s="22">
        <f>SUM((AC13+'Baseline data'!$C12)-'New build change of plans'!AD13)</f>
        <v>31566</v>
      </c>
      <c r="AE13" s="22">
        <f>SUM((AD13+'Baseline data'!$C12)-'New build change of plans'!AE13)</f>
        <v>31790</v>
      </c>
      <c r="AF13" s="22">
        <f>SUM((AE13+'Baseline data'!$C12)-'New build change of plans'!AF13)</f>
        <v>32014</v>
      </c>
      <c r="AG13" s="22">
        <f>SUM((AF13+'Baseline data'!$C12)-'New build change of plans'!AG13)</f>
        <v>32238</v>
      </c>
      <c r="AH13" s="22">
        <f>SUM((AG13+'Baseline data'!$C12)-'New build change of plans'!AH13)</f>
        <v>32462</v>
      </c>
      <c r="AI13" s="22">
        <f>SUM((AH13+'Baseline data'!$C12)-'New build change of plans'!AI13)</f>
        <v>32686</v>
      </c>
      <c r="AJ13" s="22">
        <f>SUM((AI13+'Baseline data'!$C12)-'New build change of plans'!AJ13)</f>
        <v>32910</v>
      </c>
      <c r="AK13" s="22">
        <f>SUM((AJ13+'Baseline data'!$C12)-'New build change of plans'!AK13)</f>
        <v>33134</v>
      </c>
      <c r="AL13" s="22">
        <f>SUM((AK13+'Baseline data'!$C12)-'New build change of plans'!AL13)</f>
        <v>33358</v>
      </c>
      <c r="AM13" s="22">
        <f>SUM((AL13+'Baseline data'!$C12)-'New build change of plans'!AM13)</f>
        <v>33582</v>
      </c>
      <c r="AN13" s="22">
        <f>SUM((AM13+'Baseline data'!$C12)-'New build change of plans'!AN13)</f>
        <v>33806</v>
      </c>
      <c r="AO13" s="22">
        <f>SUM((AN13+'Baseline data'!$C12)-'New build change of plans'!AO13)</f>
        <v>34030</v>
      </c>
      <c r="AP13" s="22">
        <f>SUM((AO13+'Baseline data'!$C12)-'New build change of plans'!AP13)</f>
        <v>34254</v>
      </c>
      <c r="AQ13" s="22">
        <f>SUM((AP13+'Baseline data'!$C12)-'New build change of plans'!AQ13)</f>
        <v>34478</v>
      </c>
      <c r="AR13" s="22">
        <f>SUM((AQ13+'Baseline data'!$C12)-'New build change of plans'!AR13)</f>
        <v>34702</v>
      </c>
      <c r="AS13" s="22">
        <f>SUM((AR13+'Baseline data'!$C12)-'New build change of plans'!AS13)</f>
        <v>34926</v>
      </c>
      <c r="AT13" s="22">
        <f>SUM((AS13+'Baseline data'!$C12)-'New build change of plans'!AT13)</f>
        <v>35150</v>
      </c>
      <c r="AU13" s="22">
        <f>SUM((AT13+'Baseline data'!$C12)-'New build change of plans'!AU13)</f>
        <v>35374</v>
      </c>
      <c r="AV13" s="22">
        <f>SUM((AU13+'Baseline data'!$C12)-'New build change of plans'!AV13)</f>
        <v>35598</v>
      </c>
      <c r="AW13" s="22">
        <f>SUM((AV13+'Baseline data'!$C12)-'New build change of plans'!AW13)</f>
        <v>35822</v>
      </c>
      <c r="AX13" s="22">
        <f>SUM((AW13+'Baseline data'!$C12)-'New build change of plans'!AX13)</f>
        <v>36046</v>
      </c>
    </row>
    <row r="14" spans="1:50">
      <c r="B14" s="1" t="s">
        <v>25</v>
      </c>
      <c r="C14" s="19">
        <f t="shared" si="0"/>
        <v>98628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74868</v>
      </c>
      <c r="U14" s="22">
        <f>SUM((T14+'Baseline data'!$C13)-'New build change of plans'!U14)</f>
        <v>75660</v>
      </c>
      <c r="V14" s="22">
        <f>SUM((U14+'Baseline data'!$C13)-'New build change of plans'!V14)</f>
        <v>76452</v>
      </c>
      <c r="W14" s="22">
        <f>SUM((V14+'Baseline data'!$C13)-'New build change of plans'!W14)</f>
        <v>77244</v>
      </c>
      <c r="X14" s="22">
        <f>SUM((W14+'Baseline data'!$C13)-'New build change of plans'!X14)</f>
        <v>78036</v>
      </c>
      <c r="Y14" s="22">
        <f>SUM((X14+'Baseline data'!$C13)-'New build change of plans'!Y14)</f>
        <v>78828</v>
      </c>
      <c r="Z14" s="22">
        <f>SUM((Y14+'Baseline data'!$C13)-'New build change of plans'!Z14)</f>
        <v>79620</v>
      </c>
      <c r="AA14" s="22">
        <f>SUM((Z14+'Baseline data'!$C13)-'New build change of plans'!AA14)</f>
        <v>80412</v>
      </c>
      <c r="AB14" s="22">
        <f>SUM((AA14+'Baseline data'!$C13)-'New build change of plans'!AB14)</f>
        <v>81204</v>
      </c>
      <c r="AC14" s="22">
        <f>SUM((AB14+'Baseline data'!$C13)-'New build change of plans'!AC14)</f>
        <v>81996</v>
      </c>
      <c r="AD14" s="22">
        <f>SUM((AC14+'Baseline data'!$C13)-'New build change of plans'!AD14)</f>
        <v>82788</v>
      </c>
      <c r="AE14" s="22">
        <f>SUM((AD14+'Baseline data'!$C13)-'New build change of plans'!AE14)</f>
        <v>83580</v>
      </c>
      <c r="AF14" s="22">
        <f>SUM((AE14+'Baseline data'!$C13)-'New build change of plans'!AF14)</f>
        <v>84372</v>
      </c>
      <c r="AG14" s="22">
        <f>SUM((AF14+'Baseline data'!$C13)-'New build change of plans'!AG14)</f>
        <v>85164</v>
      </c>
      <c r="AH14" s="22">
        <f>SUM((AG14+'Baseline data'!$C13)-'New build change of plans'!AH14)</f>
        <v>85956</v>
      </c>
      <c r="AI14" s="22">
        <f>SUM((AH14+'Baseline data'!$C13)-'New build change of plans'!AI14)</f>
        <v>86748</v>
      </c>
      <c r="AJ14" s="22">
        <f>SUM((AI14+'Baseline data'!$C13)-'New build change of plans'!AJ14)</f>
        <v>87540</v>
      </c>
      <c r="AK14" s="22">
        <f>SUM((AJ14+'Baseline data'!$C13)-'New build change of plans'!AK14)</f>
        <v>88332</v>
      </c>
      <c r="AL14" s="22">
        <f>SUM((AK14+'Baseline data'!$C13)-'New build change of plans'!AL14)</f>
        <v>89124</v>
      </c>
      <c r="AM14" s="22">
        <f>SUM((AL14+'Baseline data'!$C13)-'New build change of plans'!AM14)</f>
        <v>89916</v>
      </c>
      <c r="AN14" s="22">
        <f>SUM((AM14+'Baseline data'!$C13)-'New build change of plans'!AN14)</f>
        <v>90708</v>
      </c>
      <c r="AO14" s="22">
        <f>SUM((AN14+'Baseline data'!$C13)-'New build change of plans'!AO14)</f>
        <v>91500</v>
      </c>
      <c r="AP14" s="22">
        <f>SUM((AO14+'Baseline data'!$C13)-'New build change of plans'!AP14)</f>
        <v>92292</v>
      </c>
      <c r="AQ14" s="22">
        <f>SUM((AP14+'Baseline data'!$C13)-'New build change of plans'!AQ14)</f>
        <v>93084</v>
      </c>
      <c r="AR14" s="22">
        <f>SUM((AQ14+'Baseline data'!$C13)-'New build change of plans'!AR14)</f>
        <v>93876</v>
      </c>
      <c r="AS14" s="22">
        <f>SUM((AR14+'Baseline data'!$C13)-'New build change of plans'!AS14)</f>
        <v>94668</v>
      </c>
      <c r="AT14" s="22">
        <f>SUM((AS14+'Baseline data'!$C13)-'New build change of plans'!AT14)</f>
        <v>95460</v>
      </c>
      <c r="AU14" s="22">
        <f>SUM((AT14+'Baseline data'!$C13)-'New build change of plans'!AU14)</f>
        <v>96252</v>
      </c>
      <c r="AV14" s="22">
        <f>SUM((AU14+'Baseline data'!$C13)-'New build change of plans'!AV14)</f>
        <v>97044</v>
      </c>
      <c r="AW14" s="22">
        <f>SUM((AV14+'Baseline data'!$C13)-'New build change of plans'!AW14)</f>
        <v>97836</v>
      </c>
      <c r="AX14" s="22">
        <f>SUM((AW14+'Baseline data'!$C13)-'New build change of plans'!AX14)</f>
        <v>98628</v>
      </c>
    </row>
    <row r="15" spans="1:50">
      <c r="B15" s="1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120530</v>
      </c>
      <c r="U15" s="22">
        <f>SUM((T15+'Baseline data'!$C14)-'New build change of plans'!U15)</f>
        <v>121820</v>
      </c>
      <c r="V15" s="22">
        <f>SUM((U15+'Baseline data'!$C14)-'New build change of plans'!V15)</f>
        <v>123110</v>
      </c>
      <c r="W15" s="22">
        <f>SUM((V15+'Baseline data'!$C14)-'New build change of plans'!W15)</f>
        <v>124400</v>
      </c>
      <c r="X15" s="22">
        <f>SUM((W15+'Baseline data'!$C14)-'New build change of plans'!X15)</f>
        <v>125690</v>
      </c>
      <c r="Y15" s="22">
        <f>SUM((X15+'Baseline data'!$C14)-'New build change of plans'!Y15)</f>
        <v>126980</v>
      </c>
      <c r="Z15" s="22">
        <f>SUM((Y15+'Baseline data'!$C14)-'New build change of plans'!Z15)</f>
        <v>128270</v>
      </c>
      <c r="AA15" s="22">
        <f>SUM((Z15+'Baseline data'!$C14)-'New build change of plans'!AA15)</f>
        <v>129560</v>
      </c>
      <c r="AB15" s="22">
        <f>SUM((AA15+'Baseline data'!$C14)-'New build change of plans'!AB15)</f>
        <v>130850</v>
      </c>
      <c r="AC15" s="22">
        <f>SUM((AB15+'Baseline data'!$C14)-'New build change of plans'!AC15)</f>
        <v>132140</v>
      </c>
      <c r="AD15" s="22">
        <f>SUM((AC15+'Baseline data'!$C14)-'New build change of plans'!AD15)</f>
        <v>133430</v>
      </c>
      <c r="AE15" s="22">
        <f>SUM((AD15+'Baseline data'!$C14)-'New build change of plans'!AE15)</f>
        <v>134720</v>
      </c>
      <c r="AF15" s="22">
        <f>SUM((AE15+'Baseline data'!$C14)-'New build change of plans'!AF15)</f>
        <v>136010</v>
      </c>
      <c r="AG15" s="22">
        <f>SUM((AF15+'Baseline data'!$C14)-'New build change of plans'!AG15)</f>
        <v>137300</v>
      </c>
      <c r="AH15" s="22">
        <f>SUM((AG15+'Baseline data'!$C14)-'New build change of plans'!AH15)</f>
        <v>138590</v>
      </c>
      <c r="AI15" s="22">
        <f>SUM((AH15+'Baseline data'!$C14)-'New build change of plans'!AI15)</f>
        <v>139880</v>
      </c>
      <c r="AJ15" s="22">
        <f>SUM((AI15+'Baseline data'!$C14)-'New build change of plans'!AJ15)</f>
        <v>141170</v>
      </c>
      <c r="AK15" s="22">
        <f>SUM((AJ15+'Baseline data'!$C14)-'New build change of plans'!AK15)</f>
        <v>142460</v>
      </c>
      <c r="AL15" s="22">
        <f>SUM((AK15+'Baseline data'!$C14)-'New build change of plans'!AL15)</f>
        <v>143750</v>
      </c>
      <c r="AM15" s="22">
        <f>SUM((AL15+'Baseline data'!$C14)-'New build change of plans'!AM15)</f>
        <v>145040</v>
      </c>
      <c r="AN15" s="22">
        <f>SUM((AM15+'Baseline data'!$C14)-'New build change of plans'!AN15)</f>
        <v>146330</v>
      </c>
      <c r="AO15" s="22">
        <f>SUM((AN15+'Baseline data'!$C14)-'New build change of plans'!AO15)</f>
        <v>147620</v>
      </c>
      <c r="AP15" s="22">
        <f>SUM((AO15+'Baseline data'!$C14)-'New build change of plans'!AP15)</f>
        <v>148910</v>
      </c>
      <c r="AQ15" s="22">
        <f>SUM((AP15+'Baseline data'!$C14)-'New build change of plans'!AQ15)</f>
        <v>150200</v>
      </c>
      <c r="AR15" s="22">
        <f>SUM((AQ15+'Baseline data'!$C14)-'New build change of plans'!AR15)</f>
        <v>151490</v>
      </c>
      <c r="AS15" s="22">
        <f>SUM((AR15+'Baseline data'!$C14)-'New build change of plans'!AS15)</f>
        <v>152780</v>
      </c>
      <c r="AT15" s="22">
        <f>SUM((AS15+'Baseline data'!$C14)-'New build change of plans'!AT15)</f>
        <v>154070</v>
      </c>
      <c r="AU15" s="22">
        <f>SUM((AT15+'Baseline data'!$C14)-'New build change of plans'!AU15)</f>
        <v>155360</v>
      </c>
      <c r="AV15" s="22">
        <f>SUM((AU15+'Baseline data'!$C14)-'New build change of plans'!AV15)</f>
        <v>156650</v>
      </c>
      <c r="AW15" s="22">
        <f>SUM((AV15+'Baseline data'!$C14)-'New build change of plans'!AW15)</f>
        <v>157940</v>
      </c>
      <c r="AX15" s="22">
        <f>SUM((AW15+'Baseline data'!$C14)-'New build change of plans'!AX15)</f>
        <v>159230</v>
      </c>
    </row>
    <row r="16" spans="1:50">
      <c r="B16" s="1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35190</v>
      </c>
      <c r="U16" s="22">
        <f>SUM((T16+'Baseline data'!$C15)-'New build change of plans'!U16)</f>
        <v>35470</v>
      </c>
      <c r="V16" s="22">
        <f>SUM((U16+'Baseline data'!$C15)-'New build change of plans'!V16)</f>
        <v>35750</v>
      </c>
      <c r="W16" s="22">
        <f>SUM((V16+'Baseline data'!$C15)-'New build change of plans'!W16)</f>
        <v>36030</v>
      </c>
      <c r="X16" s="22">
        <f>SUM((W16+'Baseline data'!$C15)-'New build change of plans'!X16)</f>
        <v>36310</v>
      </c>
      <c r="Y16" s="22">
        <f>SUM((X16+'Baseline data'!$C15)-'New build change of plans'!Y16)</f>
        <v>36590</v>
      </c>
      <c r="Z16" s="22">
        <f>SUM((Y16+'Baseline data'!$C15)-'New build change of plans'!Z16)</f>
        <v>36870</v>
      </c>
      <c r="AA16" s="22">
        <f>SUM((Z16+'Baseline data'!$C15)-'New build change of plans'!AA16)</f>
        <v>37150</v>
      </c>
      <c r="AB16" s="22">
        <f>SUM((AA16+'Baseline data'!$C15)-'New build change of plans'!AB16)</f>
        <v>37430</v>
      </c>
      <c r="AC16" s="22">
        <f>SUM((AB16+'Baseline data'!$C15)-'New build change of plans'!AC16)</f>
        <v>37710</v>
      </c>
      <c r="AD16" s="22">
        <f>SUM((AC16+'Baseline data'!$C15)-'New build change of plans'!AD16)</f>
        <v>37990</v>
      </c>
      <c r="AE16" s="22">
        <f>SUM((AD16+'Baseline data'!$C15)-'New build change of plans'!AE16)</f>
        <v>38270</v>
      </c>
      <c r="AF16" s="22">
        <f>SUM((AE16+'Baseline data'!$C15)-'New build change of plans'!AF16)</f>
        <v>38550</v>
      </c>
      <c r="AG16" s="22">
        <f>SUM((AF16+'Baseline data'!$C15)-'New build change of plans'!AG16)</f>
        <v>38830</v>
      </c>
      <c r="AH16" s="22">
        <f>SUM((AG16+'Baseline data'!$C15)-'New build change of plans'!AH16)</f>
        <v>39110</v>
      </c>
      <c r="AI16" s="22">
        <f>SUM((AH16+'Baseline data'!$C15)-'New build change of plans'!AI16)</f>
        <v>39390</v>
      </c>
      <c r="AJ16" s="22">
        <f>SUM((AI16+'Baseline data'!$C15)-'New build change of plans'!AJ16)</f>
        <v>39670</v>
      </c>
      <c r="AK16" s="22">
        <f>SUM((AJ16+'Baseline data'!$C15)-'New build change of plans'!AK16)</f>
        <v>39950</v>
      </c>
      <c r="AL16" s="22">
        <f>SUM((AK16+'Baseline data'!$C15)-'New build change of plans'!AL16)</f>
        <v>40230</v>
      </c>
      <c r="AM16" s="22">
        <f>SUM((AL16+'Baseline data'!$C15)-'New build change of plans'!AM16)</f>
        <v>40510</v>
      </c>
      <c r="AN16" s="22">
        <f>SUM((AM16+'Baseline data'!$C15)-'New build change of plans'!AN16)</f>
        <v>40790</v>
      </c>
      <c r="AO16" s="22">
        <f>SUM((AN16+'Baseline data'!$C15)-'New build change of plans'!AO16)</f>
        <v>41070</v>
      </c>
      <c r="AP16" s="22">
        <f>SUM((AO16+'Baseline data'!$C15)-'New build change of plans'!AP16)</f>
        <v>41350</v>
      </c>
      <c r="AQ16" s="22">
        <f>SUM((AP16+'Baseline data'!$C15)-'New build change of plans'!AQ16)</f>
        <v>41630</v>
      </c>
      <c r="AR16" s="22">
        <f>SUM((AQ16+'Baseline data'!$C15)-'New build change of plans'!AR16)</f>
        <v>41910</v>
      </c>
      <c r="AS16" s="22">
        <f>SUM((AR16+'Baseline data'!$C15)-'New build change of plans'!AS16)</f>
        <v>42190</v>
      </c>
      <c r="AT16" s="22">
        <f>SUM((AS16+'Baseline data'!$C15)-'New build change of plans'!AT16)</f>
        <v>42470</v>
      </c>
      <c r="AU16" s="22">
        <f>SUM((AT16+'Baseline data'!$C15)-'New build change of plans'!AU16)</f>
        <v>42750</v>
      </c>
      <c r="AV16" s="22">
        <f>SUM((AU16+'Baseline data'!$C15)-'New build change of plans'!AV16)</f>
        <v>43030</v>
      </c>
      <c r="AW16" s="22">
        <f>SUM((AV16+'Baseline data'!$C15)-'New build change of plans'!AW16)</f>
        <v>43310</v>
      </c>
      <c r="AX16" s="22">
        <f>SUM((AW16+'Baseline data'!$C15)-'New build change of plans'!AX16)</f>
        <v>43590</v>
      </c>
    </row>
    <row r="17" spans="1:50">
      <c r="B17" s="1" t="s">
        <v>28</v>
      </c>
      <c r="C17" s="19">
        <f t="shared" si="0"/>
        <v>91262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79322</v>
      </c>
      <c r="U17" s="22">
        <f>SUM((T17+'Baseline data'!$C16)-'New build change of plans'!U17)</f>
        <v>79720</v>
      </c>
      <c r="V17" s="22">
        <f>SUM((U17+'Baseline data'!$C16)-'New build change of plans'!V17)</f>
        <v>80118</v>
      </c>
      <c r="W17" s="22">
        <f>SUM((V17+'Baseline data'!$C16)-'New build change of plans'!W17)</f>
        <v>80516</v>
      </c>
      <c r="X17" s="22">
        <f>SUM((W17+'Baseline data'!$C16)-'New build change of plans'!X17)</f>
        <v>80914</v>
      </c>
      <c r="Y17" s="22">
        <f>SUM((X17+'Baseline data'!$C16)-'New build change of plans'!Y17)</f>
        <v>81312</v>
      </c>
      <c r="Z17" s="22">
        <f>SUM((Y17+'Baseline data'!$C16)-'New build change of plans'!Z17)</f>
        <v>81710</v>
      </c>
      <c r="AA17" s="22">
        <f>SUM((Z17+'Baseline data'!$C16)-'New build change of plans'!AA17)</f>
        <v>82108</v>
      </c>
      <c r="AB17" s="22">
        <f>SUM((AA17+'Baseline data'!$C16)-'New build change of plans'!AB17)</f>
        <v>82506</v>
      </c>
      <c r="AC17" s="22">
        <f>SUM((AB17+'Baseline data'!$C16)-'New build change of plans'!AC17)</f>
        <v>82904</v>
      </c>
      <c r="AD17" s="22">
        <f>SUM((AC17+'Baseline data'!$C16)-'New build change of plans'!AD17)</f>
        <v>83302</v>
      </c>
      <c r="AE17" s="22">
        <f>SUM((AD17+'Baseline data'!$C16)-'New build change of plans'!AE17)</f>
        <v>83700</v>
      </c>
      <c r="AF17" s="22">
        <f>SUM((AE17+'Baseline data'!$C16)-'New build change of plans'!AF17)</f>
        <v>84098</v>
      </c>
      <c r="AG17" s="22">
        <f>SUM((AF17+'Baseline data'!$C16)-'New build change of plans'!AG17)</f>
        <v>84496</v>
      </c>
      <c r="AH17" s="22">
        <f>SUM((AG17+'Baseline data'!$C16)-'New build change of plans'!AH17)</f>
        <v>84894</v>
      </c>
      <c r="AI17" s="22">
        <f>SUM((AH17+'Baseline data'!$C16)-'New build change of plans'!AI17)</f>
        <v>85292</v>
      </c>
      <c r="AJ17" s="22">
        <f>SUM((AI17+'Baseline data'!$C16)-'New build change of plans'!AJ17)</f>
        <v>85690</v>
      </c>
      <c r="AK17" s="22">
        <f>SUM((AJ17+'Baseline data'!$C16)-'New build change of plans'!AK17)</f>
        <v>86088</v>
      </c>
      <c r="AL17" s="22">
        <f>SUM((AK17+'Baseline data'!$C16)-'New build change of plans'!AL17)</f>
        <v>86486</v>
      </c>
      <c r="AM17" s="22">
        <f>SUM((AL17+'Baseline data'!$C16)-'New build change of plans'!AM17)</f>
        <v>86884</v>
      </c>
      <c r="AN17" s="22">
        <f>SUM((AM17+'Baseline data'!$C16)-'New build change of plans'!AN17)</f>
        <v>87282</v>
      </c>
      <c r="AO17" s="22">
        <f>SUM((AN17+'Baseline data'!$C16)-'New build change of plans'!AO17)</f>
        <v>87680</v>
      </c>
      <c r="AP17" s="22">
        <f>SUM((AO17+'Baseline data'!$C16)-'New build change of plans'!AP17)</f>
        <v>88078</v>
      </c>
      <c r="AQ17" s="22">
        <f>SUM((AP17+'Baseline data'!$C16)-'New build change of plans'!AQ17)</f>
        <v>88476</v>
      </c>
      <c r="AR17" s="22">
        <f>SUM((AQ17+'Baseline data'!$C16)-'New build change of plans'!AR17)</f>
        <v>88874</v>
      </c>
      <c r="AS17" s="22">
        <f>SUM((AR17+'Baseline data'!$C16)-'New build change of plans'!AS17)</f>
        <v>89272</v>
      </c>
      <c r="AT17" s="22">
        <f>SUM((AS17+'Baseline data'!$C16)-'New build change of plans'!AT17)</f>
        <v>89670</v>
      </c>
      <c r="AU17" s="22">
        <f>SUM((AT17+'Baseline data'!$C16)-'New build change of plans'!AU17)</f>
        <v>90068</v>
      </c>
      <c r="AV17" s="22">
        <f>SUM((AU17+'Baseline data'!$C16)-'New build change of plans'!AV17)</f>
        <v>90466</v>
      </c>
      <c r="AW17" s="22">
        <f>SUM((AV17+'Baseline data'!$C16)-'New build change of plans'!AW17)</f>
        <v>90864</v>
      </c>
      <c r="AX17" s="22">
        <f>SUM((AW17+'Baseline data'!$C16)-'New build change of plans'!AX17)</f>
        <v>91262</v>
      </c>
    </row>
    <row r="18" spans="1:50">
      <c r="B18" s="1" t="s">
        <v>29</v>
      </c>
      <c r="C18" s="19">
        <f t="shared" si="0"/>
        <v>159570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114720</v>
      </c>
      <c r="U18" s="22">
        <f>SUM((T18+'Baseline data'!$C17)-'New build change of plans'!U18)</f>
        <v>116215</v>
      </c>
      <c r="V18" s="22">
        <f>SUM((U18+'Baseline data'!$C17)-'New build change of plans'!V18)</f>
        <v>117710</v>
      </c>
      <c r="W18" s="22">
        <f>SUM((V18+'Baseline data'!$C17)-'New build change of plans'!W18)</f>
        <v>119205</v>
      </c>
      <c r="X18" s="22">
        <f>SUM((W18+'Baseline data'!$C17)-'New build change of plans'!X18)</f>
        <v>120700</v>
      </c>
      <c r="Y18" s="22">
        <f>SUM((X18+'Baseline data'!$C17)-'New build change of plans'!Y18)</f>
        <v>122195</v>
      </c>
      <c r="Z18" s="22">
        <f>SUM((Y18+'Baseline data'!$C17)-'New build change of plans'!Z18)</f>
        <v>123690</v>
      </c>
      <c r="AA18" s="22">
        <f>SUM((Z18+'Baseline data'!$C17)-'New build change of plans'!AA18)</f>
        <v>125185</v>
      </c>
      <c r="AB18" s="22">
        <f>SUM((AA18+'Baseline data'!$C17)-'New build change of plans'!AB18)</f>
        <v>126680</v>
      </c>
      <c r="AC18" s="22">
        <f>SUM((AB18+'Baseline data'!$C17)-'New build change of plans'!AC18)</f>
        <v>128175</v>
      </c>
      <c r="AD18" s="22">
        <f>SUM((AC18+'Baseline data'!$C17)-'New build change of plans'!AD18)</f>
        <v>129670</v>
      </c>
      <c r="AE18" s="22">
        <f>SUM((AD18+'Baseline data'!$C17)-'New build change of plans'!AE18)</f>
        <v>131165</v>
      </c>
      <c r="AF18" s="22">
        <f>SUM((AE18+'Baseline data'!$C17)-'New build change of plans'!AF18)</f>
        <v>132660</v>
      </c>
      <c r="AG18" s="22">
        <f>SUM((AF18+'Baseline data'!$C17)-'New build change of plans'!AG18)</f>
        <v>134155</v>
      </c>
      <c r="AH18" s="22">
        <f>SUM((AG18+'Baseline data'!$C17)-'New build change of plans'!AH18)</f>
        <v>135650</v>
      </c>
      <c r="AI18" s="22">
        <f>SUM((AH18+'Baseline data'!$C17)-'New build change of plans'!AI18)</f>
        <v>137145</v>
      </c>
      <c r="AJ18" s="22">
        <f>SUM((AI18+'Baseline data'!$C17)-'New build change of plans'!AJ18)</f>
        <v>138640</v>
      </c>
      <c r="AK18" s="22">
        <f>SUM((AJ18+'Baseline data'!$C17)-'New build change of plans'!AK18)</f>
        <v>140135</v>
      </c>
      <c r="AL18" s="22">
        <f>SUM((AK18+'Baseline data'!$C17)-'New build change of plans'!AL18)</f>
        <v>141630</v>
      </c>
      <c r="AM18" s="22">
        <f>SUM((AL18+'Baseline data'!$C17)-'New build change of plans'!AM18)</f>
        <v>143125</v>
      </c>
      <c r="AN18" s="22">
        <f>SUM((AM18+'Baseline data'!$C17)-'New build change of plans'!AN18)</f>
        <v>144620</v>
      </c>
      <c r="AO18" s="22">
        <f>SUM((AN18+'Baseline data'!$C17)-'New build change of plans'!AO18)</f>
        <v>146115</v>
      </c>
      <c r="AP18" s="22">
        <f>SUM((AO18+'Baseline data'!$C17)-'New build change of plans'!AP18)</f>
        <v>147610</v>
      </c>
      <c r="AQ18" s="22">
        <f>SUM((AP18+'Baseline data'!$C17)-'New build change of plans'!AQ18)</f>
        <v>149105</v>
      </c>
      <c r="AR18" s="22">
        <f>SUM((AQ18+'Baseline data'!$C17)-'New build change of plans'!AR18)</f>
        <v>150600</v>
      </c>
      <c r="AS18" s="22">
        <f>SUM((AR18+'Baseline data'!$C17)-'New build change of plans'!AS18)</f>
        <v>152095</v>
      </c>
      <c r="AT18" s="22">
        <f>SUM((AS18+'Baseline data'!$C17)-'New build change of plans'!AT18)</f>
        <v>153590</v>
      </c>
      <c r="AU18" s="22">
        <f>SUM((AT18+'Baseline data'!$C17)-'New build change of plans'!AU18)</f>
        <v>155085</v>
      </c>
      <c r="AV18" s="22">
        <f>SUM((AU18+'Baseline data'!$C17)-'New build change of plans'!AV18)</f>
        <v>156580</v>
      </c>
      <c r="AW18" s="22">
        <f>SUM((AV18+'Baseline data'!$C17)-'New build change of plans'!AW18)</f>
        <v>158075</v>
      </c>
      <c r="AX18" s="22">
        <f>SUM((AW18+'Baseline data'!$C17)-'New build change of plans'!AX18)</f>
        <v>159570</v>
      </c>
    </row>
    <row r="19" spans="1:50">
      <c r="B19" s="1" t="s">
        <v>30</v>
      </c>
      <c r="C19" s="19">
        <f t="shared" si="0"/>
        <v>116930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97430</v>
      </c>
      <c r="U19" s="22">
        <f>SUM((T19+'Baseline data'!$C18)-'New build change of plans'!U19)</f>
        <v>98080</v>
      </c>
      <c r="V19" s="22">
        <f>SUM((U19+'Baseline data'!$C18)-'New build change of plans'!V19)</f>
        <v>98730</v>
      </c>
      <c r="W19" s="22">
        <f>SUM((V19+'Baseline data'!$C18)-'New build change of plans'!W19)</f>
        <v>99380</v>
      </c>
      <c r="X19" s="22">
        <f>SUM((W19+'Baseline data'!$C18)-'New build change of plans'!X19)</f>
        <v>100030</v>
      </c>
      <c r="Y19" s="22">
        <f>SUM((X19+'Baseline data'!$C18)-'New build change of plans'!Y19)</f>
        <v>100680</v>
      </c>
      <c r="Z19" s="22">
        <f>SUM((Y19+'Baseline data'!$C18)-'New build change of plans'!Z19)</f>
        <v>101330</v>
      </c>
      <c r="AA19" s="22">
        <f>SUM((Z19+'Baseline data'!$C18)-'New build change of plans'!AA19)</f>
        <v>101980</v>
      </c>
      <c r="AB19" s="22">
        <f>SUM((AA19+'Baseline data'!$C18)-'New build change of plans'!AB19)</f>
        <v>102630</v>
      </c>
      <c r="AC19" s="22">
        <f>SUM((AB19+'Baseline data'!$C18)-'New build change of plans'!AC19)</f>
        <v>103280</v>
      </c>
      <c r="AD19" s="22">
        <f>SUM((AC19+'Baseline data'!$C18)-'New build change of plans'!AD19)</f>
        <v>103930</v>
      </c>
      <c r="AE19" s="22">
        <f>SUM((AD19+'Baseline data'!$C18)-'New build change of plans'!AE19)</f>
        <v>104580</v>
      </c>
      <c r="AF19" s="22">
        <f>SUM((AE19+'Baseline data'!$C18)-'New build change of plans'!AF19)</f>
        <v>105230</v>
      </c>
      <c r="AG19" s="22">
        <f>SUM((AF19+'Baseline data'!$C18)-'New build change of plans'!AG19)</f>
        <v>105880</v>
      </c>
      <c r="AH19" s="22">
        <f>SUM((AG19+'Baseline data'!$C18)-'New build change of plans'!AH19)</f>
        <v>106530</v>
      </c>
      <c r="AI19" s="22">
        <f>SUM((AH19+'Baseline data'!$C18)-'New build change of plans'!AI19)</f>
        <v>107180</v>
      </c>
      <c r="AJ19" s="22">
        <f>SUM((AI19+'Baseline data'!$C18)-'New build change of plans'!AJ19)</f>
        <v>107830</v>
      </c>
      <c r="AK19" s="22">
        <f>SUM((AJ19+'Baseline data'!$C18)-'New build change of plans'!AK19)</f>
        <v>108480</v>
      </c>
      <c r="AL19" s="22">
        <f>SUM((AK19+'Baseline data'!$C18)-'New build change of plans'!AL19)</f>
        <v>109130</v>
      </c>
      <c r="AM19" s="22">
        <f>SUM((AL19+'Baseline data'!$C18)-'New build change of plans'!AM19)</f>
        <v>109780</v>
      </c>
      <c r="AN19" s="22">
        <f>SUM((AM19+'Baseline data'!$C18)-'New build change of plans'!AN19)</f>
        <v>110430</v>
      </c>
      <c r="AO19" s="22">
        <f>SUM((AN19+'Baseline data'!$C18)-'New build change of plans'!AO19)</f>
        <v>111080</v>
      </c>
      <c r="AP19" s="22">
        <f>SUM((AO19+'Baseline data'!$C18)-'New build change of plans'!AP19)</f>
        <v>111730</v>
      </c>
      <c r="AQ19" s="22">
        <f>SUM((AP19+'Baseline data'!$C18)-'New build change of plans'!AQ19)</f>
        <v>112380</v>
      </c>
      <c r="AR19" s="22">
        <f>SUM((AQ19+'Baseline data'!$C18)-'New build change of plans'!AR19)</f>
        <v>113030</v>
      </c>
      <c r="AS19" s="22">
        <f>SUM((AR19+'Baseline data'!$C18)-'New build change of plans'!AS19)</f>
        <v>113680</v>
      </c>
      <c r="AT19" s="22">
        <f>SUM((AS19+'Baseline data'!$C18)-'New build change of plans'!AT19)</f>
        <v>114330</v>
      </c>
      <c r="AU19" s="22">
        <f>SUM((AT19+'Baseline data'!$C18)-'New build change of plans'!AU19)</f>
        <v>114980</v>
      </c>
      <c r="AV19" s="22">
        <f>SUM((AU19+'Baseline data'!$C18)-'New build change of plans'!AV19)</f>
        <v>115630</v>
      </c>
      <c r="AW19" s="22">
        <f>SUM((AV19+'Baseline data'!$C18)-'New build change of plans'!AW19)</f>
        <v>116280</v>
      </c>
      <c r="AX19" s="22">
        <f>SUM((AW19+'Baseline data'!$C18)-'New build change of plans'!AX19)</f>
        <v>116930</v>
      </c>
    </row>
    <row r="20" spans="1:50">
      <c r="B20" s="1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39006</v>
      </c>
      <c r="U20" s="22">
        <f>SUM((T20+'Baseline data'!$C19)-'New build change of plans'!U20)</f>
        <v>39325</v>
      </c>
      <c r="V20" s="22">
        <f>SUM((U20+'Baseline data'!$C19)-'New build change of plans'!V20)</f>
        <v>39644</v>
      </c>
      <c r="W20" s="22">
        <f>SUM((V20+'Baseline data'!$C19)-'New build change of plans'!W20)</f>
        <v>39963</v>
      </c>
      <c r="X20" s="22">
        <f>SUM((W20+'Baseline data'!$C19)-'New build change of plans'!X20)</f>
        <v>40282</v>
      </c>
      <c r="Y20" s="22">
        <f>SUM((X20+'Baseline data'!$C19)-'New build change of plans'!Y20)</f>
        <v>40601</v>
      </c>
      <c r="Z20" s="22">
        <f>SUM((Y20+'Baseline data'!$C19)-'New build change of plans'!Z20)</f>
        <v>40920</v>
      </c>
      <c r="AA20" s="22">
        <f>SUM((Z20+'Baseline data'!$C19)-'New build change of plans'!AA20)</f>
        <v>41239</v>
      </c>
      <c r="AB20" s="22">
        <f>SUM((AA20+'Baseline data'!$C19)-'New build change of plans'!AB20)</f>
        <v>41558</v>
      </c>
      <c r="AC20" s="22">
        <f>SUM((AB20+'Baseline data'!$C19)-'New build change of plans'!AC20)</f>
        <v>41877</v>
      </c>
      <c r="AD20" s="22">
        <f>SUM((AC20+'Baseline data'!$C19)-'New build change of plans'!AD20)</f>
        <v>42196</v>
      </c>
      <c r="AE20" s="22">
        <f>SUM((AD20+'Baseline data'!$C19)-'New build change of plans'!AE20)</f>
        <v>42515</v>
      </c>
      <c r="AF20" s="22">
        <f>SUM((AE20+'Baseline data'!$C19)-'New build change of plans'!AF20)</f>
        <v>42834</v>
      </c>
      <c r="AG20" s="22">
        <f>SUM((AF20+'Baseline data'!$C19)-'New build change of plans'!AG20)</f>
        <v>43153</v>
      </c>
      <c r="AH20" s="22">
        <f>SUM((AG20+'Baseline data'!$C19)-'New build change of plans'!AH20)</f>
        <v>43472</v>
      </c>
      <c r="AI20" s="22">
        <f>SUM((AH20+'Baseline data'!$C19)-'New build change of plans'!AI20)</f>
        <v>43791</v>
      </c>
      <c r="AJ20" s="22">
        <f>SUM((AI20+'Baseline data'!$C19)-'New build change of plans'!AJ20)</f>
        <v>44110</v>
      </c>
      <c r="AK20" s="22">
        <f>SUM((AJ20+'Baseline data'!$C19)-'New build change of plans'!AK20)</f>
        <v>44429</v>
      </c>
      <c r="AL20" s="22">
        <f>SUM((AK20+'Baseline data'!$C19)-'New build change of plans'!AL20)</f>
        <v>44748</v>
      </c>
      <c r="AM20" s="22">
        <f>SUM((AL20+'Baseline data'!$C19)-'New build change of plans'!AM20)</f>
        <v>45067</v>
      </c>
      <c r="AN20" s="22">
        <f>SUM((AM20+'Baseline data'!$C19)-'New build change of plans'!AN20)</f>
        <v>45386</v>
      </c>
      <c r="AO20" s="22">
        <f>SUM((AN20+'Baseline data'!$C19)-'New build change of plans'!AO20)</f>
        <v>45705</v>
      </c>
      <c r="AP20" s="22">
        <f>SUM((AO20+'Baseline data'!$C19)-'New build change of plans'!AP20)</f>
        <v>46024</v>
      </c>
      <c r="AQ20" s="22">
        <f>SUM((AP20+'Baseline data'!$C19)-'New build change of plans'!AQ20)</f>
        <v>46343</v>
      </c>
      <c r="AR20" s="22">
        <f>SUM((AQ20+'Baseline data'!$C19)-'New build change of plans'!AR20)</f>
        <v>46662</v>
      </c>
      <c r="AS20" s="22">
        <f>SUM((AR20+'Baseline data'!$C19)-'New build change of plans'!AS20)</f>
        <v>46981</v>
      </c>
      <c r="AT20" s="22">
        <f>SUM((AS20+'Baseline data'!$C19)-'New build change of plans'!AT20)</f>
        <v>47300</v>
      </c>
      <c r="AU20" s="22">
        <f>SUM((AT20+'Baseline data'!$C19)-'New build change of plans'!AU20)</f>
        <v>47619</v>
      </c>
      <c r="AV20" s="22">
        <f>SUM((AU20+'Baseline data'!$C19)-'New build change of plans'!AV20)</f>
        <v>47938</v>
      </c>
      <c r="AW20" s="22">
        <f>SUM((AV20+'Baseline data'!$C19)-'New build change of plans'!AW20)</f>
        <v>48257</v>
      </c>
      <c r="AX20" s="22">
        <f>SUM((AW20+'Baseline data'!$C19)-'New build change of plans'!AX20)</f>
        <v>48576</v>
      </c>
    </row>
    <row r="21" spans="1:50">
      <c r="B21" s="1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35326</v>
      </c>
      <c r="U21" s="22">
        <f>SUM((T21+'Baseline data'!$C20)-'New build change of plans'!U21)</f>
        <v>35570</v>
      </c>
      <c r="V21" s="22">
        <f>SUM((U21+'Baseline data'!$C20)-'New build change of plans'!V21)</f>
        <v>35814</v>
      </c>
      <c r="W21" s="22">
        <f>SUM((V21+'Baseline data'!$C20)-'New build change of plans'!W21)</f>
        <v>36058</v>
      </c>
      <c r="X21" s="22">
        <f>SUM((W21+'Baseline data'!$C20)-'New build change of plans'!X21)</f>
        <v>36302</v>
      </c>
      <c r="Y21" s="22">
        <f>SUM((X21+'Baseline data'!$C20)-'New build change of plans'!Y21)</f>
        <v>36546</v>
      </c>
      <c r="Z21" s="22">
        <f>SUM((Y21+'Baseline data'!$C20)-'New build change of plans'!Z21)</f>
        <v>36790</v>
      </c>
      <c r="AA21" s="22">
        <f>SUM((Z21+'Baseline data'!$C20)-'New build change of plans'!AA21)</f>
        <v>37034</v>
      </c>
      <c r="AB21" s="22">
        <f>SUM((AA21+'Baseline data'!$C20)-'New build change of plans'!AB21)</f>
        <v>37278</v>
      </c>
      <c r="AC21" s="22">
        <f>SUM((AB21+'Baseline data'!$C20)-'New build change of plans'!AC21)</f>
        <v>37522</v>
      </c>
      <c r="AD21" s="22">
        <f>SUM((AC21+'Baseline data'!$C20)-'New build change of plans'!AD21)</f>
        <v>37766</v>
      </c>
      <c r="AE21" s="22">
        <f>SUM((AD21+'Baseline data'!$C20)-'New build change of plans'!AE21)</f>
        <v>38010</v>
      </c>
      <c r="AF21" s="22">
        <f>SUM((AE21+'Baseline data'!$C20)-'New build change of plans'!AF21)</f>
        <v>38254</v>
      </c>
      <c r="AG21" s="22">
        <f>SUM((AF21+'Baseline data'!$C20)-'New build change of plans'!AG21)</f>
        <v>38498</v>
      </c>
      <c r="AH21" s="22">
        <f>SUM((AG21+'Baseline data'!$C20)-'New build change of plans'!AH21)</f>
        <v>38742</v>
      </c>
      <c r="AI21" s="22">
        <f>SUM((AH21+'Baseline data'!$C20)-'New build change of plans'!AI21)</f>
        <v>38986</v>
      </c>
      <c r="AJ21" s="22">
        <f>SUM((AI21+'Baseline data'!$C20)-'New build change of plans'!AJ21)</f>
        <v>39230</v>
      </c>
      <c r="AK21" s="22">
        <f>SUM((AJ21+'Baseline data'!$C20)-'New build change of plans'!AK21)</f>
        <v>39474</v>
      </c>
      <c r="AL21" s="22">
        <f>SUM((AK21+'Baseline data'!$C20)-'New build change of plans'!AL21)</f>
        <v>39718</v>
      </c>
      <c r="AM21" s="22">
        <f>SUM((AL21+'Baseline data'!$C20)-'New build change of plans'!AM21)</f>
        <v>39962</v>
      </c>
      <c r="AN21" s="22">
        <f>SUM((AM21+'Baseline data'!$C20)-'New build change of plans'!AN21)</f>
        <v>40206</v>
      </c>
      <c r="AO21" s="22">
        <f>SUM((AN21+'Baseline data'!$C20)-'New build change of plans'!AO21)</f>
        <v>40450</v>
      </c>
      <c r="AP21" s="22">
        <f>SUM((AO21+'Baseline data'!$C20)-'New build change of plans'!AP21)</f>
        <v>40694</v>
      </c>
      <c r="AQ21" s="22">
        <f>SUM((AP21+'Baseline data'!$C20)-'New build change of plans'!AQ21)</f>
        <v>40938</v>
      </c>
      <c r="AR21" s="22">
        <f>SUM((AQ21+'Baseline data'!$C20)-'New build change of plans'!AR21)</f>
        <v>41182</v>
      </c>
      <c r="AS21" s="22">
        <f>SUM((AR21+'Baseline data'!$C20)-'New build change of plans'!AS21)</f>
        <v>41426</v>
      </c>
      <c r="AT21" s="22">
        <f>SUM((AS21+'Baseline data'!$C20)-'New build change of plans'!AT21)</f>
        <v>41670</v>
      </c>
      <c r="AU21" s="22">
        <f>SUM((AT21+'Baseline data'!$C20)-'New build change of plans'!AU21)</f>
        <v>41914</v>
      </c>
      <c r="AV21" s="22">
        <f>SUM((AU21+'Baseline data'!$C20)-'New build change of plans'!AV21)</f>
        <v>42158</v>
      </c>
      <c r="AW21" s="22">
        <f>SUM((AV21+'Baseline data'!$C20)-'New build change of plans'!AW21)</f>
        <v>42402</v>
      </c>
      <c r="AX21" s="22">
        <f>SUM((AW21+'Baseline data'!$C20)-'New build change of plans'!AX21)</f>
        <v>42646</v>
      </c>
    </row>
    <row r="22" spans="1:50">
      <c r="B22" s="9" t="s">
        <v>33</v>
      </c>
      <c r="C22" s="19">
        <f t="shared" si="0"/>
        <v>113972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85232</v>
      </c>
      <c r="U22" s="22">
        <f>SUM((T22+'Baseline data'!$C21)-'New build change of plans'!U22)</f>
        <v>86190</v>
      </c>
      <c r="V22" s="22">
        <f>SUM((U22+'Baseline data'!$C21)-'New build change of plans'!V22)</f>
        <v>87148</v>
      </c>
      <c r="W22" s="22">
        <f>SUM((V22+'Baseline data'!$C21)-'New build change of plans'!W22)</f>
        <v>88106</v>
      </c>
      <c r="X22" s="22">
        <f>SUM((W22+'Baseline data'!$C21)-'New build change of plans'!X22)</f>
        <v>89064</v>
      </c>
      <c r="Y22" s="22">
        <f>SUM((X22+'Baseline data'!$C21)-'New build change of plans'!Y22)</f>
        <v>90022</v>
      </c>
      <c r="Z22" s="22">
        <f>SUM((Y22+'Baseline data'!$C21)-'New build change of plans'!Z22)</f>
        <v>90980</v>
      </c>
      <c r="AA22" s="22">
        <f>SUM((Z22+'Baseline data'!$C21)-'New build change of plans'!AA22)</f>
        <v>91938</v>
      </c>
      <c r="AB22" s="22">
        <f>SUM((AA22+'Baseline data'!$C21)-'New build change of plans'!AB22)</f>
        <v>92896</v>
      </c>
      <c r="AC22" s="22">
        <f>SUM((AB22+'Baseline data'!$C21)-'New build change of plans'!AC22)</f>
        <v>93854</v>
      </c>
      <c r="AD22" s="22">
        <f>SUM((AC22+'Baseline data'!$C21)-'New build change of plans'!AD22)</f>
        <v>94812</v>
      </c>
      <c r="AE22" s="22">
        <f>SUM((AD22+'Baseline data'!$C21)-'New build change of plans'!AE22)</f>
        <v>95770</v>
      </c>
      <c r="AF22" s="22">
        <f>SUM((AE22+'Baseline data'!$C21)-'New build change of plans'!AF22)</f>
        <v>96728</v>
      </c>
      <c r="AG22" s="22">
        <f>SUM((AF22+'Baseline data'!$C21)-'New build change of plans'!AG22)</f>
        <v>97686</v>
      </c>
      <c r="AH22" s="22">
        <f>SUM((AG22+'Baseline data'!$C21)-'New build change of plans'!AH22)</f>
        <v>98644</v>
      </c>
      <c r="AI22" s="22">
        <f>SUM((AH22+'Baseline data'!$C21)-'New build change of plans'!AI22)</f>
        <v>99602</v>
      </c>
      <c r="AJ22" s="22">
        <f>SUM((AI22+'Baseline data'!$C21)-'New build change of plans'!AJ22)</f>
        <v>100560</v>
      </c>
      <c r="AK22" s="22">
        <f>SUM((AJ22+'Baseline data'!$C21)-'New build change of plans'!AK22)</f>
        <v>101518</v>
      </c>
      <c r="AL22" s="22">
        <f>SUM((AK22+'Baseline data'!$C21)-'New build change of plans'!AL22)</f>
        <v>102476</v>
      </c>
      <c r="AM22" s="22">
        <f>SUM((AL22+'Baseline data'!$C21)-'New build change of plans'!AM22)</f>
        <v>103434</v>
      </c>
      <c r="AN22" s="22">
        <f>SUM((AM22+'Baseline data'!$C21)-'New build change of plans'!AN22)</f>
        <v>104392</v>
      </c>
      <c r="AO22" s="22">
        <f>SUM((AN22+'Baseline data'!$C21)-'New build change of plans'!AO22)</f>
        <v>105350</v>
      </c>
      <c r="AP22" s="22">
        <f>SUM((AO22+'Baseline data'!$C21)-'New build change of plans'!AP22)</f>
        <v>106308</v>
      </c>
      <c r="AQ22" s="22">
        <f>SUM((AP22+'Baseline data'!$C21)-'New build change of plans'!AQ22)</f>
        <v>107266</v>
      </c>
      <c r="AR22" s="22">
        <f>SUM((AQ22+'Baseline data'!$C21)-'New build change of plans'!AR22)</f>
        <v>108224</v>
      </c>
      <c r="AS22" s="22">
        <f>SUM((AR22+'Baseline data'!$C21)-'New build change of plans'!AS22)</f>
        <v>109182</v>
      </c>
      <c r="AT22" s="22">
        <f>SUM((AS22+'Baseline data'!$C21)-'New build change of plans'!AT22)</f>
        <v>110140</v>
      </c>
      <c r="AU22" s="22">
        <f>SUM((AT22+'Baseline data'!$C21)-'New build change of plans'!AU22)</f>
        <v>111098</v>
      </c>
      <c r="AV22" s="22">
        <f>SUM((AU22+'Baseline data'!$C21)-'New build change of plans'!AV22)</f>
        <v>112056</v>
      </c>
      <c r="AW22" s="22">
        <f>SUM((AV22+'Baseline data'!$C21)-'New build change of plans'!AW22)</f>
        <v>113014</v>
      </c>
      <c r="AX22" s="22">
        <f>SUM((AW22+'Baseline data'!$C21)-'New build change of plans'!AX22)</f>
        <v>113972</v>
      </c>
    </row>
    <row r="23" spans="1:50">
      <c r="B23" s="9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45432</v>
      </c>
      <c r="U23" s="22">
        <f>SUM((T23+'Baseline data'!$C22)-'New build change of plans'!U23)</f>
        <v>45915</v>
      </c>
      <c r="V23" s="22">
        <f>SUM((U23+'Baseline data'!$C22)-'New build change of plans'!V23)</f>
        <v>46398</v>
      </c>
      <c r="W23" s="22">
        <f>SUM((V23+'Baseline data'!$C22)-'New build change of plans'!W23)</f>
        <v>46881</v>
      </c>
      <c r="X23" s="22">
        <f>SUM((W23+'Baseline data'!$C22)-'New build change of plans'!X23)</f>
        <v>47364</v>
      </c>
      <c r="Y23" s="22">
        <f>SUM((X23+'Baseline data'!$C22)-'New build change of plans'!Y23)</f>
        <v>47847</v>
      </c>
      <c r="Z23" s="22">
        <f>SUM((Y23+'Baseline data'!$C22)-'New build change of plans'!Z23)</f>
        <v>48330</v>
      </c>
      <c r="AA23" s="22">
        <f>SUM((Z23+'Baseline data'!$C22)-'New build change of plans'!AA23)</f>
        <v>48813</v>
      </c>
      <c r="AB23" s="22">
        <f>SUM((AA23+'Baseline data'!$C22)-'New build change of plans'!AB23)</f>
        <v>49296</v>
      </c>
      <c r="AC23" s="22">
        <f>SUM((AB23+'Baseline data'!$C22)-'New build change of plans'!AC23)</f>
        <v>49779</v>
      </c>
      <c r="AD23" s="22">
        <f>SUM((AC23+'Baseline data'!$C22)-'New build change of plans'!AD23)</f>
        <v>50262</v>
      </c>
      <c r="AE23" s="22">
        <f>SUM((AD23+'Baseline data'!$C22)-'New build change of plans'!AE23)</f>
        <v>50745</v>
      </c>
      <c r="AF23" s="22">
        <f>SUM((AE23+'Baseline data'!$C22)-'New build change of plans'!AF23)</f>
        <v>51228</v>
      </c>
      <c r="AG23" s="22">
        <f>SUM((AF23+'Baseline data'!$C22)-'New build change of plans'!AG23)</f>
        <v>51711</v>
      </c>
      <c r="AH23" s="22">
        <f>SUM((AG23+'Baseline data'!$C22)-'New build change of plans'!AH23)</f>
        <v>52194</v>
      </c>
      <c r="AI23" s="22">
        <f>SUM((AH23+'Baseline data'!$C22)-'New build change of plans'!AI23)</f>
        <v>52677</v>
      </c>
      <c r="AJ23" s="22">
        <f>SUM((AI23+'Baseline data'!$C22)-'New build change of plans'!AJ23)</f>
        <v>53160</v>
      </c>
      <c r="AK23" s="22">
        <f>SUM((AJ23+'Baseline data'!$C22)-'New build change of plans'!AK23)</f>
        <v>53643</v>
      </c>
      <c r="AL23" s="22">
        <f>SUM((AK23+'Baseline data'!$C22)-'New build change of plans'!AL23)</f>
        <v>54126</v>
      </c>
      <c r="AM23" s="22">
        <f>SUM((AL23+'Baseline data'!$C22)-'New build change of plans'!AM23)</f>
        <v>54609</v>
      </c>
      <c r="AN23" s="22">
        <f>SUM((AM23+'Baseline data'!$C22)-'New build change of plans'!AN23)</f>
        <v>55092</v>
      </c>
      <c r="AO23" s="22">
        <f>SUM((AN23+'Baseline data'!$C22)-'New build change of plans'!AO23)</f>
        <v>55575</v>
      </c>
      <c r="AP23" s="22">
        <f>SUM((AO23+'Baseline data'!$C22)-'New build change of plans'!AP23)</f>
        <v>56058</v>
      </c>
      <c r="AQ23" s="22">
        <f>SUM((AP23+'Baseline data'!$C22)-'New build change of plans'!AQ23)</f>
        <v>56541</v>
      </c>
      <c r="AR23" s="22">
        <f>SUM((AQ23+'Baseline data'!$C22)-'New build change of plans'!AR23)</f>
        <v>57024</v>
      </c>
      <c r="AS23" s="22">
        <f>SUM((AR23+'Baseline data'!$C22)-'New build change of plans'!AS23)</f>
        <v>57507</v>
      </c>
      <c r="AT23" s="22">
        <f>SUM((AS23+'Baseline data'!$C22)-'New build change of plans'!AT23)</f>
        <v>57990</v>
      </c>
      <c r="AU23" s="22">
        <f>SUM((AT23+'Baseline data'!$C22)-'New build change of plans'!AU23)</f>
        <v>58473</v>
      </c>
      <c r="AV23" s="22">
        <f>SUM((AU23+'Baseline data'!$C22)-'New build change of plans'!AV23)</f>
        <v>58956</v>
      </c>
      <c r="AW23" s="22">
        <f>SUM((AV23+'Baseline data'!$C22)-'New build change of plans'!AW23)</f>
        <v>59439</v>
      </c>
      <c r="AX23" s="22">
        <f>SUM((AW23+'Baseline data'!$C22)-'New build change of plans'!AX23)</f>
        <v>59922</v>
      </c>
    </row>
    <row r="24" spans="1:50">
      <c r="B24" s="9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29900</v>
      </c>
      <c r="U24" s="22">
        <f>SUM((T24+'Baseline data'!$C23)-'New build change of plans'!U24)</f>
        <v>30315</v>
      </c>
      <c r="V24" s="22">
        <f>SUM((U24+'Baseline data'!$C23)-'New build change of plans'!V24)</f>
        <v>30730</v>
      </c>
      <c r="W24" s="22">
        <f>SUM((V24+'Baseline data'!$C23)-'New build change of plans'!W24)</f>
        <v>31145</v>
      </c>
      <c r="X24" s="22">
        <f>SUM((W24+'Baseline data'!$C23)-'New build change of plans'!X24)</f>
        <v>31560</v>
      </c>
      <c r="Y24" s="22">
        <f>SUM((X24+'Baseline data'!$C23)-'New build change of plans'!Y24)</f>
        <v>31975</v>
      </c>
      <c r="Z24" s="22">
        <f>SUM((Y24+'Baseline data'!$C23)-'New build change of plans'!Z24)</f>
        <v>32390</v>
      </c>
      <c r="AA24" s="22">
        <f>SUM((Z24+'Baseline data'!$C23)-'New build change of plans'!AA24)</f>
        <v>32805</v>
      </c>
      <c r="AB24" s="22">
        <f>SUM((AA24+'Baseline data'!$C23)-'New build change of plans'!AB24)</f>
        <v>33220</v>
      </c>
      <c r="AC24" s="22">
        <f>SUM((AB24+'Baseline data'!$C23)-'New build change of plans'!AC24)</f>
        <v>33635</v>
      </c>
      <c r="AD24" s="22">
        <f>SUM((AC24+'Baseline data'!$C23)-'New build change of plans'!AD24)</f>
        <v>34050</v>
      </c>
      <c r="AE24" s="22">
        <f>SUM((AD24+'Baseline data'!$C23)-'New build change of plans'!AE24)</f>
        <v>34465</v>
      </c>
      <c r="AF24" s="22">
        <f>SUM((AE24+'Baseline data'!$C23)-'New build change of plans'!AF24)</f>
        <v>34880</v>
      </c>
      <c r="AG24" s="22">
        <f>SUM((AF24+'Baseline data'!$C23)-'New build change of plans'!AG24)</f>
        <v>35295</v>
      </c>
      <c r="AH24" s="22">
        <f>SUM((AG24+'Baseline data'!$C23)-'New build change of plans'!AH24)</f>
        <v>35710</v>
      </c>
      <c r="AI24" s="22">
        <f>SUM((AH24+'Baseline data'!$C23)-'New build change of plans'!AI24)</f>
        <v>36125</v>
      </c>
      <c r="AJ24" s="22">
        <f>SUM((AI24+'Baseline data'!$C23)-'New build change of plans'!AJ24)</f>
        <v>36540</v>
      </c>
      <c r="AK24" s="22">
        <f>SUM((AJ24+'Baseline data'!$C23)-'New build change of plans'!AK24)</f>
        <v>36955</v>
      </c>
      <c r="AL24" s="22">
        <f>SUM((AK24+'Baseline data'!$C23)-'New build change of plans'!AL24)</f>
        <v>37370</v>
      </c>
      <c r="AM24" s="22">
        <f>SUM((AL24+'Baseline data'!$C23)-'New build change of plans'!AM24)</f>
        <v>37785</v>
      </c>
      <c r="AN24" s="22">
        <f>SUM((AM24+'Baseline data'!$C23)-'New build change of plans'!AN24)</f>
        <v>38200</v>
      </c>
      <c r="AO24" s="22">
        <f>SUM((AN24+'Baseline data'!$C23)-'New build change of plans'!AO24)</f>
        <v>38615</v>
      </c>
      <c r="AP24" s="22">
        <f>SUM((AO24+'Baseline data'!$C23)-'New build change of plans'!AP24)</f>
        <v>39030</v>
      </c>
      <c r="AQ24" s="22">
        <f>SUM((AP24+'Baseline data'!$C23)-'New build change of plans'!AQ24)</f>
        <v>39445</v>
      </c>
      <c r="AR24" s="22">
        <f>SUM((AQ24+'Baseline data'!$C23)-'New build change of plans'!AR24)</f>
        <v>39860</v>
      </c>
      <c r="AS24" s="22">
        <f>SUM((AR24+'Baseline data'!$C23)-'New build change of plans'!AS24)</f>
        <v>40275</v>
      </c>
      <c r="AT24" s="22">
        <f>SUM((AS24+'Baseline data'!$C23)-'New build change of plans'!AT24)</f>
        <v>40690</v>
      </c>
      <c r="AU24" s="22">
        <f>SUM((AT24+'Baseline data'!$C23)-'New build change of plans'!AU24)</f>
        <v>41105</v>
      </c>
      <c r="AV24" s="22">
        <f>SUM((AU24+'Baseline data'!$C23)-'New build change of plans'!AV24)</f>
        <v>41520</v>
      </c>
      <c r="AW24" s="22">
        <f>SUM((AV24+'Baseline data'!$C23)-'New build change of plans'!AW24)</f>
        <v>41935</v>
      </c>
      <c r="AX24" s="22">
        <f>SUM((AW24+'Baseline data'!$C23)-'New build change of plans'!AX24)</f>
        <v>42350</v>
      </c>
    </row>
    <row r="25" spans="1:50">
      <c r="B25" s="9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40508</v>
      </c>
      <c r="U25" s="22">
        <f>SUM((T25+'Baseline data'!$C24)-'New build change of plans'!U25)</f>
        <v>40860</v>
      </c>
      <c r="V25" s="22">
        <f>SUM((U25+'Baseline data'!$C24)-'New build change of plans'!V25)</f>
        <v>41212</v>
      </c>
      <c r="W25" s="22">
        <f>SUM((V25+'Baseline data'!$C24)-'New build change of plans'!W25)</f>
        <v>41564</v>
      </c>
      <c r="X25" s="22">
        <f>SUM((W25+'Baseline data'!$C24)-'New build change of plans'!X25)</f>
        <v>41916</v>
      </c>
      <c r="Y25" s="22">
        <f>SUM((X25+'Baseline data'!$C24)-'New build change of plans'!Y25)</f>
        <v>42268</v>
      </c>
      <c r="Z25" s="22">
        <f>SUM((Y25+'Baseline data'!$C24)-'New build change of plans'!Z25)</f>
        <v>42620</v>
      </c>
      <c r="AA25" s="22">
        <f>SUM((Z25+'Baseline data'!$C24)-'New build change of plans'!AA25)</f>
        <v>42972</v>
      </c>
      <c r="AB25" s="22">
        <f>SUM((AA25+'Baseline data'!$C24)-'New build change of plans'!AB25)</f>
        <v>43324</v>
      </c>
      <c r="AC25" s="22">
        <f>SUM((AB25+'Baseline data'!$C24)-'New build change of plans'!AC25)</f>
        <v>43676</v>
      </c>
      <c r="AD25" s="22">
        <f>SUM((AC25+'Baseline data'!$C24)-'New build change of plans'!AD25)</f>
        <v>44028</v>
      </c>
      <c r="AE25" s="22">
        <f>SUM((AD25+'Baseline data'!$C24)-'New build change of plans'!AE25)</f>
        <v>44380</v>
      </c>
      <c r="AF25" s="22">
        <f>SUM((AE25+'Baseline data'!$C24)-'New build change of plans'!AF25)</f>
        <v>44732</v>
      </c>
      <c r="AG25" s="22">
        <f>SUM((AF25+'Baseline data'!$C24)-'New build change of plans'!AG25)</f>
        <v>45084</v>
      </c>
      <c r="AH25" s="22">
        <f>SUM((AG25+'Baseline data'!$C24)-'New build change of plans'!AH25)</f>
        <v>45436</v>
      </c>
      <c r="AI25" s="22">
        <f>SUM((AH25+'Baseline data'!$C24)-'New build change of plans'!AI25)</f>
        <v>45788</v>
      </c>
      <c r="AJ25" s="22">
        <f>SUM((AI25+'Baseline data'!$C24)-'New build change of plans'!AJ25)</f>
        <v>46140</v>
      </c>
      <c r="AK25" s="22">
        <f>SUM((AJ25+'Baseline data'!$C24)-'New build change of plans'!AK25)</f>
        <v>46492</v>
      </c>
      <c r="AL25" s="22">
        <f>SUM((AK25+'Baseline data'!$C24)-'New build change of plans'!AL25)</f>
        <v>46844</v>
      </c>
      <c r="AM25" s="22">
        <f>SUM((AL25+'Baseline data'!$C24)-'New build change of plans'!AM25)</f>
        <v>47196</v>
      </c>
      <c r="AN25" s="22">
        <f>SUM((AM25+'Baseline data'!$C24)-'New build change of plans'!AN25)</f>
        <v>47548</v>
      </c>
      <c r="AO25" s="22">
        <f>SUM((AN25+'Baseline data'!$C24)-'New build change of plans'!AO25)</f>
        <v>47900</v>
      </c>
      <c r="AP25" s="22">
        <f>SUM((AO25+'Baseline data'!$C24)-'New build change of plans'!AP25)</f>
        <v>48252</v>
      </c>
      <c r="AQ25" s="22">
        <f>SUM((AP25+'Baseline data'!$C24)-'New build change of plans'!AQ25)</f>
        <v>48604</v>
      </c>
      <c r="AR25" s="22">
        <f>SUM((AQ25+'Baseline data'!$C24)-'New build change of plans'!AR25)</f>
        <v>48956</v>
      </c>
      <c r="AS25" s="22">
        <f>SUM((AR25+'Baseline data'!$C24)-'New build change of plans'!AS25)</f>
        <v>49308</v>
      </c>
      <c r="AT25" s="22">
        <f>SUM((AS25+'Baseline data'!$C24)-'New build change of plans'!AT25)</f>
        <v>49660</v>
      </c>
      <c r="AU25" s="22">
        <f>SUM((AT25+'Baseline data'!$C24)-'New build change of plans'!AU25)</f>
        <v>50012</v>
      </c>
      <c r="AV25" s="22">
        <f>SUM((AU25+'Baseline data'!$C24)-'New build change of plans'!AV25)</f>
        <v>50364</v>
      </c>
      <c r="AW25" s="22">
        <f>SUM((AV25+'Baseline data'!$C24)-'New build change of plans'!AW25)</f>
        <v>50716</v>
      </c>
      <c r="AX25" s="22">
        <f>SUM((AW25+'Baseline data'!$C24)-'New build change of plans'!AX25)</f>
        <v>51068</v>
      </c>
    </row>
    <row r="26" spans="1:50">
      <c r="B26" s="9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45394</v>
      </c>
      <c r="U26" s="22">
        <f>SUM((T26+'Baseline data'!$C25)-'New build change of plans'!U26)</f>
        <v>45785</v>
      </c>
      <c r="V26" s="22">
        <f>SUM((U26+'Baseline data'!$C25)-'New build change of plans'!V26)</f>
        <v>46176</v>
      </c>
      <c r="W26" s="22">
        <f>SUM((V26+'Baseline data'!$C25)-'New build change of plans'!W26)</f>
        <v>46567</v>
      </c>
      <c r="X26" s="22">
        <f>SUM((W26+'Baseline data'!$C25)-'New build change of plans'!X26)</f>
        <v>46958</v>
      </c>
      <c r="Y26" s="22">
        <f>SUM((X26+'Baseline data'!$C25)-'New build change of plans'!Y26)</f>
        <v>47349</v>
      </c>
      <c r="Z26" s="22">
        <f>SUM((Y26+'Baseline data'!$C25)-'New build change of plans'!Z26)</f>
        <v>47740</v>
      </c>
      <c r="AA26" s="22">
        <f>SUM((Z26+'Baseline data'!$C25)-'New build change of plans'!AA26)</f>
        <v>48131</v>
      </c>
      <c r="AB26" s="22">
        <f>SUM((AA26+'Baseline data'!$C25)-'New build change of plans'!AB26)</f>
        <v>48522</v>
      </c>
      <c r="AC26" s="22">
        <f>SUM((AB26+'Baseline data'!$C25)-'New build change of plans'!AC26)</f>
        <v>48913</v>
      </c>
      <c r="AD26" s="22">
        <f>SUM((AC26+'Baseline data'!$C25)-'New build change of plans'!AD26)</f>
        <v>49304</v>
      </c>
      <c r="AE26" s="22">
        <f>SUM((AD26+'Baseline data'!$C25)-'New build change of plans'!AE26)</f>
        <v>49695</v>
      </c>
      <c r="AF26" s="22">
        <f>SUM((AE26+'Baseline data'!$C25)-'New build change of plans'!AF26)</f>
        <v>50086</v>
      </c>
      <c r="AG26" s="22">
        <f>SUM((AF26+'Baseline data'!$C25)-'New build change of plans'!AG26)</f>
        <v>50477</v>
      </c>
      <c r="AH26" s="22">
        <f>SUM((AG26+'Baseline data'!$C25)-'New build change of plans'!AH26)</f>
        <v>50868</v>
      </c>
      <c r="AI26" s="22">
        <f>SUM((AH26+'Baseline data'!$C25)-'New build change of plans'!AI26)</f>
        <v>51259</v>
      </c>
      <c r="AJ26" s="22">
        <f>SUM((AI26+'Baseline data'!$C25)-'New build change of plans'!AJ26)</f>
        <v>51650</v>
      </c>
      <c r="AK26" s="22">
        <f>SUM((AJ26+'Baseline data'!$C25)-'New build change of plans'!AK26)</f>
        <v>52041</v>
      </c>
      <c r="AL26" s="22">
        <f>SUM((AK26+'Baseline data'!$C25)-'New build change of plans'!AL26)</f>
        <v>52432</v>
      </c>
      <c r="AM26" s="22">
        <f>SUM((AL26+'Baseline data'!$C25)-'New build change of plans'!AM26)</f>
        <v>52823</v>
      </c>
      <c r="AN26" s="22">
        <f>SUM((AM26+'Baseline data'!$C25)-'New build change of plans'!AN26)</f>
        <v>53214</v>
      </c>
      <c r="AO26" s="22">
        <f>SUM((AN26+'Baseline data'!$C25)-'New build change of plans'!AO26)</f>
        <v>53605</v>
      </c>
      <c r="AP26" s="22">
        <f>SUM((AO26+'Baseline data'!$C25)-'New build change of plans'!AP26)</f>
        <v>53996</v>
      </c>
      <c r="AQ26" s="22">
        <f>SUM((AP26+'Baseline data'!$C25)-'New build change of plans'!AQ26)</f>
        <v>54387</v>
      </c>
      <c r="AR26" s="22">
        <f>SUM((AQ26+'Baseline data'!$C25)-'New build change of plans'!AR26)</f>
        <v>54778</v>
      </c>
      <c r="AS26" s="22">
        <f>SUM((AR26+'Baseline data'!$C25)-'New build change of plans'!AS26)</f>
        <v>55169</v>
      </c>
      <c r="AT26" s="22">
        <f>SUM((AS26+'Baseline data'!$C25)-'New build change of plans'!AT26)</f>
        <v>55560</v>
      </c>
      <c r="AU26" s="22">
        <f>SUM((AT26+'Baseline data'!$C25)-'New build change of plans'!AU26)</f>
        <v>55951</v>
      </c>
      <c r="AV26" s="22">
        <f>SUM((AU26+'Baseline data'!$C25)-'New build change of plans'!AV26)</f>
        <v>56342</v>
      </c>
      <c r="AW26" s="22">
        <f>SUM((AV26+'Baseline data'!$C25)-'New build change of plans'!AW26)</f>
        <v>56733</v>
      </c>
      <c r="AX26" s="22">
        <f>SUM((AW26+'Baseline data'!$C25)-'New build change of plans'!AX26)</f>
        <v>57124</v>
      </c>
    </row>
    <row r="27" spans="1:50">
      <c r="B27" s="1" t="s">
        <v>38</v>
      </c>
      <c r="C27" s="19">
        <f t="shared" si="0"/>
        <v>74916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54696</v>
      </c>
      <c r="U27" s="22">
        <f>SUM((T27+'Baseline data'!$C26)-'New build change of plans'!U27)</f>
        <v>55370</v>
      </c>
      <c r="V27" s="22">
        <f>SUM((U27+'Baseline data'!$C26)-'New build change of plans'!V27)</f>
        <v>56044</v>
      </c>
      <c r="W27" s="22">
        <f>SUM((V27+'Baseline data'!$C26)-'New build change of plans'!W27)</f>
        <v>56718</v>
      </c>
      <c r="X27" s="22">
        <f>SUM((W27+'Baseline data'!$C26)-'New build change of plans'!X27)</f>
        <v>57392</v>
      </c>
      <c r="Y27" s="22">
        <f>SUM((X27+'Baseline data'!$C26)-'New build change of plans'!Y27)</f>
        <v>58066</v>
      </c>
      <c r="Z27" s="22">
        <f>SUM((Y27+'Baseline data'!$C26)-'New build change of plans'!Z27)</f>
        <v>58740</v>
      </c>
      <c r="AA27" s="22">
        <f>SUM((Z27+'Baseline data'!$C26)-'New build change of plans'!AA27)</f>
        <v>59414</v>
      </c>
      <c r="AB27" s="22">
        <f>SUM((AA27+'Baseline data'!$C26)-'New build change of plans'!AB27)</f>
        <v>60088</v>
      </c>
      <c r="AC27" s="22">
        <f>SUM((AB27+'Baseline data'!$C26)-'New build change of plans'!AC27)</f>
        <v>60762</v>
      </c>
      <c r="AD27" s="22">
        <f>SUM((AC27+'Baseline data'!$C26)-'New build change of plans'!AD27)</f>
        <v>61436</v>
      </c>
      <c r="AE27" s="22">
        <f>SUM((AD27+'Baseline data'!$C26)-'New build change of plans'!AE27)</f>
        <v>62110</v>
      </c>
      <c r="AF27" s="22">
        <f>SUM((AE27+'Baseline data'!$C26)-'New build change of plans'!AF27)</f>
        <v>62784</v>
      </c>
      <c r="AG27" s="22">
        <f>SUM((AF27+'Baseline data'!$C26)-'New build change of plans'!AG27)</f>
        <v>63458</v>
      </c>
      <c r="AH27" s="22">
        <f>SUM((AG27+'Baseline data'!$C26)-'New build change of plans'!AH27)</f>
        <v>64132</v>
      </c>
      <c r="AI27" s="22">
        <f>SUM((AH27+'Baseline data'!$C26)-'New build change of plans'!AI27)</f>
        <v>64806</v>
      </c>
      <c r="AJ27" s="22">
        <f>SUM((AI27+'Baseline data'!$C26)-'New build change of plans'!AJ27)</f>
        <v>65480</v>
      </c>
      <c r="AK27" s="22">
        <f>SUM((AJ27+'Baseline data'!$C26)-'New build change of plans'!AK27)</f>
        <v>66154</v>
      </c>
      <c r="AL27" s="22">
        <f>SUM((AK27+'Baseline data'!$C26)-'New build change of plans'!AL27)</f>
        <v>66828</v>
      </c>
      <c r="AM27" s="22">
        <f>SUM((AL27+'Baseline data'!$C26)-'New build change of plans'!AM27)</f>
        <v>67502</v>
      </c>
      <c r="AN27" s="22">
        <f>SUM((AM27+'Baseline data'!$C26)-'New build change of plans'!AN27)</f>
        <v>68176</v>
      </c>
      <c r="AO27" s="22">
        <f>SUM((AN27+'Baseline data'!$C26)-'New build change of plans'!AO27)</f>
        <v>68850</v>
      </c>
      <c r="AP27" s="22">
        <f>SUM((AO27+'Baseline data'!$C26)-'New build change of plans'!AP27)</f>
        <v>69524</v>
      </c>
      <c r="AQ27" s="22">
        <f>SUM((AP27+'Baseline data'!$C26)-'New build change of plans'!AQ27)</f>
        <v>70198</v>
      </c>
      <c r="AR27" s="22">
        <f>SUM((AQ27+'Baseline data'!$C26)-'New build change of plans'!AR27)</f>
        <v>70872</v>
      </c>
      <c r="AS27" s="22">
        <f>SUM((AR27+'Baseline data'!$C26)-'New build change of plans'!AS27)</f>
        <v>71546</v>
      </c>
      <c r="AT27" s="22">
        <f>SUM((AS27+'Baseline data'!$C26)-'New build change of plans'!AT27)</f>
        <v>72220</v>
      </c>
      <c r="AU27" s="22">
        <f>SUM((AT27+'Baseline data'!$C26)-'New build change of plans'!AU27)</f>
        <v>72894</v>
      </c>
      <c r="AV27" s="22">
        <f>SUM((AU27+'Baseline data'!$C26)-'New build change of plans'!AV27)</f>
        <v>73568</v>
      </c>
      <c r="AW27" s="22">
        <f>SUM((AV27+'Baseline data'!$C26)-'New build change of plans'!AW27)</f>
        <v>74242</v>
      </c>
      <c r="AX27" s="22">
        <f>SUM((AW27+'Baseline data'!$C26)-'New build change of plans'!AX27)</f>
        <v>74916</v>
      </c>
    </row>
    <row r="28" spans="1:50">
      <c r="B28" s="1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38148</v>
      </c>
      <c r="U28" s="22">
        <f>SUM((T28+'Baseline data'!$C27)-'New build change of plans'!U28)</f>
        <v>38450</v>
      </c>
      <c r="V28" s="22">
        <f>SUM((U28+'Baseline data'!$C27)-'New build change of plans'!V28)</f>
        <v>38752</v>
      </c>
      <c r="W28" s="22">
        <f>SUM((V28+'Baseline data'!$C27)-'New build change of plans'!W28)</f>
        <v>39054</v>
      </c>
      <c r="X28" s="22">
        <f>SUM((W28+'Baseline data'!$C27)-'New build change of plans'!X28)</f>
        <v>39356</v>
      </c>
      <c r="Y28" s="22">
        <f>SUM((X28+'Baseline data'!$C27)-'New build change of plans'!Y28)</f>
        <v>39658</v>
      </c>
      <c r="Z28" s="22">
        <f>SUM((Y28+'Baseline data'!$C27)-'New build change of plans'!Z28)</f>
        <v>39960</v>
      </c>
      <c r="AA28" s="22">
        <f>SUM((Z28+'Baseline data'!$C27)-'New build change of plans'!AA28)</f>
        <v>40262</v>
      </c>
      <c r="AB28" s="22">
        <f>SUM((AA28+'Baseline data'!$C27)-'New build change of plans'!AB28)</f>
        <v>40564</v>
      </c>
      <c r="AC28" s="22">
        <f>SUM((AB28+'Baseline data'!$C27)-'New build change of plans'!AC28)</f>
        <v>40866</v>
      </c>
      <c r="AD28" s="22">
        <f>SUM((AC28+'Baseline data'!$C27)-'New build change of plans'!AD28)</f>
        <v>41168</v>
      </c>
      <c r="AE28" s="22">
        <f>SUM((AD28+'Baseline data'!$C27)-'New build change of plans'!AE28)</f>
        <v>41470</v>
      </c>
      <c r="AF28" s="22">
        <f>SUM((AE28+'Baseline data'!$C27)-'New build change of plans'!AF28)</f>
        <v>41772</v>
      </c>
      <c r="AG28" s="22">
        <f>SUM((AF28+'Baseline data'!$C27)-'New build change of plans'!AG28)</f>
        <v>42074</v>
      </c>
      <c r="AH28" s="22">
        <f>SUM((AG28+'Baseline data'!$C27)-'New build change of plans'!AH28)</f>
        <v>42376</v>
      </c>
      <c r="AI28" s="22">
        <f>SUM((AH28+'Baseline data'!$C27)-'New build change of plans'!AI28)</f>
        <v>42678</v>
      </c>
      <c r="AJ28" s="22">
        <f>SUM((AI28+'Baseline data'!$C27)-'New build change of plans'!AJ28)</f>
        <v>42980</v>
      </c>
      <c r="AK28" s="22">
        <f>SUM((AJ28+'Baseline data'!$C27)-'New build change of plans'!AK28)</f>
        <v>43282</v>
      </c>
      <c r="AL28" s="22">
        <f>SUM((AK28+'Baseline data'!$C27)-'New build change of plans'!AL28)</f>
        <v>43584</v>
      </c>
      <c r="AM28" s="22">
        <f>SUM((AL28+'Baseline data'!$C27)-'New build change of plans'!AM28)</f>
        <v>43886</v>
      </c>
      <c r="AN28" s="22">
        <f>SUM((AM28+'Baseline data'!$C27)-'New build change of plans'!AN28)</f>
        <v>44188</v>
      </c>
      <c r="AO28" s="22">
        <f>SUM((AN28+'Baseline data'!$C27)-'New build change of plans'!AO28)</f>
        <v>44490</v>
      </c>
      <c r="AP28" s="22">
        <f>SUM((AO28+'Baseline data'!$C27)-'New build change of plans'!AP28)</f>
        <v>44792</v>
      </c>
      <c r="AQ28" s="22">
        <f>SUM((AP28+'Baseline data'!$C27)-'New build change of plans'!AQ28)</f>
        <v>45094</v>
      </c>
      <c r="AR28" s="22">
        <f>SUM((AQ28+'Baseline data'!$C27)-'New build change of plans'!AR28)</f>
        <v>45396</v>
      </c>
      <c r="AS28" s="22">
        <f>SUM((AR28+'Baseline data'!$C27)-'New build change of plans'!AS28)</f>
        <v>45698</v>
      </c>
      <c r="AT28" s="22">
        <f>SUM((AS28+'Baseline data'!$C27)-'New build change of plans'!AT28)</f>
        <v>46000</v>
      </c>
      <c r="AU28" s="22">
        <f>SUM((AT28+'Baseline data'!$C27)-'New build change of plans'!AU28)</f>
        <v>46302</v>
      </c>
      <c r="AV28" s="22">
        <f>SUM((AU28+'Baseline data'!$C27)-'New build change of plans'!AV28)</f>
        <v>46604</v>
      </c>
      <c r="AW28" s="22">
        <f>SUM((AV28+'Baseline data'!$C27)-'New build change of plans'!AW28)</f>
        <v>46906</v>
      </c>
      <c r="AX28" s="22">
        <f>SUM((AW28+'Baseline data'!$C27)-'New build change of plans'!AX28)</f>
        <v>47208</v>
      </c>
    </row>
    <row r="29" spans="1:50">
      <c r="B29" s="1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77112</v>
      </c>
      <c r="U29" s="22">
        <f>SUM((T29+'Baseline data'!$C28)-'New build change of plans'!U29)</f>
        <v>77785</v>
      </c>
      <c r="V29" s="22">
        <f>SUM((U29+'Baseline data'!$C28)-'New build change of plans'!V29)</f>
        <v>78458</v>
      </c>
      <c r="W29" s="22">
        <f>SUM((V29+'Baseline data'!$C28)-'New build change of plans'!W29)</f>
        <v>79131</v>
      </c>
      <c r="X29" s="22">
        <f>SUM((W29+'Baseline data'!$C28)-'New build change of plans'!X29)</f>
        <v>79804</v>
      </c>
      <c r="Y29" s="22">
        <f>SUM((X29+'Baseline data'!$C28)-'New build change of plans'!Y29)</f>
        <v>80477</v>
      </c>
      <c r="Z29" s="22">
        <f>SUM((Y29+'Baseline data'!$C28)-'New build change of plans'!Z29)</f>
        <v>81150</v>
      </c>
      <c r="AA29" s="22">
        <f>SUM((Z29+'Baseline data'!$C28)-'New build change of plans'!AA29)</f>
        <v>81823</v>
      </c>
      <c r="AB29" s="22">
        <f>SUM((AA29+'Baseline data'!$C28)-'New build change of plans'!AB29)</f>
        <v>82496</v>
      </c>
      <c r="AC29" s="22">
        <f>SUM((AB29+'Baseline data'!$C28)-'New build change of plans'!AC29)</f>
        <v>83169</v>
      </c>
      <c r="AD29" s="22">
        <f>SUM((AC29+'Baseline data'!$C28)-'New build change of plans'!AD29)</f>
        <v>83842</v>
      </c>
      <c r="AE29" s="22">
        <f>SUM((AD29+'Baseline data'!$C28)-'New build change of plans'!AE29)</f>
        <v>84515</v>
      </c>
      <c r="AF29" s="22">
        <f>SUM((AE29+'Baseline data'!$C28)-'New build change of plans'!AF29)</f>
        <v>85188</v>
      </c>
      <c r="AG29" s="22">
        <f>SUM((AF29+'Baseline data'!$C28)-'New build change of plans'!AG29)</f>
        <v>85861</v>
      </c>
      <c r="AH29" s="22">
        <f>SUM((AG29+'Baseline data'!$C28)-'New build change of plans'!AH29)</f>
        <v>86534</v>
      </c>
      <c r="AI29" s="22">
        <f>SUM((AH29+'Baseline data'!$C28)-'New build change of plans'!AI29)</f>
        <v>87207</v>
      </c>
      <c r="AJ29" s="22">
        <f>SUM((AI29+'Baseline data'!$C28)-'New build change of plans'!AJ29)</f>
        <v>87880</v>
      </c>
      <c r="AK29" s="22">
        <f>SUM((AJ29+'Baseline data'!$C28)-'New build change of plans'!AK29)</f>
        <v>88553</v>
      </c>
      <c r="AL29" s="22">
        <f>SUM((AK29+'Baseline data'!$C28)-'New build change of plans'!AL29)</f>
        <v>89226</v>
      </c>
      <c r="AM29" s="22">
        <f>SUM((AL29+'Baseline data'!$C28)-'New build change of plans'!AM29)</f>
        <v>89899</v>
      </c>
      <c r="AN29" s="22">
        <f>SUM((AM29+'Baseline data'!$C28)-'New build change of plans'!AN29)</f>
        <v>90572</v>
      </c>
      <c r="AO29" s="22">
        <f>SUM((AN29+'Baseline data'!$C28)-'New build change of plans'!AO29)</f>
        <v>91245</v>
      </c>
      <c r="AP29" s="22">
        <f>SUM((AO29+'Baseline data'!$C28)-'New build change of plans'!AP29)</f>
        <v>91918</v>
      </c>
      <c r="AQ29" s="22">
        <f>SUM((AP29+'Baseline data'!$C28)-'New build change of plans'!AQ29)</f>
        <v>92591</v>
      </c>
      <c r="AR29" s="22">
        <f>SUM((AQ29+'Baseline data'!$C28)-'New build change of plans'!AR29)</f>
        <v>93264</v>
      </c>
      <c r="AS29" s="22">
        <f>SUM((AR29+'Baseline data'!$C28)-'New build change of plans'!AS29)</f>
        <v>93937</v>
      </c>
      <c r="AT29" s="22">
        <f>SUM((AS29+'Baseline data'!$C28)-'New build change of plans'!AT29)</f>
        <v>94610</v>
      </c>
      <c r="AU29" s="22">
        <f>SUM((AT29+'Baseline data'!$C28)-'New build change of plans'!AU29)</f>
        <v>95283</v>
      </c>
      <c r="AV29" s="22">
        <f>SUM((AU29+'Baseline data'!$C28)-'New build change of plans'!AV29)</f>
        <v>95956</v>
      </c>
      <c r="AW29" s="22">
        <f>SUM((AV29+'Baseline data'!$C28)-'New build change of plans'!AW29)</f>
        <v>96629</v>
      </c>
      <c r="AX29" s="22">
        <f>SUM((AW29+'Baseline data'!$C28)-'New build change of plans'!AX29)</f>
        <v>97302</v>
      </c>
    </row>
    <row r="30" spans="1:50">
      <c r="B30" s="1" t="s">
        <v>43</v>
      </c>
      <c r="C30" s="19">
        <f t="shared" si="0"/>
        <v>90272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68132</v>
      </c>
      <c r="U30" s="22">
        <f>SUM((T30+'Baseline data'!$C29)-'New build change of plans'!U30)</f>
        <v>68870</v>
      </c>
      <c r="V30" s="22">
        <f>SUM((U30+'Baseline data'!$C29)-'New build change of plans'!V30)</f>
        <v>69608</v>
      </c>
      <c r="W30" s="22">
        <f>SUM((V30+'Baseline data'!$C29)-'New build change of plans'!W30)</f>
        <v>70346</v>
      </c>
      <c r="X30" s="22">
        <f>SUM((W30+'Baseline data'!$C29)-'New build change of plans'!X30)</f>
        <v>71084</v>
      </c>
      <c r="Y30" s="22">
        <f>SUM((X30+'Baseline data'!$C29)-'New build change of plans'!Y30)</f>
        <v>71822</v>
      </c>
      <c r="Z30" s="22">
        <f>SUM((Y30+'Baseline data'!$C29)-'New build change of plans'!Z30)</f>
        <v>72560</v>
      </c>
      <c r="AA30" s="22">
        <f>SUM((Z30+'Baseline data'!$C29)-'New build change of plans'!AA30)</f>
        <v>73298</v>
      </c>
      <c r="AB30" s="22">
        <f>SUM((AA30+'Baseline data'!$C29)-'New build change of plans'!AB30)</f>
        <v>74036</v>
      </c>
      <c r="AC30" s="22">
        <f>SUM((AB30+'Baseline data'!$C29)-'New build change of plans'!AC30)</f>
        <v>74774</v>
      </c>
      <c r="AD30" s="22">
        <f>SUM((AC30+'Baseline data'!$C29)-'New build change of plans'!AD30)</f>
        <v>75512</v>
      </c>
      <c r="AE30" s="22">
        <f>SUM((AD30+'Baseline data'!$C29)-'New build change of plans'!AE30)</f>
        <v>76250</v>
      </c>
      <c r="AF30" s="22">
        <f>SUM((AE30+'Baseline data'!$C29)-'New build change of plans'!AF30)</f>
        <v>76988</v>
      </c>
      <c r="AG30" s="22">
        <f>SUM((AF30+'Baseline data'!$C29)-'New build change of plans'!AG30)</f>
        <v>77726</v>
      </c>
      <c r="AH30" s="22">
        <f>SUM((AG30+'Baseline data'!$C29)-'New build change of plans'!AH30)</f>
        <v>78464</v>
      </c>
      <c r="AI30" s="22">
        <f>SUM((AH30+'Baseline data'!$C29)-'New build change of plans'!AI30)</f>
        <v>79202</v>
      </c>
      <c r="AJ30" s="22">
        <f>SUM((AI30+'Baseline data'!$C29)-'New build change of plans'!AJ30)</f>
        <v>79940</v>
      </c>
      <c r="AK30" s="22">
        <f>SUM((AJ30+'Baseline data'!$C29)-'New build change of plans'!AK30)</f>
        <v>80678</v>
      </c>
      <c r="AL30" s="22">
        <f>SUM((AK30+'Baseline data'!$C29)-'New build change of plans'!AL30)</f>
        <v>81416</v>
      </c>
      <c r="AM30" s="22">
        <f>SUM((AL30+'Baseline data'!$C29)-'New build change of plans'!AM30)</f>
        <v>82154</v>
      </c>
      <c r="AN30" s="22">
        <f>SUM((AM30+'Baseline data'!$C29)-'New build change of plans'!AN30)</f>
        <v>82892</v>
      </c>
      <c r="AO30" s="22">
        <f>SUM((AN30+'Baseline data'!$C29)-'New build change of plans'!AO30)</f>
        <v>83630</v>
      </c>
      <c r="AP30" s="22">
        <f>SUM((AO30+'Baseline data'!$C29)-'New build change of plans'!AP30)</f>
        <v>84368</v>
      </c>
      <c r="AQ30" s="22">
        <f>SUM((AP30+'Baseline data'!$C29)-'New build change of plans'!AQ30)</f>
        <v>85106</v>
      </c>
      <c r="AR30" s="22">
        <f>SUM((AQ30+'Baseline data'!$C29)-'New build change of plans'!AR30)</f>
        <v>85844</v>
      </c>
      <c r="AS30" s="22">
        <f>SUM((AR30+'Baseline data'!$C29)-'New build change of plans'!AS30)</f>
        <v>86582</v>
      </c>
      <c r="AT30" s="22">
        <f>SUM((AS30+'Baseline data'!$C29)-'New build change of plans'!AT30)</f>
        <v>87320</v>
      </c>
      <c r="AU30" s="22">
        <f>SUM((AT30+'Baseline data'!$C29)-'New build change of plans'!AU30)</f>
        <v>88058</v>
      </c>
      <c r="AV30" s="22">
        <f>SUM((AU30+'Baseline data'!$C29)-'New build change of plans'!AV30)</f>
        <v>88796</v>
      </c>
      <c r="AW30" s="22">
        <f>SUM((AV30+'Baseline data'!$C29)-'New build change of plans'!AW30)</f>
        <v>89534</v>
      </c>
      <c r="AX30" s="22">
        <f>SUM((AW30+'Baseline data'!$C29)-'New build change of plans'!AX30)</f>
        <v>90272</v>
      </c>
    </row>
    <row r="31" spans="1:50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>
      <c r="A32" s="12">
        <v>0.2</v>
      </c>
      <c r="B32" s="27" t="s">
        <v>51</v>
      </c>
      <c r="C32" s="19">
        <f t="shared" si="0"/>
        <v>95108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3068</v>
      </c>
      <c r="U32" s="22">
        <f>SUM($C$2*$A32)+T32+'New build change of plans'!U32</f>
        <v>6136</v>
      </c>
      <c r="V32" s="22">
        <f>SUM($C$2*$A32)+U32+'New build change of plans'!V32</f>
        <v>9204</v>
      </c>
      <c r="W32" s="22">
        <f>SUM($C$2*$A32)+V32+'New build change of plans'!W32</f>
        <v>12272</v>
      </c>
      <c r="X32" s="22">
        <f>SUM($C$2*$A32)+W32+'New build change of plans'!X32</f>
        <v>15340</v>
      </c>
      <c r="Y32" s="22">
        <f>SUM($C$2*$A32)+X32+'New build change of plans'!Y32</f>
        <v>18408</v>
      </c>
      <c r="Z32" s="22">
        <f>SUM($C$2*$A32)+Y32+'New build change of plans'!Z32</f>
        <v>21476</v>
      </c>
      <c r="AA32" s="22">
        <f>SUM($C$2*$A32)+Z32+'New build change of plans'!AA32</f>
        <v>24544</v>
      </c>
      <c r="AB32" s="22">
        <f>SUM($C$2*$A32)+AA32+'New build change of plans'!AB32</f>
        <v>27612</v>
      </c>
      <c r="AC32" s="22">
        <f>SUM($C$2*$A32)+AB32+'New build change of plans'!AC32</f>
        <v>30680</v>
      </c>
      <c r="AD32" s="22">
        <f>SUM($C$2*$A32)+AC32+'New build change of plans'!AD32</f>
        <v>33748</v>
      </c>
      <c r="AE32" s="22">
        <f>SUM($C$2*$A32)+AD32+'New build change of plans'!AE32</f>
        <v>36816</v>
      </c>
      <c r="AF32" s="22">
        <f>SUM($C$2*$A32)+AE32+'New build change of plans'!AF32</f>
        <v>39884</v>
      </c>
      <c r="AG32" s="22">
        <f>SUM($C$2*$A32)+AF32+'New build change of plans'!AG32</f>
        <v>42952</v>
      </c>
      <c r="AH32" s="22">
        <f>SUM($C$2*$A32)+AG32+'New build change of plans'!AH32</f>
        <v>46020</v>
      </c>
      <c r="AI32" s="22">
        <f>SUM($C$2*$A32)+AH32+'New build change of plans'!AI32</f>
        <v>49088</v>
      </c>
      <c r="AJ32" s="22">
        <f>SUM($C$2*$A32)+AI32+'New build change of plans'!AJ32</f>
        <v>52156</v>
      </c>
      <c r="AK32" s="22">
        <f>SUM($C$2*$A32)+AJ32+'New build change of plans'!AK32</f>
        <v>55224</v>
      </c>
      <c r="AL32" s="22">
        <f>SUM($C$2*$A32)+AK32+'New build change of plans'!AL32</f>
        <v>58292</v>
      </c>
      <c r="AM32" s="22">
        <f>SUM($C$2*$A32)+AL32+'New build change of plans'!AM32</f>
        <v>61360</v>
      </c>
      <c r="AN32" s="22">
        <f>SUM($C$2*$A32)+AM32+'New build change of plans'!AN32</f>
        <v>64428</v>
      </c>
      <c r="AO32" s="22">
        <f>SUM($C$2*$A32)+AN32+'New build change of plans'!AO32</f>
        <v>67496</v>
      </c>
      <c r="AP32" s="22">
        <f>SUM($C$2*$A32)+AO32+'New build change of plans'!AP32</f>
        <v>70564</v>
      </c>
      <c r="AQ32" s="22">
        <f>SUM($C$2*$A32)+AP32+'New build change of plans'!AQ32</f>
        <v>73632</v>
      </c>
      <c r="AR32" s="22">
        <f>SUM($C$2*$A32)+AQ32+'New build change of plans'!AR32</f>
        <v>76700</v>
      </c>
      <c r="AS32" s="22">
        <f>SUM($C$2*$A32)+AR32+'New build change of plans'!AS32</f>
        <v>79768</v>
      </c>
      <c r="AT32" s="22">
        <f>SUM($C$2*$A32)+AS32+'New build change of plans'!AT32</f>
        <v>82836</v>
      </c>
      <c r="AU32" s="22">
        <f>SUM($C$2*$A32)+AT32+'New build change of plans'!AU32</f>
        <v>85904</v>
      </c>
      <c r="AV32" s="22">
        <f>SUM($C$2*$A32)+AU32+'New build change of plans'!AV32</f>
        <v>88972</v>
      </c>
      <c r="AW32" s="22">
        <f>SUM($C$2*$A32)+AV32+'New build change of plans'!AW32</f>
        <v>92040</v>
      </c>
      <c r="AX32" s="22">
        <f>SUM($C$2*$A32)+AW32+'New build change of plans'!AX32</f>
        <v>95108</v>
      </c>
    </row>
    <row r="33" spans="1:50">
      <c r="A33" s="12">
        <v>0.2</v>
      </c>
      <c r="B33" s="27" t="s">
        <v>52</v>
      </c>
      <c r="C33" s="19">
        <f t="shared" si="0"/>
        <v>95108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3068</v>
      </c>
      <c r="U33" s="22">
        <f>SUM($C$2*$A33)+T33+'New build change of plans'!U33</f>
        <v>6136</v>
      </c>
      <c r="V33" s="22">
        <f>SUM($C$2*$A33)+U33+'New build change of plans'!V33</f>
        <v>9204</v>
      </c>
      <c r="W33" s="22">
        <f>SUM($C$2*$A33)+V33+'New build change of plans'!W33</f>
        <v>12272</v>
      </c>
      <c r="X33" s="22">
        <f>SUM($C$2*$A33)+W33+'New build change of plans'!X33</f>
        <v>15340</v>
      </c>
      <c r="Y33" s="22">
        <f>SUM($C$2*$A33)+X33+'New build change of plans'!Y33</f>
        <v>18408</v>
      </c>
      <c r="Z33" s="22">
        <f>SUM($C$2*$A33)+Y33+'New build change of plans'!Z33</f>
        <v>21476</v>
      </c>
      <c r="AA33" s="22">
        <f>SUM($C$2*$A33)+Z33+'New build change of plans'!AA33</f>
        <v>24544</v>
      </c>
      <c r="AB33" s="22">
        <f>SUM($C$2*$A33)+AA33+'New build change of plans'!AB33</f>
        <v>27612</v>
      </c>
      <c r="AC33" s="22">
        <f>SUM($C$2*$A33)+AB33+'New build change of plans'!AC33</f>
        <v>30680</v>
      </c>
      <c r="AD33" s="22">
        <f>SUM($C$2*$A33)+AC33+'New build change of plans'!AD33</f>
        <v>33748</v>
      </c>
      <c r="AE33" s="22">
        <f>SUM($C$2*$A33)+AD33+'New build change of plans'!AE33</f>
        <v>36816</v>
      </c>
      <c r="AF33" s="22">
        <f>SUM($C$2*$A33)+AE33+'New build change of plans'!AF33</f>
        <v>39884</v>
      </c>
      <c r="AG33" s="22">
        <f>SUM($C$2*$A33)+AF33+'New build change of plans'!AG33</f>
        <v>42952</v>
      </c>
      <c r="AH33" s="22">
        <f>SUM($C$2*$A33)+AG33+'New build change of plans'!AH33</f>
        <v>46020</v>
      </c>
      <c r="AI33" s="22">
        <f>SUM($C$2*$A33)+AH33+'New build change of plans'!AI33</f>
        <v>49088</v>
      </c>
      <c r="AJ33" s="22">
        <f>SUM($C$2*$A33)+AI33+'New build change of plans'!AJ33</f>
        <v>52156</v>
      </c>
      <c r="AK33" s="22">
        <f>SUM($C$2*$A33)+AJ33+'New build change of plans'!AK33</f>
        <v>55224</v>
      </c>
      <c r="AL33" s="22">
        <f>SUM($C$2*$A33)+AK33+'New build change of plans'!AL33</f>
        <v>58292</v>
      </c>
      <c r="AM33" s="22">
        <f>SUM($C$2*$A33)+AL33+'New build change of plans'!AM33</f>
        <v>61360</v>
      </c>
      <c r="AN33" s="22">
        <f>SUM($C$2*$A33)+AM33+'New build change of plans'!AN33</f>
        <v>64428</v>
      </c>
      <c r="AO33" s="22">
        <f>SUM($C$2*$A33)+AN33+'New build change of plans'!AO33</f>
        <v>67496</v>
      </c>
      <c r="AP33" s="22">
        <f>SUM($C$2*$A33)+AO33+'New build change of plans'!AP33</f>
        <v>70564</v>
      </c>
      <c r="AQ33" s="22">
        <f>SUM($C$2*$A33)+AP33+'New build change of plans'!AQ33</f>
        <v>73632</v>
      </c>
      <c r="AR33" s="22">
        <f>SUM($C$2*$A33)+AQ33+'New build change of plans'!AR33</f>
        <v>76700</v>
      </c>
      <c r="AS33" s="22">
        <f>SUM($C$2*$A33)+AR33+'New build change of plans'!AS33</f>
        <v>79768</v>
      </c>
      <c r="AT33" s="22">
        <f>SUM($C$2*$A33)+AS33+'New build change of plans'!AT33</f>
        <v>82836</v>
      </c>
      <c r="AU33" s="22">
        <f>SUM($C$2*$A33)+AT33+'New build change of plans'!AU33</f>
        <v>85904</v>
      </c>
      <c r="AV33" s="22">
        <f>SUM($C$2*$A33)+AU33+'New build change of plans'!AV33</f>
        <v>88972</v>
      </c>
      <c r="AW33" s="22">
        <f>SUM($C$2*$A33)+AV33+'New build change of plans'!AW33</f>
        <v>92040</v>
      </c>
      <c r="AX33" s="22">
        <f>SUM($C$2*$A33)+AW33+'New build change of plans'!AX33</f>
        <v>95108</v>
      </c>
    </row>
    <row r="34" spans="1:50">
      <c r="A34" s="12">
        <v>0.2</v>
      </c>
      <c r="B34" s="27" t="s">
        <v>53</v>
      </c>
      <c r="C34" s="19">
        <f t="shared" si="0"/>
        <v>95108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3068</v>
      </c>
      <c r="U34" s="22">
        <f>SUM($C$2*$A34)+T34+'New build change of plans'!U34</f>
        <v>6136</v>
      </c>
      <c r="V34" s="22">
        <f>SUM($C$2*$A34)+U34+'New build change of plans'!V34</f>
        <v>9204</v>
      </c>
      <c r="W34" s="22">
        <f>SUM($C$2*$A34)+V34+'New build change of plans'!W34</f>
        <v>12272</v>
      </c>
      <c r="X34" s="22">
        <f>SUM($C$2*$A34)+W34+'New build change of plans'!X34</f>
        <v>15340</v>
      </c>
      <c r="Y34" s="22">
        <f>SUM($C$2*$A34)+X34+'New build change of plans'!Y34</f>
        <v>18408</v>
      </c>
      <c r="Z34" s="22">
        <f>SUM($C$2*$A34)+Y34+'New build change of plans'!Z34</f>
        <v>21476</v>
      </c>
      <c r="AA34" s="22">
        <f>SUM($C$2*$A34)+Z34+'New build change of plans'!AA34</f>
        <v>24544</v>
      </c>
      <c r="AB34" s="22">
        <f>SUM($C$2*$A34)+AA34+'New build change of plans'!AB34</f>
        <v>27612</v>
      </c>
      <c r="AC34" s="22">
        <f>SUM($C$2*$A34)+AB34+'New build change of plans'!AC34</f>
        <v>30680</v>
      </c>
      <c r="AD34" s="22">
        <f>SUM($C$2*$A34)+AC34+'New build change of plans'!AD34</f>
        <v>33748</v>
      </c>
      <c r="AE34" s="22">
        <f>SUM($C$2*$A34)+AD34+'New build change of plans'!AE34</f>
        <v>36816</v>
      </c>
      <c r="AF34" s="22">
        <f>SUM($C$2*$A34)+AE34+'New build change of plans'!AF34</f>
        <v>39884</v>
      </c>
      <c r="AG34" s="22">
        <f>SUM($C$2*$A34)+AF34+'New build change of plans'!AG34</f>
        <v>42952</v>
      </c>
      <c r="AH34" s="22">
        <f>SUM($C$2*$A34)+AG34+'New build change of plans'!AH34</f>
        <v>46020</v>
      </c>
      <c r="AI34" s="22">
        <f>SUM($C$2*$A34)+AH34+'New build change of plans'!AI34</f>
        <v>49088</v>
      </c>
      <c r="AJ34" s="22">
        <f>SUM($C$2*$A34)+AI34+'New build change of plans'!AJ34</f>
        <v>52156</v>
      </c>
      <c r="AK34" s="22">
        <f>SUM($C$2*$A34)+AJ34+'New build change of plans'!AK34</f>
        <v>55224</v>
      </c>
      <c r="AL34" s="22">
        <f>SUM($C$2*$A34)+AK34+'New build change of plans'!AL34</f>
        <v>58292</v>
      </c>
      <c r="AM34" s="22">
        <f>SUM($C$2*$A34)+AL34+'New build change of plans'!AM34</f>
        <v>61360</v>
      </c>
      <c r="AN34" s="22">
        <f>SUM($C$2*$A34)+AM34+'New build change of plans'!AN34</f>
        <v>64428</v>
      </c>
      <c r="AO34" s="22">
        <f>SUM($C$2*$A34)+AN34+'New build change of plans'!AO34</f>
        <v>67496</v>
      </c>
      <c r="AP34" s="22">
        <f>SUM($C$2*$A34)+AO34+'New build change of plans'!AP34</f>
        <v>70564</v>
      </c>
      <c r="AQ34" s="22">
        <f>SUM($C$2*$A34)+AP34+'New build change of plans'!AQ34</f>
        <v>73632</v>
      </c>
      <c r="AR34" s="22">
        <f>SUM($C$2*$A34)+AQ34+'New build change of plans'!AR34</f>
        <v>76700</v>
      </c>
      <c r="AS34" s="22">
        <f>SUM($C$2*$A34)+AR34+'New build change of plans'!AS34</f>
        <v>79768</v>
      </c>
      <c r="AT34" s="22">
        <f>SUM($C$2*$A34)+AS34+'New build change of plans'!AT34</f>
        <v>82836</v>
      </c>
      <c r="AU34" s="22">
        <f>SUM($C$2*$A34)+AT34+'New build change of plans'!AU34</f>
        <v>85904</v>
      </c>
      <c r="AV34" s="22">
        <f>SUM($C$2*$A34)+AU34+'New build change of plans'!AV34</f>
        <v>88972</v>
      </c>
      <c r="AW34" s="22">
        <f>SUM($C$2*$A34)+AV34+'New build change of plans'!AW34</f>
        <v>92040</v>
      </c>
      <c r="AX34" s="22">
        <f>SUM($C$2*$A34)+AW34+'New build change of plans'!AX34</f>
        <v>95108</v>
      </c>
    </row>
    <row r="35" spans="1:50">
      <c r="A35" s="12">
        <v>0.2</v>
      </c>
      <c r="B35" s="27" t="s">
        <v>54</v>
      </c>
      <c r="C35" s="19">
        <f t="shared" si="0"/>
        <v>95108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3068</v>
      </c>
      <c r="U35" s="22">
        <f>SUM($C$2*$A35)+T35+'New build change of plans'!U35</f>
        <v>6136</v>
      </c>
      <c r="V35" s="22">
        <f>SUM($C$2*$A35)+U35+'New build change of plans'!V35</f>
        <v>9204</v>
      </c>
      <c r="W35" s="22">
        <f>SUM($C$2*$A35)+V35+'New build change of plans'!W35</f>
        <v>12272</v>
      </c>
      <c r="X35" s="22">
        <f>SUM($C$2*$A35)+W35+'New build change of plans'!X35</f>
        <v>15340</v>
      </c>
      <c r="Y35" s="22">
        <f>SUM($C$2*$A35)+X35+'New build change of plans'!Y35</f>
        <v>18408</v>
      </c>
      <c r="Z35" s="22">
        <f>SUM($C$2*$A35)+Y35+'New build change of plans'!Z35</f>
        <v>21476</v>
      </c>
      <c r="AA35" s="22">
        <f>SUM($C$2*$A35)+Z35+'New build change of plans'!AA35</f>
        <v>24544</v>
      </c>
      <c r="AB35" s="22">
        <f>SUM($C$2*$A35)+AA35+'New build change of plans'!AB35</f>
        <v>27612</v>
      </c>
      <c r="AC35" s="22">
        <f>SUM($C$2*$A35)+AB35+'New build change of plans'!AC35</f>
        <v>30680</v>
      </c>
      <c r="AD35" s="22">
        <f>SUM($C$2*$A35)+AC35+'New build change of plans'!AD35</f>
        <v>33748</v>
      </c>
      <c r="AE35" s="22">
        <f>SUM($C$2*$A35)+AD35+'New build change of plans'!AE35</f>
        <v>36816</v>
      </c>
      <c r="AF35" s="22">
        <f>SUM($C$2*$A35)+AE35+'New build change of plans'!AF35</f>
        <v>39884</v>
      </c>
      <c r="AG35" s="22">
        <f>SUM($C$2*$A35)+AF35+'New build change of plans'!AG35</f>
        <v>42952</v>
      </c>
      <c r="AH35" s="22">
        <f>SUM($C$2*$A35)+AG35+'New build change of plans'!AH35</f>
        <v>46020</v>
      </c>
      <c r="AI35" s="22">
        <f>SUM($C$2*$A35)+AH35+'New build change of plans'!AI35</f>
        <v>49088</v>
      </c>
      <c r="AJ35" s="22">
        <f>SUM($C$2*$A35)+AI35+'New build change of plans'!AJ35</f>
        <v>52156</v>
      </c>
      <c r="AK35" s="22">
        <f>SUM($C$2*$A35)+AJ35+'New build change of plans'!AK35</f>
        <v>55224</v>
      </c>
      <c r="AL35" s="22">
        <f>SUM($C$2*$A35)+AK35+'New build change of plans'!AL35</f>
        <v>58292</v>
      </c>
      <c r="AM35" s="22">
        <f>SUM($C$2*$A35)+AL35+'New build change of plans'!AM35</f>
        <v>61360</v>
      </c>
      <c r="AN35" s="22">
        <f>SUM($C$2*$A35)+AM35+'New build change of plans'!AN35</f>
        <v>64428</v>
      </c>
      <c r="AO35" s="22">
        <f>SUM($C$2*$A35)+AN35+'New build change of plans'!AO35</f>
        <v>67496</v>
      </c>
      <c r="AP35" s="22">
        <f>SUM($C$2*$A35)+AO35+'New build change of plans'!AP35</f>
        <v>70564</v>
      </c>
      <c r="AQ35" s="22">
        <f>SUM($C$2*$A35)+AP35+'New build change of plans'!AQ35</f>
        <v>73632</v>
      </c>
      <c r="AR35" s="22">
        <f>SUM($C$2*$A35)+AQ35+'New build change of plans'!AR35</f>
        <v>76700</v>
      </c>
      <c r="AS35" s="22">
        <f>SUM($C$2*$A35)+AR35+'New build change of plans'!AS35</f>
        <v>79768</v>
      </c>
      <c r="AT35" s="22">
        <f>SUM($C$2*$A35)+AS35+'New build change of plans'!AT35</f>
        <v>82836</v>
      </c>
      <c r="AU35" s="22">
        <f>SUM($C$2*$A35)+AT35+'New build change of plans'!AU35</f>
        <v>85904</v>
      </c>
      <c r="AV35" s="22">
        <f>SUM($C$2*$A35)+AU35+'New build change of plans'!AV35</f>
        <v>88972</v>
      </c>
      <c r="AW35" s="22">
        <f>SUM($C$2*$A35)+AV35+'New build change of plans'!AW35</f>
        <v>92040</v>
      </c>
      <c r="AX35" s="22">
        <f>SUM($C$2*$A35)+AW35+'New build change of plans'!AX35</f>
        <v>95108</v>
      </c>
    </row>
    <row r="36" spans="1:50">
      <c r="A36" s="12">
        <v>0.2</v>
      </c>
      <c r="B36" s="27" t="s">
        <v>55</v>
      </c>
      <c r="C36" s="19">
        <f t="shared" si="0"/>
        <v>95108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3068</v>
      </c>
      <c r="U36" s="22">
        <f>SUM($C$2*$A36)+T36+'New build change of plans'!U36</f>
        <v>6136</v>
      </c>
      <c r="V36" s="22">
        <f>SUM($C$2*$A36)+U36+'New build change of plans'!V36</f>
        <v>9204</v>
      </c>
      <c r="W36" s="22">
        <f>SUM($C$2*$A36)+V36+'New build change of plans'!W36</f>
        <v>12272</v>
      </c>
      <c r="X36" s="22">
        <f>SUM($C$2*$A36)+W36+'New build change of plans'!X36</f>
        <v>15340</v>
      </c>
      <c r="Y36" s="22">
        <f>SUM($C$2*$A36)+X36+'New build change of plans'!Y36</f>
        <v>18408</v>
      </c>
      <c r="Z36" s="22">
        <f>SUM($C$2*$A36)+Y36+'New build change of plans'!Z36</f>
        <v>21476</v>
      </c>
      <c r="AA36" s="22">
        <f>SUM($C$2*$A36)+Z36+'New build change of plans'!AA36</f>
        <v>24544</v>
      </c>
      <c r="AB36" s="22">
        <f>SUM($C$2*$A36)+AA36+'New build change of plans'!AB36</f>
        <v>27612</v>
      </c>
      <c r="AC36" s="22">
        <f>SUM($C$2*$A36)+AB36+'New build change of plans'!AC36</f>
        <v>30680</v>
      </c>
      <c r="AD36" s="22">
        <f>SUM($C$2*$A36)+AC36+'New build change of plans'!AD36</f>
        <v>33748</v>
      </c>
      <c r="AE36" s="22">
        <f>SUM($C$2*$A36)+AD36+'New build change of plans'!AE36</f>
        <v>36816</v>
      </c>
      <c r="AF36" s="22">
        <f>SUM($C$2*$A36)+AE36+'New build change of plans'!AF36</f>
        <v>39884</v>
      </c>
      <c r="AG36" s="22">
        <f>SUM($C$2*$A36)+AF36+'New build change of plans'!AG36</f>
        <v>42952</v>
      </c>
      <c r="AH36" s="22">
        <f>SUM($C$2*$A36)+AG36+'New build change of plans'!AH36</f>
        <v>46020</v>
      </c>
      <c r="AI36" s="22">
        <f>SUM($C$2*$A36)+AH36+'New build change of plans'!AI36</f>
        <v>49088</v>
      </c>
      <c r="AJ36" s="22">
        <f>SUM($C$2*$A36)+AI36+'New build change of plans'!AJ36</f>
        <v>52156</v>
      </c>
      <c r="AK36" s="22">
        <f>SUM($C$2*$A36)+AJ36+'New build change of plans'!AK36</f>
        <v>55224</v>
      </c>
      <c r="AL36" s="22">
        <f>SUM($C$2*$A36)+AK36+'New build change of plans'!AL36</f>
        <v>58292</v>
      </c>
      <c r="AM36" s="22">
        <f>SUM($C$2*$A36)+AL36+'New build change of plans'!AM36</f>
        <v>61360</v>
      </c>
      <c r="AN36" s="22">
        <f>SUM($C$2*$A36)+AM36+'New build change of plans'!AN36</f>
        <v>64428</v>
      </c>
      <c r="AO36" s="22">
        <f>SUM($C$2*$A36)+AN36+'New build change of plans'!AO36</f>
        <v>67496</v>
      </c>
      <c r="AP36" s="22">
        <f>SUM($C$2*$A36)+AO36+'New build change of plans'!AP36</f>
        <v>70564</v>
      </c>
      <c r="AQ36" s="22">
        <f>SUM($C$2*$A36)+AP36+'New build change of plans'!AQ36</f>
        <v>73632</v>
      </c>
      <c r="AR36" s="22">
        <f>SUM($C$2*$A36)+AQ36+'New build change of plans'!AR36</f>
        <v>76700</v>
      </c>
      <c r="AS36" s="22">
        <f>SUM($C$2*$A36)+AR36+'New build change of plans'!AS36</f>
        <v>79768</v>
      </c>
      <c r="AT36" s="22">
        <f>SUM($C$2*$A36)+AS36+'New build change of plans'!AT36</f>
        <v>82836</v>
      </c>
      <c r="AU36" s="22">
        <f>SUM($C$2*$A36)+AT36+'New build change of plans'!AU36</f>
        <v>85904</v>
      </c>
      <c r="AV36" s="22">
        <f>SUM($C$2*$A36)+AU36+'New build change of plans'!AV36</f>
        <v>88972</v>
      </c>
      <c r="AW36" s="22">
        <f>SUM($C$2*$A36)+AV36+'New build change of plans'!AW36</f>
        <v>92040</v>
      </c>
      <c r="AX36" s="22">
        <f>SUM($C$2*$A36)+AW36+'New build change of plans'!AX36</f>
        <v>95108</v>
      </c>
    </row>
    <row r="37" spans="1:50">
      <c r="C37" s="19">
        <f t="shared" si="0"/>
        <v>0</v>
      </c>
      <c r="E37" s="25"/>
      <c r="F37" s="25"/>
      <c r="G37" s="25"/>
      <c r="H37" s="25"/>
    </row>
    <row r="38" spans="1:50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topLeftCell="A2" workbookViewId="0">
      <pane xSplit="1" topLeftCell="AM1" activePane="topRight" state="frozen"/>
      <selection pane="topRight" activeCell="A7" sqref="A7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67848</v>
      </c>
      <c r="S5" s="20">
        <f>'Projection New Settlements'!U5+S32</f>
        <v>71486</v>
      </c>
      <c r="T5" s="20">
        <f>'Projection New Settlements'!V5+T32</f>
        <v>75124</v>
      </c>
      <c r="U5" s="20">
        <f>'Projection New Settlements'!W5+U32</f>
        <v>78762</v>
      </c>
      <c r="V5" s="20">
        <f>'Projection New Settlements'!X5+V32</f>
        <v>82400</v>
      </c>
      <c r="W5" s="20">
        <f>'Projection New Settlements'!Y5+W32</f>
        <v>86038</v>
      </c>
      <c r="X5" s="20">
        <f>'Projection New Settlements'!Z5+X32</f>
        <v>89676</v>
      </c>
      <c r="Y5" s="20">
        <f>'Projection New Settlements'!AA5+Y32</f>
        <v>93314</v>
      </c>
      <c r="Z5" s="20">
        <f>'Projection New Settlements'!AB5+Z32</f>
        <v>96952</v>
      </c>
      <c r="AA5" s="20">
        <f>'Projection New Settlements'!AC5+AA32</f>
        <v>100590</v>
      </c>
      <c r="AB5" s="20">
        <f>'Projection New Settlements'!AD5+AB32</f>
        <v>104228</v>
      </c>
      <c r="AC5" s="20">
        <f>'Projection New Settlements'!AE5+AC32</f>
        <v>107866</v>
      </c>
      <c r="AD5" s="20">
        <f>'Projection New Settlements'!AF5+AD32</f>
        <v>111504</v>
      </c>
      <c r="AE5" s="20">
        <f>'Projection New Settlements'!AG5+AE32</f>
        <v>115142</v>
      </c>
      <c r="AF5" s="20">
        <f>'Projection New Settlements'!AH5+AF32</f>
        <v>118780</v>
      </c>
      <c r="AG5" s="20">
        <f>'Projection New Settlements'!AI5+AG32</f>
        <v>122418</v>
      </c>
      <c r="AH5" s="20">
        <f>'Projection New Settlements'!AJ5+AH32</f>
        <v>126056</v>
      </c>
      <c r="AI5" s="20">
        <f>'Projection New Settlements'!AK5+AI32</f>
        <v>129694</v>
      </c>
      <c r="AJ5" s="20">
        <f>'Projection New Settlements'!AL5+AJ32</f>
        <v>133332</v>
      </c>
      <c r="AK5" s="20">
        <f>'Projection New Settlements'!AM5+AK32</f>
        <v>136970</v>
      </c>
      <c r="AL5" s="20">
        <f>'Projection New Settlements'!AN5+AL32</f>
        <v>140608</v>
      </c>
      <c r="AM5" s="20">
        <f>'Projection New Settlements'!AO5+AM32</f>
        <v>144246</v>
      </c>
      <c r="AN5" s="20">
        <f>'Projection New Settlements'!AP5+AN32</f>
        <v>147884</v>
      </c>
      <c r="AO5" s="20">
        <f>'Projection New Settlements'!AQ5+AO32</f>
        <v>151522</v>
      </c>
      <c r="AP5" s="20">
        <f>'Projection New Settlements'!AR5+AP32</f>
        <v>155160</v>
      </c>
      <c r="AQ5" s="20">
        <f>'Projection New Settlements'!AS5+AQ32</f>
        <v>158798</v>
      </c>
      <c r="AR5" s="20">
        <f>'Projection New Settlements'!AT5+AR32</f>
        <v>162436</v>
      </c>
      <c r="AS5" s="20">
        <f>'Projection New Settlements'!AU5+AS32</f>
        <v>166074</v>
      </c>
      <c r="AT5" s="20">
        <f>'Projection New Settlements'!AV5+AT32</f>
        <v>169712</v>
      </c>
      <c r="AU5" s="20">
        <f>'Projection New Settlements'!AW5+AU32</f>
        <v>173350</v>
      </c>
      <c r="AV5" s="20">
        <f>'Projection New Settlements'!AX5+AV32</f>
        <v>176988</v>
      </c>
    </row>
    <row r="6" spans="1:48">
      <c r="A6" s="1" t="s">
        <v>58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59496</v>
      </c>
      <c r="S6" s="20">
        <f>'Projection New Settlements'!U6</f>
        <v>59770</v>
      </c>
      <c r="T6" s="20">
        <f>'Projection New Settlements'!V6</f>
        <v>60044</v>
      </c>
      <c r="U6" s="20">
        <f>'Projection New Settlements'!W6</f>
        <v>60318</v>
      </c>
      <c r="V6" s="20">
        <f>'Projection New Settlements'!X6</f>
        <v>60592</v>
      </c>
      <c r="W6" s="20">
        <f>'Projection New Settlements'!Y6</f>
        <v>60866</v>
      </c>
      <c r="X6" s="20">
        <f>'Projection New Settlements'!Z6</f>
        <v>61140</v>
      </c>
      <c r="Y6" s="20">
        <f>'Projection New Settlements'!AA6</f>
        <v>61414</v>
      </c>
      <c r="Z6" s="20">
        <f>'Projection New Settlements'!AB6</f>
        <v>61688</v>
      </c>
      <c r="AA6" s="20">
        <f>'Projection New Settlements'!AC6</f>
        <v>61962</v>
      </c>
      <c r="AB6" s="20">
        <f>'Projection New Settlements'!AD6</f>
        <v>62236</v>
      </c>
      <c r="AC6" s="20">
        <f>'Projection New Settlements'!AE6</f>
        <v>62510</v>
      </c>
      <c r="AD6" s="20">
        <f>'Projection New Settlements'!AF6</f>
        <v>62784</v>
      </c>
      <c r="AE6" s="20">
        <f>'Projection New Settlements'!AG6</f>
        <v>63058</v>
      </c>
      <c r="AF6" s="20">
        <f>'Projection New Settlements'!AH6</f>
        <v>63332</v>
      </c>
      <c r="AG6" s="20">
        <f>'Projection New Settlements'!AI6</f>
        <v>63606</v>
      </c>
      <c r="AH6" s="20">
        <f>'Projection New Settlements'!AJ6</f>
        <v>63880</v>
      </c>
      <c r="AI6" s="20">
        <f>'Projection New Settlements'!AK6</f>
        <v>64154</v>
      </c>
      <c r="AJ6" s="20">
        <f>'Projection New Settlements'!AL6</f>
        <v>64428</v>
      </c>
      <c r="AK6" s="20">
        <f>'Projection New Settlements'!AM6</f>
        <v>64702</v>
      </c>
      <c r="AL6" s="20">
        <f>'Projection New Settlements'!AN6</f>
        <v>64976</v>
      </c>
      <c r="AM6" s="20">
        <f>'Projection New Settlements'!AO6</f>
        <v>65250</v>
      </c>
      <c r="AN6" s="20">
        <f>'Projection New Settlements'!AP6</f>
        <v>65524</v>
      </c>
      <c r="AO6" s="20">
        <f>'Projection New Settlements'!AQ6</f>
        <v>65798</v>
      </c>
      <c r="AP6" s="20">
        <f>'Projection New Settlements'!AR6</f>
        <v>66072</v>
      </c>
      <c r="AQ6" s="20">
        <f>'Projection New Settlements'!AS6</f>
        <v>66346</v>
      </c>
      <c r="AR6" s="20">
        <f>'Projection New Settlements'!AT6</f>
        <v>66620</v>
      </c>
      <c r="AS6" s="20">
        <f>'Projection New Settlements'!AU6</f>
        <v>66894</v>
      </c>
      <c r="AT6" s="20">
        <f>'Projection New Settlements'!AV6</f>
        <v>67168</v>
      </c>
      <c r="AU6" s="20">
        <f>'Projection New Settlements'!AW6</f>
        <v>67442</v>
      </c>
      <c r="AV6" s="20">
        <f>'Projection New Settlements'!AX6</f>
        <v>67716</v>
      </c>
    </row>
    <row r="7" spans="1:48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61178</v>
      </c>
      <c r="S7" s="20">
        <f>'Projection New Settlements'!U7</f>
        <v>61645</v>
      </c>
      <c r="T7" s="20">
        <f>'Projection New Settlements'!V7</f>
        <v>62112</v>
      </c>
      <c r="U7" s="20">
        <f>'Projection New Settlements'!W7</f>
        <v>62579</v>
      </c>
      <c r="V7" s="20">
        <f>'Projection New Settlements'!X7</f>
        <v>63046</v>
      </c>
      <c r="W7" s="20">
        <f>'Projection New Settlements'!Y7</f>
        <v>63513</v>
      </c>
      <c r="X7" s="20">
        <f>'Projection New Settlements'!Z7</f>
        <v>63980</v>
      </c>
      <c r="Y7" s="20">
        <f>'Projection New Settlements'!AA7</f>
        <v>64447</v>
      </c>
      <c r="Z7" s="20">
        <f>'Projection New Settlements'!AB7</f>
        <v>64914</v>
      </c>
      <c r="AA7" s="20">
        <f>'Projection New Settlements'!AC7</f>
        <v>65381</v>
      </c>
      <c r="AB7" s="20">
        <f>'Projection New Settlements'!AD7</f>
        <v>65848</v>
      </c>
      <c r="AC7" s="20">
        <f>'Projection New Settlements'!AE7</f>
        <v>66315</v>
      </c>
      <c r="AD7" s="20">
        <f>'Projection New Settlements'!AF7</f>
        <v>66782</v>
      </c>
      <c r="AE7" s="20">
        <f>'Projection New Settlements'!AG7</f>
        <v>67249</v>
      </c>
      <c r="AF7" s="20">
        <f>'Projection New Settlements'!AH7</f>
        <v>67716</v>
      </c>
      <c r="AG7" s="20">
        <f>'Projection New Settlements'!AI7</f>
        <v>68183</v>
      </c>
      <c r="AH7" s="20">
        <f>'Projection New Settlements'!AJ7</f>
        <v>68650</v>
      </c>
      <c r="AI7" s="20">
        <f>'Projection New Settlements'!AK7</f>
        <v>69117</v>
      </c>
      <c r="AJ7" s="20">
        <f>'Projection New Settlements'!AL7</f>
        <v>69584</v>
      </c>
      <c r="AK7" s="20">
        <f>'Projection New Settlements'!AM7</f>
        <v>70051</v>
      </c>
      <c r="AL7" s="20">
        <f>'Projection New Settlements'!AN7</f>
        <v>70518</v>
      </c>
      <c r="AM7" s="20">
        <f>'Projection New Settlements'!AO7</f>
        <v>70985</v>
      </c>
      <c r="AN7" s="20">
        <f>'Projection New Settlements'!AP7</f>
        <v>71452</v>
      </c>
      <c r="AO7" s="20">
        <f>'Projection New Settlements'!AQ7</f>
        <v>71919</v>
      </c>
      <c r="AP7" s="20">
        <f>'Projection New Settlements'!AR7</f>
        <v>72386</v>
      </c>
      <c r="AQ7" s="20">
        <f>'Projection New Settlements'!AS7</f>
        <v>72853</v>
      </c>
      <c r="AR7" s="20">
        <f>'Projection New Settlements'!AT7</f>
        <v>73320</v>
      </c>
      <c r="AS7" s="20">
        <f>'Projection New Settlements'!AU7</f>
        <v>73787</v>
      </c>
      <c r="AT7" s="20">
        <f>'Projection New Settlements'!AV7</f>
        <v>74254</v>
      </c>
      <c r="AU7" s="20">
        <f>'Projection New Settlements'!AW7</f>
        <v>74721</v>
      </c>
      <c r="AV7" s="20">
        <f>'Projection New Settlements'!AX7</f>
        <v>75188</v>
      </c>
    </row>
    <row r="8" spans="1:48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56776</v>
      </c>
      <c r="S8" s="20">
        <f>'Projection New Settlements'!U8</f>
        <v>57415</v>
      </c>
      <c r="T8" s="20">
        <f>'Projection New Settlements'!V8</f>
        <v>58054</v>
      </c>
      <c r="U8" s="20">
        <f>'Projection New Settlements'!W8</f>
        <v>58693</v>
      </c>
      <c r="V8" s="20">
        <f>'Projection New Settlements'!X8</f>
        <v>59332</v>
      </c>
      <c r="W8" s="20">
        <f>'Projection New Settlements'!Y8</f>
        <v>59971</v>
      </c>
      <c r="X8" s="20">
        <f>'Projection New Settlements'!Z8</f>
        <v>60610</v>
      </c>
      <c r="Y8" s="20">
        <f>'Projection New Settlements'!AA8</f>
        <v>61249</v>
      </c>
      <c r="Z8" s="20">
        <f>'Projection New Settlements'!AB8</f>
        <v>61888</v>
      </c>
      <c r="AA8" s="20">
        <f>'Projection New Settlements'!AC8</f>
        <v>62527</v>
      </c>
      <c r="AB8" s="20">
        <f>'Projection New Settlements'!AD8</f>
        <v>63166</v>
      </c>
      <c r="AC8" s="20">
        <f>'Projection New Settlements'!AE8</f>
        <v>63805</v>
      </c>
      <c r="AD8" s="20">
        <f>'Projection New Settlements'!AF8</f>
        <v>64444</v>
      </c>
      <c r="AE8" s="20">
        <f>'Projection New Settlements'!AG8</f>
        <v>65083</v>
      </c>
      <c r="AF8" s="20">
        <f>'Projection New Settlements'!AH8</f>
        <v>65722</v>
      </c>
      <c r="AG8" s="20">
        <f>'Projection New Settlements'!AI8</f>
        <v>66361</v>
      </c>
      <c r="AH8" s="20">
        <f>'Projection New Settlements'!AJ8</f>
        <v>67000</v>
      </c>
      <c r="AI8" s="20">
        <f>'Projection New Settlements'!AK8</f>
        <v>67639</v>
      </c>
      <c r="AJ8" s="20">
        <f>'Projection New Settlements'!AL8</f>
        <v>68278</v>
      </c>
      <c r="AK8" s="20">
        <f>'Projection New Settlements'!AM8</f>
        <v>68917</v>
      </c>
      <c r="AL8" s="20">
        <f>'Projection New Settlements'!AN8</f>
        <v>69556</v>
      </c>
      <c r="AM8" s="20">
        <f>'Projection New Settlements'!AO8</f>
        <v>70195</v>
      </c>
      <c r="AN8" s="20">
        <f>'Projection New Settlements'!AP8</f>
        <v>70834</v>
      </c>
      <c r="AO8" s="20">
        <f>'Projection New Settlements'!AQ8</f>
        <v>71473</v>
      </c>
      <c r="AP8" s="20">
        <f>'Projection New Settlements'!AR8</f>
        <v>72112</v>
      </c>
      <c r="AQ8" s="20">
        <f>'Projection New Settlements'!AS8</f>
        <v>72751</v>
      </c>
      <c r="AR8" s="20">
        <f>'Projection New Settlements'!AT8</f>
        <v>73390</v>
      </c>
      <c r="AS8" s="20">
        <f>'Projection New Settlements'!AU8</f>
        <v>74029</v>
      </c>
      <c r="AT8" s="20">
        <f>'Projection New Settlements'!AV8</f>
        <v>74668</v>
      </c>
      <c r="AU8" s="20">
        <f>'Projection New Settlements'!AW8</f>
        <v>75307</v>
      </c>
      <c r="AV8" s="20">
        <f>'Projection New Settlements'!AX8</f>
        <v>75946</v>
      </c>
    </row>
    <row r="9" spans="1:48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48686</v>
      </c>
      <c r="S9" s="20">
        <f>'Projection New Settlements'!U9</f>
        <v>49095</v>
      </c>
      <c r="T9" s="20">
        <f>'Projection New Settlements'!V9</f>
        <v>49504</v>
      </c>
      <c r="U9" s="20">
        <f>'Projection New Settlements'!W9</f>
        <v>49913</v>
      </c>
      <c r="V9" s="20">
        <f>'Projection New Settlements'!X9</f>
        <v>50322</v>
      </c>
      <c r="W9" s="20">
        <f>'Projection New Settlements'!Y9</f>
        <v>50731</v>
      </c>
      <c r="X9" s="20">
        <f>'Projection New Settlements'!Z9</f>
        <v>51140</v>
      </c>
      <c r="Y9" s="20">
        <f>'Projection New Settlements'!AA9</f>
        <v>51549</v>
      </c>
      <c r="Z9" s="20">
        <f>'Projection New Settlements'!AB9</f>
        <v>51958</v>
      </c>
      <c r="AA9" s="20">
        <f>'Projection New Settlements'!AC9</f>
        <v>52367</v>
      </c>
      <c r="AB9" s="20">
        <f>'Projection New Settlements'!AD9</f>
        <v>52776</v>
      </c>
      <c r="AC9" s="20">
        <f>'Projection New Settlements'!AE9</f>
        <v>53185</v>
      </c>
      <c r="AD9" s="20">
        <f>'Projection New Settlements'!AF9</f>
        <v>53594</v>
      </c>
      <c r="AE9" s="20">
        <f>'Projection New Settlements'!AG9</f>
        <v>54003</v>
      </c>
      <c r="AF9" s="20">
        <f>'Projection New Settlements'!AH9</f>
        <v>54412</v>
      </c>
      <c r="AG9" s="20">
        <f>'Projection New Settlements'!AI9</f>
        <v>54821</v>
      </c>
      <c r="AH9" s="20">
        <f>'Projection New Settlements'!AJ9</f>
        <v>55230</v>
      </c>
      <c r="AI9" s="20">
        <f>'Projection New Settlements'!AK9</f>
        <v>55639</v>
      </c>
      <c r="AJ9" s="20">
        <f>'Projection New Settlements'!AL9</f>
        <v>56048</v>
      </c>
      <c r="AK9" s="20">
        <f>'Projection New Settlements'!AM9</f>
        <v>56457</v>
      </c>
      <c r="AL9" s="20">
        <f>'Projection New Settlements'!AN9</f>
        <v>56866</v>
      </c>
      <c r="AM9" s="20">
        <f>'Projection New Settlements'!AO9</f>
        <v>57275</v>
      </c>
      <c r="AN9" s="20">
        <f>'Projection New Settlements'!AP9</f>
        <v>57684</v>
      </c>
      <c r="AO9" s="20">
        <f>'Projection New Settlements'!AQ9</f>
        <v>58093</v>
      </c>
      <c r="AP9" s="20">
        <f>'Projection New Settlements'!AR9</f>
        <v>58502</v>
      </c>
      <c r="AQ9" s="20">
        <f>'Projection New Settlements'!AS9</f>
        <v>58911</v>
      </c>
      <c r="AR9" s="20">
        <f>'Projection New Settlements'!AT9</f>
        <v>59320</v>
      </c>
      <c r="AS9" s="20">
        <f>'Projection New Settlements'!AU9</f>
        <v>59729</v>
      </c>
      <c r="AT9" s="20">
        <f>'Projection New Settlements'!AV9</f>
        <v>60138</v>
      </c>
      <c r="AU9" s="20">
        <f>'Projection New Settlements'!AW9</f>
        <v>60547</v>
      </c>
      <c r="AV9" s="20">
        <f>'Projection New Settlements'!AX9</f>
        <v>60956</v>
      </c>
    </row>
    <row r="10" spans="1:48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84384</v>
      </c>
      <c r="S10" s="20">
        <f>'Projection New Settlements'!U10+S33</f>
        <v>88401</v>
      </c>
      <c r="T10" s="20">
        <f>'Projection New Settlements'!V10+T33</f>
        <v>92418</v>
      </c>
      <c r="U10" s="20">
        <f>'Projection New Settlements'!W10+U33</f>
        <v>96435</v>
      </c>
      <c r="V10" s="20">
        <f>'Projection New Settlements'!X10+V33</f>
        <v>100452</v>
      </c>
      <c r="W10" s="20">
        <f>'Projection New Settlements'!Y10+W33</f>
        <v>104469</v>
      </c>
      <c r="X10" s="20">
        <f>'Projection New Settlements'!Z10+X33</f>
        <v>108486</v>
      </c>
      <c r="Y10" s="20">
        <f>'Projection New Settlements'!AA10+Y33</f>
        <v>112503</v>
      </c>
      <c r="Z10" s="20">
        <f>'Projection New Settlements'!AB10+Z33</f>
        <v>116520</v>
      </c>
      <c r="AA10" s="20">
        <f>'Projection New Settlements'!AC10+AA33</f>
        <v>120537</v>
      </c>
      <c r="AB10" s="20">
        <f>'Projection New Settlements'!AD10+AB33</f>
        <v>124554</v>
      </c>
      <c r="AC10" s="20">
        <f>'Projection New Settlements'!AE10+AC33</f>
        <v>128571</v>
      </c>
      <c r="AD10" s="20">
        <f>'Projection New Settlements'!AF10+AD33</f>
        <v>132588</v>
      </c>
      <c r="AE10" s="20">
        <f>'Projection New Settlements'!AG10+AE33</f>
        <v>136605</v>
      </c>
      <c r="AF10" s="20">
        <f>'Projection New Settlements'!AH10+AF33</f>
        <v>140622</v>
      </c>
      <c r="AG10" s="20">
        <f>'Projection New Settlements'!AI10+AG33</f>
        <v>144639</v>
      </c>
      <c r="AH10" s="20">
        <f>'Projection New Settlements'!AJ10+AH33</f>
        <v>148656</v>
      </c>
      <c r="AI10" s="20">
        <f>'Projection New Settlements'!AK10+AI33</f>
        <v>152673</v>
      </c>
      <c r="AJ10" s="20">
        <f>'Projection New Settlements'!AL10+AJ33</f>
        <v>156690</v>
      </c>
      <c r="AK10" s="20">
        <f>'Projection New Settlements'!AM10+AK33</f>
        <v>160707</v>
      </c>
      <c r="AL10" s="20">
        <f>'Projection New Settlements'!AN10+AL33</f>
        <v>164724</v>
      </c>
      <c r="AM10" s="20">
        <f>'Projection New Settlements'!AO10+AM33</f>
        <v>168741</v>
      </c>
      <c r="AN10" s="20">
        <f>'Projection New Settlements'!AP10+AN33</f>
        <v>172758</v>
      </c>
      <c r="AO10" s="20">
        <f>'Projection New Settlements'!AQ10+AO33</f>
        <v>176775</v>
      </c>
      <c r="AP10" s="20">
        <f>'Projection New Settlements'!AR10+AP33</f>
        <v>180792</v>
      </c>
      <c r="AQ10" s="20">
        <f>'Projection New Settlements'!AS10+AQ33</f>
        <v>184809</v>
      </c>
      <c r="AR10" s="20">
        <f>'Projection New Settlements'!AT10+AR33</f>
        <v>188826</v>
      </c>
      <c r="AS10" s="20">
        <f>'Projection New Settlements'!AU10+AS33</f>
        <v>192843</v>
      </c>
      <c r="AT10" s="20">
        <f>'Projection New Settlements'!AV10+AT33</f>
        <v>196860</v>
      </c>
      <c r="AU10" s="20">
        <f>'Projection New Settlements'!AW10+AU33</f>
        <v>200877</v>
      </c>
      <c r="AV10" s="20">
        <f>'Projection New Settlements'!AX10+AV33</f>
        <v>204894</v>
      </c>
    </row>
    <row r="11" spans="1:48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73870</v>
      </c>
      <c r="S11" s="20">
        <f>'Projection New Settlements'!U11</f>
        <v>74365</v>
      </c>
      <c r="T11" s="20">
        <f>'Projection New Settlements'!V11</f>
        <v>74860</v>
      </c>
      <c r="U11" s="20">
        <f>'Projection New Settlements'!W11</f>
        <v>75355</v>
      </c>
      <c r="V11" s="20">
        <f>'Projection New Settlements'!X11</f>
        <v>75850</v>
      </c>
      <c r="W11" s="20">
        <f>'Projection New Settlements'!Y11</f>
        <v>76345</v>
      </c>
      <c r="X11" s="20">
        <f>'Projection New Settlements'!Z11</f>
        <v>76840</v>
      </c>
      <c r="Y11" s="20">
        <f>'Projection New Settlements'!AA11</f>
        <v>77335</v>
      </c>
      <c r="Z11" s="20">
        <f>'Projection New Settlements'!AB11</f>
        <v>77830</v>
      </c>
      <c r="AA11" s="20">
        <f>'Projection New Settlements'!AC11</f>
        <v>78325</v>
      </c>
      <c r="AB11" s="20">
        <f>'Projection New Settlements'!AD11</f>
        <v>78820</v>
      </c>
      <c r="AC11" s="20">
        <f>'Projection New Settlements'!AE11</f>
        <v>79315</v>
      </c>
      <c r="AD11" s="20">
        <f>'Projection New Settlements'!AF11</f>
        <v>79810</v>
      </c>
      <c r="AE11" s="20">
        <f>'Projection New Settlements'!AG11</f>
        <v>80305</v>
      </c>
      <c r="AF11" s="20">
        <f>'Projection New Settlements'!AH11</f>
        <v>80800</v>
      </c>
      <c r="AG11" s="20">
        <f>'Projection New Settlements'!AI11</f>
        <v>81295</v>
      </c>
      <c r="AH11" s="20">
        <f>'Projection New Settlements'!AJ11</f>
        <v>81790</v>
      </c>
      <c r="AI11" s="20">
        <f>'Projection New Settlements'!AK11</f>
        <v>82285</v>
      </c>
      <c r="AJ11" s="20">
        <f>'Projection New Settlements'!AL11</f>
        <v>82780</v>
      </c>
      <c r="AK11" s="20">
        <f>'Projection New Settlements'!AM11</f>
        <v>83275</v>
      </c>
      <c r="AL11" s="20">
        <f>'Projection New Settlements'!AN11</f>
        <v>83770</v>
      </c>
      <c r="AM11" s="20">
        <f>'Projection New Settlements'!AO11</f>
        <v>84265</v>
      </c>
      <c r="AN11" s="20">
        <f>'Projection New Settlements'!AP11</f>
        <v>84760</v>
      </c>
      <c r="AO11" s="20">
        <f>'Projection New Settlements'!AQ11</f>
        <v>85255</v>
      </c>
      <c r="AP11" s="20">
        <f>'Projection New Settlements'!AR11</f>
        <v>85750</v>
      </c>
      <c r="AQ11" s="20">
        <f>'Projection New Settlements'!AS11</f>
        <v>86245</v>
      </c>
      <c r="AR11" s="20">
        <f>'Projection New Settlements'!AT11</f>
        <v>86740</v>
      </c>
      <c r="AS11" s="20">
        <f>'Projection New Settlements'!AU11</f>
        <v>87235</v>
      </c>
      <c r="AT11" s="20">
        <f>'Projection New Settlements'!AV11</f>
        <v>87730</v>
      </c>
      <c r="AU11" s="20">
        <f>'Projection New Settlements'!AW11</f>
        <v>88225</v>
      </c>
      <c r="AV11" s="20">
        <f>'Projection New Settlements'!AX11</f>
        <v>88720</v>
      </c>
    </row>
    <row r="12" spans="1:48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39936</v>
      </c>
      <c r="S12" s="20">
        <f>'Projection New Settlements'!U12</f>
        <v>40115</v>
      </c>
      <c r="T12" s="20">
        <f>'Projection New Settlements'!V12</f>
        <v>40294</v>
      </c>
      <c r="U12" s="20">
        <f>'Projection New Settlements'!W12</f>
        <v>40473</v>
      </c>
      <c r="V12" s="20">
        <f>'Projection New Settlements'!X12</f>
        <v>40652</v>
      </c>
      <c r="W12" s="20">
        <f>'Projection New Settlements'!Y12</f>
        <v>40831</v>
      </c>
      <c r="X12" s="20">
        <f>'Projection New Settlements'!Z12</f>
        <v>41010</v>
      </c>
      <c r="Y12" s="20">
        <f>'Projection New Settlements'!AA12</f>
        <v>41189</v>
      </c>
      <c r="Z12" s="20">
        <f>'Projection New Settlements'!AB12</f>
        <v>41368</v>
      </c>
      <c r="AA12" s="20">
        <f>'Projection New Settlements'!AC12</f>
        <v>41547</v>
      </c>
      <c r="AB12" s="20">
        <f>'Projection New Settlements'!AD12</f>
        <v>41726</v>
      </c>
      <c r="AC12" s="20">
        <f>'Projection New Settlements'!AE12</f>
        <v>41905</v>
      </c>
      <c r="AD12" s="20">
        <f>'Projection New Settlements'!AF12</f>
        <v>42084</v>
      </c>
      <c r="AE12" s="20">
        <f>'Projection New Settlements'!AG12</f>
        <v>42263</v>
      </c>
      <c r="AF12" s="20">
        <f>'Projection New Settlements'!AH12</f>
        <v>42442</v>
      </c>
      <c r="AG12" s="20">
        <f>'Projection New Settlements'!AI12</f>
        <v>42621</v>
      </c>
      <c r="AH12" s="20">
        <f>'Projection New Settlements'!AJ12</f>
        <v>42800</v>
      </c>
      <c r="AI12" s="20">
        <f>'Projection New Settlements'!AK12</f>
        <v>42979</v>
      </c>
      <c r="AJ12" s="20">
        <f>'Projection New Settlements'!AL12</f>
        <v>43158</v>
      </c>
      <c r="AK12" s="20">
        <f>'Projection New Settlements'!AM12</f>
        <v>43337</v>
      </c>
      <c r="AL12" s="20">
        <f>'Projection New Settlements'!AN12</f>
        <v>43516</v>
      </c>
      <c r="AM12" s="20">
        <f>'Projection New Settlements'!AO12</f>
        <v>43695</v>
      </c>
      <c r="AN12" s="20">
        <f>'Projection New Settlements'!AP12</f>
        <v>43874</v>
      </c>
      <c r="AO12" s="20">
        <f>'Projection New Settlements'!AQ12</f>
        <v>44053</v>
      </c>
      <c r="AP12" s="20">
        <f>'Projection New Settlements'!AR12</f>
        <v>44232</v>
      </c>
      <c r="AQ12" s="20">
        <f>'Projection New Settlements'!AS12</f>
        <v>44411</v>
      </c>
      <c r="AR12" s="20">
        <f>'Projection New Settlements'!AT12</f>
        <v>44590</v>
      </c>
      <c r="AS12" s="20">
        <f>'Projection New Settlements'!AU12</f>
        <v>44769</v>
      </c>
      <c r="AT12" s="20">
        <f>'Projection New Settlements'!AV12</f>
        <v>44948</v>
      </c>
      <c r="AU12" s="20">
        <f>'Projection New Settlements'!AW12</f>
        <v>45127</v>
      </c>
      <c r="AV12" s="20">
        <f>'Projection New Settlements'!AX12</f>
        <v>45306</v>
      </c>
    </row>
    <row r="13" spans="1:48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29326</v>
      </c>
      <c r="S13" s="20">
        <f>'Projection New Settlements'!U13</f>
        <v>29550</v>
      </c>
      <c r="T13" s="20">
        <f>'Projection New Settlements'!V13</f>
        <v>29774</v>
      </c>
      <c r="U13" s="20">
        <f>'Projection New Settlements'!W13</f>
        <v>29998</v>
      </c>
      <c r="V13" s="20">
        <f>'Projection New Settlements'!X13</f>
        <v>30222</v>
      </c>
      <c r="W13" s="20">
        <f>'Projection New Settlements'!Y13</f>
        <v>30446</v>
      </c>
      <c r="X13" s="20">
        <f>'Projection New Settlements'!Z13</f>
        <v>30670</v>
      </c>
      <c r="Y13" s="20">
        <f>'Projection New Settlements'!AA13</f>
        <v>30894</v>
      </c>
      <c r="Z13" s="20">
        <f>'Projection New Settlements'!AB13</f>
        <v>31118</v>
      </c>
      <c r="AA13" s="20">
        <f>'Projection New Settlements'!AC13</f>
        <v>31342</v>
      </c>
      <c r="AB13" s="20">
        <f>'Projection New Settlements'!AD13</f>
        <v>31566</v>
      </c>
      <c r="AC13" s="20">
        <f>'Projection New Settlements'!AE13</f>
        <v>31790</v>
      </c>
      <c r="AD13" s="20">
        <f>'Projection New Settlements'!AF13</f>
        <v>32014</v>
      </c>
      <c r="AE13" s="20">
        <f>'Projection New Settlements'!AG13</f>
        <v>32238</v>
      </c>
      <c r="AF13" s="20">
        <f>'Projection New Settlements'!AH13</f>
        <v>32462</v>
      </c>
      <c r="AG13" s="20">
        <f>'Projection New Settlements'!AI13</f>
        <v>32686</v>
      </c>
      <c r="AH13" s="20">
        <f>'Projection New Settlements'!AJ13</f>
        <v>32910</v>
      </c>
      <c r="AI13" s="20">
        <f>'Projection New Settlements'!AK13</f>
        <v>33134</v>
      </c>
      <c r="AJ13" s="20">
        <f>'Projection New Settlements'!AL13</f>
        <v>33358</v>
      </c>
      <c r="AK13" s="20">
        <f>'Projection New Settlements'!AM13</f>
        <v>33582</v>
      </c>
      <c r="AL13" s="20">
        <f>'Projection New Settlements'!AN13</f>
        <v>33806</v>
      </c>
      <c r="AM13" s="20">
        <f>'Projection New Settlements'!AO13</f>
        <v>34030</v>
      </c>
      <c r="AN13" s="20">
        <f>'Projection New Settlements'!AP13</f>
        <v>34254</v>
      </c>
      <c r="AO13" s="20">
        <f>'Projection New Settlements'!AQ13</f>
        <v>34478</v>
      </c>
      <c r="AP13" s="20">
        <f>'Projection New Settlements'!AR13</f>
        <v>34702</v>
      </c>
      <c r="AQ13" s="20">
        <f>'Projection New Settlements'!AS13</f>
        <v>34926</v>
      </c>
      <c r="AR13" s="20">
        <f>'Projection New Settlements'!AT13</f>
        <v>35150</v>
      </c>
      <c r="AS13" s="20">
        <f>'Projection New Settlements'!AU13</f>
        <v>35374</v>
      </c>
      <c r="AT13" s="20">
        <f>'Projection New Settlements'!AV13</f>
        <v>35598</v>
      </c>
      <c r="AU13" s="20">
        <f>'Projection New Settlements'!AW13</f>
        <v>35822</v>
      </c>
      <c r="AV13" s="20">
        <f>'Projection New Settlements'!AX13</f>
        <v>36046</v>
      </c>
    </row>
    <row r="14" spans="1:48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74868</v>
      </c>
      <c r="S14" s="20">
        <f>'Projection New Settlements'!U14</f>
        <v>75660</v>
      </c>
      <c r="T14" s="20">
        <f>'Projection New Settlements'!V14</f>
        <v>76452</v>
      </c>
      <c r="U14" s="20">
        <f>'Projection New Settlements'!W14</f>
        <v>77244</v>
      </c>
      <c r="V14" s="20">
        <f>'Projection New Settlements'!X14</f>
        <v>78036</v>
      </c>
      <c r="W14" s="20">
        <f>'Projection New Settlements'!Y14</f>
        <v>78828</v>
      </c>
      <c r="X14" s="20">
        <f>'Projection New Settlements'!Z14</f>
        <v>79620</v>
      </c>
      <c r="Y14" s="20">
        <f>'Projection New Settlements'!AA14</f>
        <v>80412</v>
      </c>
      <c r="Z14" s="20">
        <f>'Projection New Settlements'!AB14</f>
        <v>81204</v>
      </c>
      <c r="AA14" s="20">
        <f>'Projection New Settlements'!AC14</f>
        <v>81996</v>
      </c>
      <c r="AB14" s="20">
        <f>'Projection New Settlements'!AD14</f>
        <v>82788</v>
      </c>
      <c r="AC14" s="20">
        <f>'Projection New Settlements'!AE14</f>
        <v>83580</v>
      </c>
      <c r="AD14" s="20">
        <f>'Projection New Settlements'!AF14</f>
        <v>84372</v>
      </c>
      <c r="AE14" s="20">
        <f>'Projection New Settlements'!AG14</f>
        <v>85164</v>
      </c>
      <c r="AF14" s="20">
        <f>'Projection New Settlements'!AH14</f>
        <v>85956</v>
      </c>
      <c r="AG14" s="20">
        <f>'Projection New Settlements'!AI14</f>
        <v>86748</v>
      </c>
      <c r="AH14" s="20">
        <f>'Projection New Settlements'!AJ14</f>
        <v>87540</v>
      </c>
      <c r="AI14" s="20">
        <f>'Projection New Settlements'!AK14</f>
        <v>88332</v>
      </c>
      <c r="AJ14" s="20">
        <f>'Projection New Settlements'!AL14</f>
        <v>89124</v>
      </c>
      <c r="AK14" s="20">
        <f>'Projection New Settlements'!AM14</f>
        <v>89916</v>
      </c>
      <c r="AL14" s="20">
        <f>'Projection New Settlements'!AN14</f>
        <v>90708</v>
      </c>
      <c r="AM14" s="20">
        <f>'Projection New Settlements'!AO14</f>
        <v>91500</v>
      </c>
      <c r="AN14" s="20">
        <f>'Projection New Settlements'!AP14</f>
        <v>92292</v>
      </c>
      <c r="AO14" s="20">
        <f>'Projection New Settlements'!AQ14</f>
        <v>93084</v>
      </c>
      <c r="AP14" s="20">
        <f>'Projection New Settlements'!AR14</f>
        <v>93876</v>
      </c>
      <c r="AQ14" s="20">
        <f>'Projection New Settlements'!AS14</f>
        <v>94668</v>
      </c>
      <c r="AR14" s="20">
        <f>'Projection New Settlements'!AT14</f>
        <v>95460</v>
      </c>
      <c r="AS14" s="20">
        <f>'Projection New Settlements'!AU14</f>
        <v>96252</v>
      </c>
      <c r="AT14" s="20">
        <f>'Projection New Settlements'!AV14</f>
        <v>97044</v>
      </c>
      <c r="AU14" s="20">
        <f>'Projection New Settlements'!AW14</f>
        <v>97836</v>
      </c>
      <c r="AV14" s="20">
        <f>'Projection New Settlements'!AX14</f>
        <v>98628</v>
      </c>
    </row>
    <row r="15" spans="1:48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126666</v>
      </c>
      <c r="S15" s="20">
        <f>'Projection New Settlements'!U15+S34+S35</f>
        <v>134092</v>
      </c>
      <c r="T15" s="20">
        <f>'Projection New Settlements'!V15+T34+T35</f>
        <v>141518</v>
      </c>
      <c r="U15" s="20">
        <f>'Projection New Settlements'!W15+U34+U35</f>
        <v>148944</v>
      </c>
      <c r="V15" s="20">
        <f>'Projection New Settlements'!X15+V34+V35</f>
        <v>156370</v>
      </c>
      <c r="W15" s="20">
        <f>'Projection New Settlements'!Y15+W34+W35</f>
        <v>163796</v>
      </c>
      <c r="X15" s="20">
        <f>'Projection New Settlements'!Z15+X34+X35</f>
        <v>171222</v>
      </c>
      <c r="Y15" s="20">
        <f>'Projection New Settlements'!AA15+Y34+Y35</f>
        <v>178648</v>
      </c>
      <c r="Z15" s="20">
        <f>'Projection New Settlements'!AB15+Z34+Z35</f>
        <v>186074</v>
      </c>
      <c r="AA15" s="20">
        <f>'Projection New Settlements'!AC15+AA34+AA35</f>
        <v>193500</v>
      </c>
      <c r="AB15" s="20">
        <f>'Projection New Settlements'!AD15+AB34+AB35</f>
        <v>200926</v>
      </c>
      <c r="AC15" s="20">
        <f>'Projection New Settlements'!AE15+AC34+AC35</f>
        <v>208352</v>
      </c>
      <c r="AD15" s="20">
        <f>'Projection New Settlements'!AF15+AD34+AD35</f>
        <v>215778</v>
      </c>
      <c r="AE15" s="20">
        <f>'Projection New Settlements'!AG15+AE34+AE35</f>
        <v>223204</v>
      </c>
      <c r="AF15" s="20">
        <f>'Projection New Settlements'!AH15+AF34+AF35</f>
        <v>230630</v>
      </c>
      <c r="AG15" s="20">
        <f>'Projection New Settlements'!AI15+AG34+AG35</f>
        <v>238056</v>
      </c>
      <c r="AH15" s="20">
        <f>'Projection New Settlements'!AJ15+AH34+AH35</f>
        <v>245482</v>
      </c>
      <c r="AI15" s="20">
        <f>'Projection New Settlements'!AK15+AI34+AI35</f>
        <v>252908</v>
      </c>
      <c r="AJ15" s="20">
        <f>'Projection New Settlements'!AL15+AJ34+AJ35</f>
        <v>260334</v>
      </c>
      <c r="AK15" s="20">
        <f>'Projection New Settlements'!AM15+AK34+AK35</f>
        <v>267760</v>
      </c>
      <c r="AL15" s="20">
        <f>'Projection New Settlements'!AN15+AL34+AL35</f>
        <v>275186</v>
      </c>
      <c r="AM15" s="20">
        <f>'Projection New Settlements'!AO15+AM34+AM35</f>
        <v>282612</v>
      </c>
      <c r="AN15" s="20">
        <f>'Projection New Settlements'!AP15+AN34+AN35</f>
        <v>290038</v>
      </c>
      <c r="AO15" s="20">
        <f>'Projection New Settlements'!AQ15+AO34+AO35</f>
        <v>297464</v>
      </c>
      <c r="AP15" s="20">
        <f>'Projection New Settlements'!AR15+AP34+AP35</f>
        <v>304890</v>
      </c>
      <c r="AQ15" s="20">
        <f>'Projection New Settlements'!AS15+AQ34+AQ35</f>
        <v>312316</v>
      </c>
      <c r="AR15" s="20">
        <f>'Projection New Settlements'!AT15+AR34+AR35</f>
        <v>319742</v>
      </c>
      <c r="AS15" s="20">
        <f>'Projection New Settlements'!AU15+AS34+AS35</f>
        <v>327168</v>
      </c>
      <c r="AT15" s="20">
        <f>'Projection New Settlements'!AV15+AT34+AT35</f>
        <v>334594</v>
      </c>
      <c r="AU15" s="20">
        <f>'Projection New Settlements'!AW15+AU34+AU35</f>
        <v>342020</v>
      </c>
      <c r="AV15" s="20">
        <f>'Projection New Settlements'!AX15+AV34+AV35</f>
        <v>349446</v>
      </c>
    </row>
    <row r="16" spans="1:48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35190</v>
      </c>
      <c r="S16" s="20">
        <f>'Projection New Settlements'!U16</f>
        <v>35470</v>
      </c>
      <c r="T16" s="20">
        <f>'Projection New Settlements'!V16</f>
        <v>35750</v>
      </c>
      <c r="U16" s="20">
        <f>'Projection New Settlements'!W16</f>
        <v>36030</v>
      </c>
      <c r="V16" s="20">
        <f>'Projection New Settlements'!X16</f>
        <v>36310</v>
      </c>
      <c r="W16" s="20">
        <f>'Projection New Settlements'!Y16</f>
        <v>36590</v>
      </c>
      <c r="X16" s="20">
        <f>'Projection New Settlements'!Z16</f>
        <v>36870</v>
      </c>
      <c r="Y16" s="20">
        <f>'Projection New Settlements'!AA16</f>
        <v>37150</v>
      </c>
      <c r="Z16" s="20">
        <f>'Projection New Settlements'!AB16</f>
        <v>37430</v>
      </c>
      <c r="AA16" s="20">
        <f>'Projection New Settlements'!AC16</f>
        <v>37710</v>
      </c>
      <c r="AB16" s="20">
        <f>'Projection New Settlements'!AD16</f>
        <v>37990</v>
      </c>
      <c r="AC16" s="20">
        <f>'Projection New Settlements'!AE16</f>
        <v>38270</v>
      </c>
      <c r="AD16" s="20">
        <f>'Projection New Settlements'!AF16</f>
        <v>38550</v>
      </c>
      <c r="AE16" s="20">
        <f>'Projection New Settlements'!AG16</f>
        <v>38830</v>
      </c>
      <c r="AF16" s="20">
        <f>'Projection New Settlements'!AH16</f>
        <v>39110</v>
      </c>
      <c r="AG16" s="20">
        <f>'Projection New Settlements'!AI16</f>
        <v>39390</v>
      </c>
      <c r="AH16" s="20">
        <f>'Projection New Settlements'!AJ16</f>
        <v>39670</v>
      </c>
      <c r="AI16" s="20">
        <f>'Projection New Settlements'!AK16</f>
        <v>39950</v>
      </c>
      <c r="AJ16" s="20">
        <f>'Projection New Settlements'!AL16</f>
        <v>40230</v>
      </c>
      <c r="AK16" s="20">
        <f>'Projection New Settlements'!AM16</f>
        <v>40510</v>
      </c>
      <c r="AL16" s="20">
        <f>'Projection New Settlements'!AN16</f>
        <v>40790</v>
      </c>
      <c r="AM16" s="20">
        <f>'Projection New Settlements'!AO16</f>
        <v>41070</v>
      </c>
      <c r="AN16" s="20">
        <f>'Projection New Settlements'!AP16</f>
        <v>41350</v>
      </c>
      <c r="AO16" s="20">
        <f>'Projection New Settlements'!AQ16</f>
        <v>41630</v>
      </c>
      <c r="AP16" s="20">
        <f>'Projection New Settlements'!AR16</f>
        <v>41910</v>
      </c>
      <c r="AQ16" s="20">
        <f>'Projection New Settlements'!AS16</f>
        <v>42190</v>
      </c>
      <c r="AR16" s="20">
        <f>'Projection New Settlements'!AT16</f>
        <v>42470</v>
      </c>
      <c r="AS16" s="20">
        <f>'Projection New Settlements'!AU16</f>
        <v>42750</v>
      </c>
      <c r="AT16" s="20">
        <f>'Projection New Settlements'!AV16</f>
        <v>43030</v>
      </c>
      <c r="AU16" s="20">
        <f>'Projection New Settlements'!AW16</f>
        <v>43310</v>
      </c>
      <c r="AV16" s="20">
        <f>'Projection New Settlements'!AX16</f>
        <v>43590</v>
      </c>
    </row>
    <row r="17" spans="1:48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79322</v>
      </c>
      <c r="S17" s="20">
        <f>'Projection New Settlements'!U17</f>
        <v>79720</v>
      </c>
      <c r="T17" s="20">
        <f>'Projection New Settlements'!V17</f>
        <v>80118</v>
      </c>
      <c r="U17" s="20">
        <f>'Projection New Settlements'!W17</f>
        <v>80516</v>
      </c>
      <c r="V17" s="20">
        <f>'Projection New Settlements'!X17</f>
        <v>80914</v>
      </c>
      <c r="W17" s="20">
        <f>'Projection New Settlements'!Y17</f>
        <v>81312</v>
      </c>
      <c r="X17" s="20">
        <f>'Projection New Settlements'!Z17</f>
        <v>81710</v>
      </c>
      <c r="Y17" s="20">
        <f>'Projection New Settlements'!AA17</f>
        <v>82108</v>
      </c>
      <c r="Z17" s="20">
        <f>'Projection New Settlements'!AB17</f>
        <v>82506</v>
      </c>
      <c r="AA17" s="20">
        <f>'Projection New Settlements'!AC17</f>
        <v>82904</v>
      </c>
      <c r="AB17" s="20">
        <f>'Projection New Settlements'!AD17</f>
        <v>83302</v>
      </c>
      <c r="AC17" s="20">
        <f>'Projection New Settlements'!AE17</f>
        <v>83700</v>
      </c>
      <c r="AD17" s="20">
        <f>'Projection New Settlements'!AF17</f>
        <v>84098</v>
      </c>
      <c r="AE17" s="20">
        <f>'Projection New Settlements'!AG17</f>
        <v>84496</v>
      </c>
      <c r="AF17" s="20">
        <f>'Projection New Settlements'!AH17</f>
        <v>84894</v>
      </c>
      <c r="AG17" s="20">
        <f>'Projection New Settlements'!AI17</f>
        <v>85292</v>
      </c>
      <c r="AH17" s="20">
        <f>'Projection New Settlements'!AJ17</f>
        <v>85690</v>
      </c>
      <c r="AI17" s="20">
        <f>'Projection New Settlements'!AK17</f>
        <v>86088</v>
      </c>
      <c r="AJ17" s="20">
        <f>'Projection New Settlements'!AL17</f>
        <v>86486</v>
      </c>
      <c r="AK17" s="20">
        <f>'Projection New Settlements'!AM17</f>
        <v>86884</v>
      </c>
      <c r="AL17" s="20">
        <f>'Projection New Settlements'!AN17</f>
        <v>87282</v>
      </c>
      <c r="AM17" s="20">
        <f>'Projection New Settlements'!AO17</f>
        <v>87680</v>
      </c>
      <c r="AN17" s="20">
        <f>'Projection New Settlements'!AP17</f>
        <v>88078</v>
      </c>
      <c r="AO17" s="20">
        <f>'Projection New Settlements'!AQ17</f>
        <v>88476</v>
      </c>
      <c r="AP17" s="20">
        <f>'Projection New Settlements'!AR17</f>
        <v>88874</v>
      </c>
      <c r="AQ17" s="20">
        <f>'Projection New Settlements'!AS17</f>
        <v>89272</v>
      </c>
      <c r="AR17" s="20">
        <f>'Projection New Settlements'!AT17</f>
        <v>89670</v>
      </c>
      <c r="AS17" s="20">
        <f>'Projection New Settlements'!AU17</f>
        <v>90068</v>
      </c>
      <c r="AT17" s="20">
        <f>'Projection New Settlements'!AV17</f>
        <v>90466</v>
      </c>
      <c r="AU17" s="20">
        <f>'Projection New Settlements'!AW17</f>
        <v>90864</v>
      </c>
      <c r="AV17" s="20">
        <f>'Projection New Settlements'!AX17</f>
        <v>91262</v>
      </c>
    </row>
    <row r="18" spans="1:48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114720</v>
      </c>
      <c r="S18" s="20">
        <f>'Projection New Settlements'!U18</f>
        <v>116215</v>
      </c>
      <c r="T18" s="20">
        <f>'Projection New Settlements'!V18</f>
        <v>117710</v>
      </c>
      <c r="U18" s="20">
        <f>'Projection New Settlements'!W18</f>
        <v>119205</v>
      </c>
      <c r="V18" s="20">
        <f>'Projection New Settlements'!X18</f>
        <v>120700</v>
      </c>
      <c r="W18" s="20">
        <f>'Projection New Settlements'!Y18</f>
        <v>122195</v>
      </c>
      <c r="X18" s="20">
        <f>'Projection New Settlements'!Z18</f>
        <v>123690</v>
      </c>
      <c r="Y18" s="20">
        <f>'Projection New Settlements'!AA18</f>
        <v>125185</v>
      </c>
      <c r="Z18" s="20">
        <f>'Projection New Settlements'!AB18</f>
        <v>126680</v>
      </c>
      <c r="AA18" s="20">
        <f>'Projection New Settlements'!AC18</f>
        <v>128175</v>
      </c>
      <c r="AB18" s="20">
        <f>'Projection New Settlements'!AD18</f>
        <v>129670</v>
      </c>
      <c r="AC18" s="20">
        <f>'Projection New Settlements'!AE18</f>
        <v>131165</v>
      </c>
      <c r="AD18" s="20">
        <f>'Projection New Settlements'!AF18</f>
        <v>132660</v>
      </c>
      <c r="AE18" s="20">
        <f>'Projection New Settlements'!AG18</f>
        <v>134155</v>
      </c>
      <c r="AF18" s="20">
        <f>'Projection New Settlements'!AH18</f>
        <v>135650</v>
      </c>
      <c r="AG18" s="20">
        <f>'Projection New Settlements'!AI18</f>
        <v>137145</v>
      </c>
      <c r="AH18" s="20">
        <f>'Projection New Settlements'!AJ18</f>
        <v>138640</v>
      </c>
      <c r="AI18" s="20">
        <f>'Projection New Settlements'!AK18</f>
        <v>140135</v>
      </c>
      <c r="AJ18" s="20">
        <f>'Projection New Settlements'!AL18</f>
        <v>141630</v>
      </c>
      <c r="AK18" s="20">
        <f>'Projection New Settlements'!AM18</f>
        <v>143125</v>
      </c>
      <c r="AL18" s="20">
        <f>'Projection New Settlements'!AN18</f>
        <v>144620</v>
      </c>
      <c r="AM18" s="20">
        <f>'Projection New Settlements'!AO18</f>
        <v>146115</v>
      </c>
      <c r="AN18" s="20">
        <f>'Projection New Settlements'!AP18</f>
        <v>147610</v>
      </c>
      <c r="AO18" s="20">
        <f>'Projection New Settlements'!AQ18</f>
        <v>149105</v>
      </c>
      <c r="AP18" s="20">
        <f>'Projection New Settlements'!AR18</f>
        <v>150600</v>
      </c>
      <c r="AQ18" s="20">
        <f>'Projection New Settlements'!AS18</f>
        <v>152095</v>
      </c>
      <c r="AR18" s="20">
        <f>'Projection New Settlements'!AT18</f>
        <v>153590</v>
      </c>
      <c r="AS18" s="20">
        <f>'Projection New Settlements'!AU18</f>
        <v>155085</v>
      </c>
      <c r="AT18" s="20">
        <f>'Projection New Settlements'!AV18</f>
        <v>156580</v>
      </c>
      <c r="AU18" s="20">
        <f>'Projection New Settlements'!AW18</f>
        <v>158075</v>
      </c>
      <c r="AV18" s="20">
        <f>'Projection New Settlements'!AX18</f>
        <v>159570</v>
      </c>
    </row>
    <row r="19" spans="1:48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97430</v>
      </c>
      <c r="S19" s="20">
        <f>'Projection New Settlements'!U19</f>
        <v>98080</v>
      </c>
      <c r="T19" s="20">
        <f>'Projection New Settlements'!V19</f>
        <v>98730</v>
      </c>
      <c r="U19" s="20">
        <f>'Projection New Settlements'!W19</f>
        <v>99380</v>
      </c>
      <c r="V19" s="20">
        <f>'Projection New Settlements'!X19</f>
        <v>100030</v>
      </c>
      <c r="W19" s="20">
        <f>'Projection New Settlements'!Y19</f>
        <v>100680</v>
      </c>
      <c r="X19" s="20">
        <f>'Projection New Settlements'!Z19</f>
        <v>101330</v>
      </c>
      <c r="Y19" s="20">
        <f>'Projection New Settlements'!AA19</f>
        <v>101980</v>
      </c>
      <c r="Z19" s="20">
        <f>'Projection New Settlements'!AB19</f>
        <v>102630</v>
      </c>
      <c r="AA19" s="20">
        <f>'Projection New Settlements'!AC19</f>
        <v>103280</v>
      </c>
      <c r="AB19" s="20">
        <f>'Projection New Settlements'!AD19</f>
        <v>103930</v>
      </c>
      <c r="AC19" s="20">
        <f>'Projection New Settlements'!AE19</f>
        <v>104580</v>
      </c>
      <c r="AD19" s="20">
        <f>'Projection New Settlements'!AF19</f>
        <v>105230</v>
      </c>
      <c r="AE19" s="20">
        <f>'Projection New Settlements'!AG19</f>
        <v>105880</v>
      </c>
      <c r="AF19" s="20">
        <f>'Projection New Settlements'!AH19</f>
        <v>106530</v>
      </c>
      <c r="AG19" s="20">
        <f>'Projection New Settlements'!AI19</f>
        <v>107180</v>
      </c>
      <c r="AH19" s="20">
        <f>'Projection New Settlements'!AJ19</f>
        <v>107830</v>
      </c>
      <c r="AI19" s="20">
        <f>'Projection New Settlements'!AK19</f>
        <v>108480</v>
      </c>
      <c r="AJ19" s="20">
        <f>'Projection New Settlements'!AL19</f>
        <v>109130</v>
      </c>
      <c r="AK19" s="20">
        <f>'Projection New Settlements'!AM19</f>
        <v>109780</v>
      </c>
      <c r="AL19" s="20">
        <f>'Projection New Settlements'!AN19</f>
        <v>110430</v>
      </c>
      <c r="AM19" s="20">
        <f>'Projection New Settlements'!AO19</f>
        <v>111080</v>
      </c>
      <c r="AN19" s="20">
        <f>'Projection New Settlements'!AP19</f>
        <v>111730</v>
      </c>
      <c r="AO19" s="20">
        <f>'Projection New Settlements'!AQ19</f>
        <v>112380</v>
      </c>
      <c r="AP19" s="20">
        <f>'Projection New Settlements'!AR19</f>
        <v>113030</v>
      </c>
      <c r="AQ19" s="20">
        <f>'Projection New Settlements'!AS19</f>
        <v>113680</v>
      </c>
      <c r="AR19" s="20">
        <f>'Projection New Settlements'!AT19</f>
        <v>114330</v>
      </c>
      <c r="AS19" s="20">
        <f>'Projection New Settlements'!AU19</f>
        <v>114980</v>
      </c>
      <c r="AT19" s="20">
        <f>'Projection New Settlements'!AV19</f>
        <v>115630</v>
      </c>
      <c r="AU19" s="20">
        <f>'Projection New Settlements'!AW19</f>
        <v>116280</v>
      </c>
      <c r="AV19" s="20">
        <f>'Projection New Settlements'!AX19</f>
        <v>116930</v>
      </c>
    </row>
    <row r="20" spans="1:48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39006</v>
      </c>
      <c r="S20" s="20">
        <f>'Projection New Settlements'!U20</f>
        <v>39325</v>
      </c>
      <c r="T20" s="20">
        <f>'Projection New Settlements'!V20</f>
        <v>39644</v>
      </c>
      <c r="U20" s="20">
        <f>'Projection New Settlements'!W20</f>
        <v>39963</v>
      </c>
      <c r="V20" s="20">
        <f>'Projection New Settlements'!X20</f>
        <v>40282</v>
      </c>
      <c r="W20" s="20">
        <f>'Projection New Settlements'!Y20</f>
        <v>40601</v>
      </c>
      <c r="X20" s="20">
        <f>'Projection New Settlements'!Z20</f>
        <v>40920</v>
      </c>
      <c r="Y20" s="20">
        <f>'Projection New Settlements'!AA20</f>
        <v>41239</v>
      </c>
      <c r="Z20" s="20">
        <f>'Projection New Settlements'!AB20</f>
        <v>41558</v>
      </c>
      <c r="AA20" s="20">
        <f>'Projection New Settlements'!AC20</f>
        <v>41877</v>
      </c>
      <c r="AB20" s="20">
        <f>'Projection New Settlements'!AD20</f>
        <v>42196</v>
      </c>
      <c r="AC20" s="20">
        <f>'Projection New Settlements'!AE20</f>
        <v>42515</v>
      </c>
      <c r="AD20" s="20">
        <f>'Projection New Settlements'!AF20</f>
        <v>42834</v>
      </c>
      <c r="AE20" s="20">
        <f>'Projection New Settlements'!AG20</f>
        <v>43153</v>
      </c>
      <c r="AF20" s="20">
        <f>'Projection New Settlements'!AH20</f>
        <v>43472</v>
      </c>
      <c r="AG20" s="20">
        <f>'Projection New Settlements'!AI20</f>
        <v>43791</v>
      </c>
      <c r="AH20" s="20">
        <f>'Projection New Settlements'!AJ20</f>
        <v>44110</v>
      </c>
      <c r="AI20" s="20">
        <f>'Projection New Settlements'!AK20</f>
        <v>44429</v>
      </c>
      <c r="AJ20" s="20">
        <f>'Projection New Settlements'!AL20</f>
        <v>44748</v>
      </c>
      <c r="AK20" s="20">
        <f>'Projection New Settlements'!AM20</f>
        <v>45067</v>
      </c>
      <c r="AL20" s="20">
        <f>'Projection New Settlements'!AN20</f>
        <v>45386</v>
      </c>
      <c r="AM20" s="20">
        <f>'Projection New Settlements'!AO20</f>
        <v>45705</v>
      </c>
      <c r="AN20" s="20">
        <f>'Projection New Settlements'!AP20</f>
        <v>46024</v>
      </c>
      <c r="AO20" s="20">
        <f>'Projection New Settlements'!AQ20</f>
        <v>46343</v>
      </c>
      <c r="AP20" s="20">
        <f>'Projection New Settlements'!AR20</f>
        <v>46662</v>
      </c>
      <c r="AQ20" s="20">
        <f>'Projection New Settlements'!AS20</f>
        <v>46981</v>
      </c>
      <c r="AR20" s="20">
        <f>'Projection New Settlements'!AT20</f>
        <v>47300</v>
      </c>
      <c r="AS20" s="20">
        <f>'Projection New Settlements'!AU20</f>
        <v>47619</v>
      </c>
      <c r="AT20" s="20">
        <f>'Projection New Settlements'!AV20</f>
        <v>47938</v>
      </c>
      <c r="AU20" s="20">
        <f>'Projection New Settlements'!AW20</f>
        <v>48257</v>
      </c>
      <c r="AV20" s="20">
        <f>'Projection New Settlements'!AX20</f>
        <v>48576</v>
      </c>
    </row>
    <row r="21" spans="1:48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35326</v>
      </c>
      <c r="S21" s="20">
        <f>'Projection New Settlements'!U21</f>
        <v>35570</v>
      </c>
      <c r="T21" s="20">
        <f>'Projection New Settlements'!V21</f>
        <v>35814</v>
      </c>
      <c r="U21" s="20">
        <f>'Projection New Settlements'!W21</f>
        <v>36058</v>
      </c>
      <c r="V21" s="20">
        <f>'Projection New Settlements'!X21</f>
        <v>36302</v>
      </c>
      <c r="W21" s="20">
        <f>'Projection New Settlements'!Y21</f>
        <v>36546</v>
      </c>
      <c r="X21" s="20">
        <f>'Projection New Settlements'!Z21</f>
        <v>36790</v>
      </c>
      <c r="Y21" s="20">
        <f>'Projection New Settlements'!AA21</f>
        <v>37034</v>
      </c>
      <c r="Z21" s="20">
        <f>'Projection New Settlements'!AB21</f>
        <v>37278</v>
      </c>
      <c r="AA21" s="20">
        <f>'Projection New Settlements'!AC21</f>
        <v>37522</v>
      </c>
      <c r="AB21" s="20">
        <f>'Projection New Settlements'!AD21</f>
        <v>37766</v>
      </c>
      <c r="AC21" s="20">
        <f>'Projection New Settlements'!AE21</f>
        <v>38010</v>
      </c>
      <c r="AD21" s="20">
        <f>'Projection New Settlements'!AF21</f>
        <v>38254</v>
      </c>
      <c r="AE21" s="20">
        <f>'Projection New Settlements'!AG21</f>
        <v>38498</v>
      </c>
      <c r="AF21" s="20">
        <f>'Projection New Settlements'!AH21</f>
        <v>38742</v>
      </c>
      <c r="AG21" s="20">
        <f>'Projection New Settlements'!AI21</f>
        <v>38986</v>
      </c>
      <c r="AH21" s="20">
        <f>'Projection New Settlements'!AJ21</f>
        <v>39230</v>
      </c>
      <c r="AI21" s="20">
        <f>'Projection New Settlements'!AK21</f>
        <v>39474</v>
      </c>
      <c r="AJ21" s="20">
        <f>'Projection New Settlements'!AL21</f>
        <v>39718</v>
      </c>
      <c r="AK21" s="20">
        <f>'Projection New Settlements'!AM21</f>
        <v>39962</v>
      </c>
      <c r="AL21" s="20">
        <f>'Projection New Settlements'!AN21</f>
        <v>40206</v>
      </c>
      <c r="AM21" s="20">
        <f>'Projection New Settlements'!AO21</f>
        <v>40450</v>
      </c>
      <c r="AN21" s="20">
        <f>'Projection New Settlements'!AP21</f>
        <v>40694</v>
      </c>
      <c r="AO21" s="20">
        <f>'Projection New Settlements'!AQ21</f>
        <v>40938</v>
      </c>
      <c r="AP21" s="20">
        <f>'Projection New Settlements'!AR21</f>
        <v>41182</v>
      </c>
      <c r="AQ21" s="20">
        <f>'Projection New Settlements'!AS21</f>
        <v>41426</v>
      </c>
      <c r="AR21" s="20">
        <f>'Projection New Settlements'!AT21</f>
        <v>41670</v>
      </c>
      <c r="AS21" s="20">
        <f>'Projection New Settlements'!AU21</f>
        <v>41914</v>
      </c>
      <c r="AT21" s="20">
        <f>'Projection New Settlements'!AV21</f>
        <v>42158</v>
      </c>
      <c r="AU21" s="20">
        <f>'Projection New Settlements'!AW21</f>
        <v>42402</v>
      </c>
      <c r="AV21" s="20">
        <f>'Projection New Settlements'!AX21</f>
        <v>42646</v>
      </c>
    </row>
    <row r="22" spans="1:48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85232</v>
      </c>
      <c r="S22" s="20">
        <f>'Projection New Settlements'!U22</f>
        <v>86190</v>
      </c>
      <c r="T22" s="20">
        <f>'Projection New Settlements'!V22</f>
        <v>87148</v>
      </c>
      <c r="U22" s="20">
        <f>'Projection New Settlements'!W22</f>
        <v>88106</v>
      </c>
      <c r="V22" s="20">
        <f>'Projection New Settlements'!X22</f>
        <v>89064</v>
      </c>
      <c r="W22" s="20">
        <f>'Projection New Settlements'!Y22</f>
        <v>90022</v>
      </c>
      <c r="X22" s="20">
        <f>'Projection New Settlements'!Z22</f>
        <v>90980</v>
      </c>
      <c r="Y22" s="20">
        <f>'Projection New Settlements'!AA22</f>
        <v>91938</v>
      </c>
      <c r="Z22" s="20">
        <f>'Projection New Settlements'!AB22</f>
        <v>92896</v>
      </c>
      <c r="AA22" s="20">
        <f>'Projection New Settlements'!AC22</f>
        <v>93854</v>
      </c>
      <c r="AB22" s="20">
        <f>'Projection New Settlements'!AD22</f>
        <v>94812</v>
      </c>
      <c r="AC22" s="20">
        <f>'Projection New Settlements'!AE22</f>
        <v>95770</v>
      </c>
      <c r="AD22" s="20">
        <f>'Projection New Settlements'!AF22</f>
        <v>96728</v>
      </c>
      <c r="AE22" s="20">
        <f>'Projection New Settlements'!AG22</f>
        <v>97686</v>
      </c>
      <c r="AF22" s="20">
        <f>'Projection New Settlements'!AH22</f>
        <v>98644</v>
      </c>
      <c r="AG22" s="20">
        <f>'Projection New Settlements'!AI22</f>
        <v>99602</v>
      </c>
      <c r="AH22" s="20">
        <f>'Projection New Settlements'!AJ22</f>
        <v>100560</v>
      </c>
      <c r="AI22" s="20">
        <f>'Projection New Settlements'!AK22</f>
        <v>101518</v>
      </c>
      <c r="AJ22" s="20">
        <f>'Projection New Settlements'!AL22</f>
        <v>102476</v>
      </c>
      <c r="AK22" s="20">
        <f>'Projection New Settlements'!AM22</f>
        <v>103434</v>
      </c>
      <c r="AL22" s="20">
        <f>'Projection New Settlements'!AN22</f>
        <v>104392</v>
      </c>
      <c r="AM22" s="20">
        <f>'Projection New Settlements'!AO22</f>
        <v>105350</v>
      </c>
      <c r="AN22" s="20">
        <f>'Projection New Settlements'!AP22</f>
        <v>106308</v>
      </c>
      <c r="AO22" s="20">
        <f>'Projection New Settlements'!AQ22</f>
        <v>107266</v>
      </c>
      <c r="AP22" s="20">
        <f>'Projection New Settlements'!AR22</f>
        <v>108224</v>
      </c>
      <c r="AQ22" s="20">
        <f>'Projection New Settlements'!AS22</f>
        <v>109182</v>
      </c>
      <c r="AR22" s="20">
        <f>'Projection New Settlements'!AT22</f>
        <v>110140</v>
      </c>
      <c r="AS22" s="20">
        <f>'Projection New Settlements'!AU22</f>
        <v>111098</v>
      </c>
      <c r="AT22" s="20">
        <f>'Projection New Settlements'!AV22</f>
        <v>112056</v>
      </c>
      <c r="AU22" s="20">
        <f>'Projection New Settlements'!AW22</f>
        <v>113014</v>
      </c>
      <c r="AV22" s="20">
        <f>'Projection New Settlements'!AX22</f>
        <v>113972</v>
      </c>
    </row>
    <row r="23" spans="1:48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45432</v>
      </c>
      <c r="S23" s="20">
        <f>'Projection New Settlements'!U23</f>
        <v>45915</v>
      </c>
      <c r="T23" s="20">
        <f>'Projection New Settlements'!V23</f>
        <v>46398</v>
      </c>
      <c r="U23" s="20">
        <f>'Projection New Settlements'!W23</f>
        <v>46881</v>
      </c>
      <c r="V23" s="20">
        <f>'Projection New Settlements'!X23</f>
        <v>47364</v>
      </c>
      <c r="W23" s="20">
        <f>'Projection New Settlements'!Y23</f>
        <v>47847</v>
      </c>
      <c r="X23" s="20">
        <f>'Projection New Settlements'!Z23</f>
        <v>48330</v>
      </c>
      <c r="Y23" s="20">
        <f>'Projection New Settlements'!AA23</f>
        <v>48813</v>
      </c>
      <c r="Z23" s="20">
        <f>'Projection New Settlements'!AB23</f>
        <v>49296</v>
      </c>
      <c r="AA23" s="20">
        <f>'Projection New Settlements'!AC23</f>
        <v>49779</v>
      </c>
      <c r="AB23" s="20">
        <f>'Projection New Settlements'!AD23</f>
        <v>50262</v>
      </c>
      <c r="AC23" s="20">
        <f>'Projection New Settlements'!AE23</f>
        <v>50745</v>
      </c>
      <c r="AD23" s="20">
        <f>'Projection New Settlements'!AF23</f>
        <v>51228</v>
      </c>
      <c r="AE23" s="20">
        <f>'Projection New Settlements'!AG23</f>
        <v>51711</v>
      </c>
      <c r="AF23" s="20">
        <f>'Projection New Settlements'!AH23</f>
        <v>52194</v>
      </c>
      <c r="AG23" s="20">
        <f>'Projection New Settlements'!AI23</f>
        <v>52677</v>
      </c>
      <c r="AH23" s="20">
        <f>'Projection New Settlements'!AJ23</f>
        <v>53160</v>
      </c>
      <c r="AI23" s="20">
        <f>'Projection New Settlements'!AK23</f>
        <v>53643</v>
      </c>
      <c r="AJ23" s="20">
        <f>'Projection New Settlements'!AL23</f>
        <v>54126</v>
      </c>
      <c r="AK23" s="20">
        <f>'Projection New Settlements'!AM23</f>
        <v>54609</v>
      </c>
      <c r="AL23" s="20">
        <f>'Projection New Settlements'!AN23</f>
        <v>55092</v>
      </c>
      <c r="AM23" s="20">
        <f>'Projection New Settlements'!AO23</f>
        <v>55575</v>
      </c>
      <c r="AN23" s="20">
        <f>'Projection New Settlements'!AP23</f>
        <v>56058</v>
      </c>
      <c r="AO23" s="20">
        <f>'Projection New Settlements'!AQ23</f>
        <v>56541</v>
      </c>
      <c r="AP23" s="20">
        <f>'Projection New Settlements'!AR23</f>
        <v>57024</v>
      </c>
      <c r="AQ23" s="20">
        <f>'Projection New Settlements'!AS23</f>
        <v>57507</v>
      </c>
      <c r="AR23" s="20">
        <f>'Projection New Settlements'!AT23</f>
        <v>57990</v>
      </c>
      <c r="AS23" s="20">
        <f>'Projection New Settlements'!AU23</f>
        <v>58473</v>
      </c>
      <c r="AT23" s="20">
        <f>'Projection New Settlements'!AV23</f>
        <v>58956</v>
      </c>
      <c r="AU23" s="20">
        <f>'Projection New Settlements'!AW23</f>
        <v>59439</v>
      </c>
      <c r="AV23" s="20">
        <f>'Projection New Settlements'!AX23</f>
        <v>59922</v>
      </c>
    </row>
    <row r="24" spans="1:48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29900</v>
      </c>
      <c r="S24" s="20">
        <f>'Projection New Settlements'!U24</f>
        <v>30315</v>
      </c>
      <c r="T24" s="20">
        <f>'Projection New Settlements'!V24</f>
        <v>30730</v>
      </c>
      <c r="U24" s="20">
        <f>'Projection New Settlements'!W24</f>
        <v>31145</v>
      </c>
      <c r="V24" s="20">
        <f>'Projection New Settlements'!X24</f>
        <v>31560</v>
      </c>
      <c r="W24" s="20">
        <f>'Projection New Settlements'!Y24</f>
        <v>31975</v>
      </c>
      <c r="X24" s="20">
        <f>'Projection New Settlements'!Z24</f>
        <v>32390</v>
      </c>
      <c r="Y24" s="20">
        <f>'Projection New Settlements'!AA24</f>
        <v>32805</v>
      </c>
      <c r="Z24" s="20">
        <f>'Projection New Settlements'!AB24</f>
        <v>33220</v>
      </c>
      <c r="AA24" s="20">
        <f>'Projection New Settlements'!AC24</f>
        <v>33635</v>
      </c>
      <c r="AB24" s="20">
        <f>'Projection New Settlements'!AD24</f>
        <v>34050</v>
      </c>
      <c r="AC24" s="20">
        <f>'Projection New Settlements'!AE24</f>
        <v>34465</v>
      </c>
      <c r="AD24" s="20">
        <f>'Projection New Settlements'!AF24</f>
        <v>34880</v>
      </c>
      <c r="AE24" s="20">
        <f>'Projection New Settlements'!AG24</f>
        <v>35295</v>
      </c>
      <c r="AF24" s="20">
        <f>'Projection New Settlements'!AH24</f>
        <v>35710</v>
      </c>
      <c r="AG24" s="20">
        <f>'Projection New Settlements'!AI24</f>
        <v>36125</v>
      </c>
      <c r="AH24" s="20">
        <f>'Projection New Settlements'!AJ24</f>
        <v>36540</v>
      </c>
      <c r="AI24" s="20">
        <f>'Projection New Settlements'!AK24</f>
        <v>36955</v>
      </c>
      <c r="AJ24" s="20">
        <f>'Projection New Settlements'!AL24</f>
        <v>37370</v>
      </c>
      <c r="AK24" s="20">
        <f>'Projection New Settlements'!AM24</f>
        <v>37785</v>
      </c>
      <c r="AL24" s="20">
        <f>'Projection New Settlements'!AN24</f>
        <v>38200</v>
      </c>
      <c r="AM24" s="20">
        <f>'Projection New Settlements'!AO24</f>
        <v>38615</v>
      </c>
      <c r="AN24" s="20">
        <f>'Projection New Settlements'!AP24</f>
        <v>39030</v>
      </c>
      <c r="AO24" s="20">
        <f>'Projection New Settlements'!AQ24</f>
        <v>39445</v>
      </c>
      <c r="AP24" s="20">
        <f>'Projection New Settlements'!AR24</f>
        <v>39860</v>
      </c>
      <c r="AQ24" s="20">
        <f>'Projection New Settlements'!AS24</f>
        <v>40275</v>
      </c>
      <c r="AR24" s="20">
        <f>'Projection New Settlements'!AT24</f>
        <v>40690</v>
      </c>
      <c r="AS24" s="20">
        <f>'Projection New Settlements'!AU24</f>
        <v>41105</v>
      </c>
      <c r="AT24" s="20">
        <f>'Projection New Settlements'!AV24</f>
        <v>41520</v>
      </c>
      <c r="AU24" s="20">
        <f>'Projection New Settlements'!AW24</f>
        <v>41935</v>
      </c>
      <c r="AV24" s="20">
        <f>'Projection New Settlements'!AX24</f>
        <v>42350</v>
      </c>
    </row>
    <row r="25" spans="1:48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40508</v>
      </c>
      <c r="S25" s="20">
        <f>'Projection New Settlements'!U25</f>
        <v>40860</v>
      </c>
      <c r="T25" s="20">
        <f>'Projection New Settlements'!V25</f>
        <v>41212</v>
      </c>
      <c r="U25" s="20">
        <f>'Projection New Settlements'!W25</f>
        <v>41564</v>
      </c>
      <c r="V25" s="20">
        <f>'Projection New Settlements'!X25</f>
        <v>41916</v>
      </c>
      <c r="W25" s="20">
        <f>'Projection New Settlements'!Y25</f>
        <v>42268</v>
      </c>
      <c r="X25" s="20">
        <f>'Projection New Settlements'!Z25</f>
        <v>42620</v>
      </c>
      <c r="Y25" s="20">
        <f>'Projection New Settlements'!AA25</f>
        <v>42972</v>
      </c>
      <c r="Z25" s="20">
        <f>'Projection New Settlements'!AB25</f>
        <v>43324</v>
      </c>
      <c r="AA25" s="20">
        <f>'Projection New Settlements'!AC25</f>
        <v>43676</v>
      </c>
      <c r="AB25" s="20">
        <f>'Projection New Settlements'!AD25</f>
        <v>44028</v>
      </c>
      <c r="AC25" s="20">
        <f>'Projection New Settlements'!AE25</f>
        <v>44380</v>
      </c>
      <c r="AD25" s="20">
        <f>'Projection New Settlements'!AF25</f>
        <v>44732</v>
      </c>
      <c r="AE25" s="20">
        <f>'Projection New Settlements'!AG25</f>
        <v>45084</v>
      </c>
      <c r="AF25" s="20">
        <f>'Projection New Settlements'!AH25</f>
        <v>45436</v>
      </c>
      <c r="AG25" s="20">
        <f>'Projection New Settlements'!AI25</f>
        <v>45788</v>
      </c>
      <c r="AH25" s="20">
        <f>'Projection New Settlements'!AJ25</f>
        <v>46140</v>
      </c>
      <c r="AI25" s="20">
        <f>'Projection New Settlements'!AK25</f>
        <v>46492</v>
      </c>
      <c r="AJ25" s="20">
        <f>'Projection New Settlements'!AL25</f>
        <v>46844</v>
      </c>
      <c r="AK25" s="20">
        <f>'Projection New Settlements'!AM25</f>
        <v>47196</v>
      </c>
      <c r="AL25" s="20">
        <f>'Projection New Settlements'!AN25</f>
        <v>47548</v>
      </c>
      <c r="AM25" s="20">
        <f>'Projection New Settlements'!AO25</f>
        <v>47900</v>
      </c>
      <c r="AN25" s="20">
        <f>'Projection New Settlements'!AP25</f>
        <v>48252</v>
      </c>
      <c r="AO25" s="20">
        <f>'Projection New Settlements'!AQ25</f>
        <v>48604</v>
      </c>
      <c r="AP25" s="20">
        <f>'Projection New Settlements'!AR25</f>
        <v>48956</v>
      </c>
      <c r="AQ25" s="20">
        <f>'Projection New Settlements'!AS25</f>
        <v>49308</v>
      </c>
      <c r="AR25" s="20">
        <f>'Projection New Settlements'!AT25</f>
        <v>49660</v>
      </c>
      <c r="AS25" s="20">
        <f>'Projection New Settlements'!AU25</f>
        <v>50012</v>
      </c>
      <c r="AT25" s="20">
        <f>'Projection New Settlements'!AV25</f>
        <v>50364</v>
      </c>
      <c r="AU25" s="20">
        <f>'Projection New Settlements'!AW25</f>
        <v>50716</v>
      </c>
      <c r="AV25" s="20">
        <f>'Projection New Settlements'!AX25</f>
        <v>51068</v>
      </c>
    </row>
    <row r="26" spans="1:48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45394</v>
      </c>
      <c r="S26" s="20">
        <f>'Projection New Settlements'!U26</f>
        <v>45785</v>
      </c>
      <c r="T26" s="20">
        <f>'Projection New Settlements'!V26</f>
        <v>46176</v>
      </c>
      <c r="U26" s="20">
        <f>'Projection New Settlements'!W26</f>
        <v>46567</v>
      </c>
      <c r="V26" s="20">
        <f>'Projection New Settlements'!X26</f>
        <v>46958</v>
      </c>
      <c r="W26" s="20">
        <f>'Projection New Settlements'!Y26</f>
        <v>47349</v>
      </c>
      <c r="X26" s="20">
        <f>'Projection New Settlements'!Z26</f>
        <v>47740</v>
      </c>
      <c r="Y26" s="20">
        <f>'Projection New Settlements'!AA26</f>
        <v>48131</v>
      </c>
      <c r="Z26" s="20">
        <f>'Projection New Settlements'!AB26</f>
        <v>48522</v>
      </c>
      <c r="AA26" s="20">
        <f>'Projection New Settlements'!AC26</f>
        <v>48913</v>
      </c>
      <c r="AB26" s="20">
        <f>'Projection New Settlements'!AD26</f>
        <v>49304</v>
      </c>
      <c r="AC26" s="20">
        <f>'Projection New Settlements'!AE26</f>
        <v>49695</v>
      </c>
      <c r="AD26" s="20">
        <f>'Projection New Settlements'!AF26</f>
        <v>50086</v>
      </c>
      <c r="AE26" s="20">
        <f>'Projection New Settlements'!AG26</f>
        <v>50477</v>
      </c>
      <c r="AF26" s="20">
        <f>'Projection New Settlements'!AH26</f>
        <v>50868</v>
      </c>
      <c r="AG26" s="20">
        <f>'Projection New Settlements'!AI26</f>
        <v>51259</v>
      </c>
      <c r="AH26" s="20">
        <f>'Projection New Settlements'!AJ26</f>
        <v>51650</v>
      </c>
      <c r="AI26" s="20">
        <f>'Projection New Settlements'!AK26</f>
        <v>52041</v>
      </c>
      <c r="AJ26" s="20">
        <f>'Projection New Settlements'!AL26</f>
        <v>52432</v>
      </c>
      <c r="AK26" s="20">
        <f>'Projection New Settlements'!AM26</f>
        <v>52823</v>
      </c>
      <c r="AL26" s="20">
        <f>'Projection New Settlements'!AN26</f>
        <v>53214</v>
      </c>
      <c r="AM26" s="20">
        <f>'Projection New Settlements'!AO26</f>
        <v>53605</v>
      </c>
      <c r="AN26" s="20">
        <f>'Projection New Settlements'!AP26</f>
        <v>53996</v>
      </c>
      <c r="AO26" s="20">
        <f>'Projection New Settlements'!AQ26</f>
        <v>54387</v>
      </c>
      <c r="AP26" s="20">
        <f>'Projection New Settlements'!AR26</f>
        <v>54778</v>
      </c>
      <c r="AQ26" s="20">
        <f>'Projection New Settlements'!AS26</f>
        <v>55169</v>
      </c>
      <c r="AR26" s="20">
        <f>'Projection New Settlements'!AT26</f>
        <v>55560</v>
      </c>
      <c r="AS26" s="20">
        <f>'Projection New Settlements'!AU26</f>
        <v>55951</v>
      </c>
      <c r="AT26" s="20">
        <f>'Projection New Settlements'!AV26</f>
        <v>56342</v>
      </c>
      <c r="AU26" s="20">
        <f>'Projection New Settlements'!AW26</f>
        <v>56733</v>
      </c>
      <c r="AV26" s="20">
        <f>'Projection New Settlements'!AX26</f>
        <v>57124</v>
      </c>
    </row>
    <row r="27" spans="1:48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54696</v>
      </c>
      <c r="S27" s="20">
        <f>'Projection New Settlements'!U27</f>
        <v>55370</v>
      </c>
      <c r="T27" s="20">
        <f>'Projection New Settlements'!V27</f>
        <v>56044</v>
      </c>
      <c r="U27" s="20">
        <f>'Projection New Settlements'!W27</f>
        <v>56718</v>
      </c>
      <c r="V27" s="20">
        <f>'Projection New Settlements'!X27</f>
        <v>57392</v>
      </c>
      <c r="W27" s="20">
        <f>'Projection New Settlements'!Y27</f>
        <v>58066</v>
      </c>
      <c r="X27" s="20">
        <f>'Projection New Settlements'!Z27</f>
        <v>58740</v>
      </c>
      <c r="Y27" s="20">
        <f>'Projection New Settlements'!AA27</f>
        <v>59414</v>
      </c>
      <c r="Z27" s="20">
        <f>'Projection New Settlements'!AB27</f>
        <v>60088</v>
      </c>
      <c r="AA27" s="20">
        <f>'Projection New Settlements'!AC27</f>
        <v>60762</v>
      </c>
      <c r="AB27" s="20">
        <f>'Projection New Settlements'!AD27</f>
        <v>61436</v>
      </c>
      <c r="AC27" s="20">
        <f>'Projection New Settlements'!AE27</f>
        <v>62110</v>
      </c>
      <c r="AD27" s="20">
        <f>'Projection New Settlements'!AF27</f>
        <v>62784</v>
      </c>
      <c r="AE27" s="20">
        <f>'Projection New Settlements'!AG27</f>
        <v>63458</v>
      </c>
      <c r="AF27" s="20">
        <f>'Projection New Settlements'!AH27</f>
        <v>64132</v>
      </c>
      <c r="AG27" s="20">
        <f>'Projection New Settlements'!AI27</f>
        <v>64806</v>
      </c>
      <c r="AH27" s="20">
        <f>'Projection New Settlements'!AJ27</f>
        <v>65480</v>
      </c>
      <c r="AI27" s="20">
        <f>'Projection New Settlements'!AK27</f>
        <v>66154</v>
      </c>
      <c r="AJ27" s="20">
        <f>'Projection New Settlements'!AL27</f>
        <v>66828</v>
      </c>
      <c r="AK27" s="20">
        <f>'Projection New Settlements'!AM27</f>
        <v>67502</v>
      </c>
      <c r="AL27" s="20">
        <f>'Projection New Settlements'!AN27</f>
        <v>68176</v>
      </c>
      <c r="AM27" s="20">
        <f>'Projection New Settlements'!AO27</f>
        <v>68850</v>
      </c>
      <c r="AN27" s="20">
        <f>'Projection New Settlements'!AP27</f>
        <v>69524</v>
      </c>
      <c r="AO27" s="20">
        <f>'Projection New Settlements'!AQ27</f>
        <v>70198</v>
      </c>
      <c r="AP27" s="20">
        <f>'Projection New Settlements'!AR27</f>
        <v>70872</v>
      </c>
      <c r="AQ27" s="20">
        <f>'Projection New Settlements'!AS27</f>
        <v>71546</v>
      </c>
      <c r="AR27" s="20">
        <f>'Projection New Settlements'!AT27</f>
        <v>72220</v>
      </c>
      <c r="AS27" s="20">
        <f>'Projection New Settlements'!AU27</f>
        <v>72894</v>
      </c>
      <c r="AT27" s="20">
        <f>'Projection New Settlements'!AV27</f>
        <v>73568</v>
      </c>
      <c r="AU27" s="20">
        <f>'Projection New Settlements'!AW27</f>
        <v>74242</v>
      </c>
      <c r="AV27" s="20">
        <f>'Projection New Settlements'!AX27</f>
        <v>74916</v>
      </c>
    </row>
    <row r="28" spans="1:48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38148</v>
      </c>
      <c r="S28" s="20">
        <f>'Projection New Settlements'!U28</f>
        <v>38450</v>
      </c>
      <c r="T28" s="20">
        <f>'Projection New Settlements'!V28</f>
        <v>38752</v>
      </c>
      <c r="U28" s="20">
        <f>'Projection New Settlements'!W28</f>
        <v>39054</v>
      </c>
      <c r="V28" s="20">
        <f>'Projection New Settlements'!X28</f>
        <v>39356</v>
      </c>
      <c r="W28" s="20">
        <f>'Projection New Settlements'!Y28</f>
        <v>39658</v>
      </c>
      <c r="X28" s="20">
        <f>'Projection New Settlements'!Z28</f>
        <v>39960</v>
      </c>
      <c r="Y28" s="20">
        <f>'Projection New Settlements'!AA28</f>
        <v>40262</v>
      </c>
      <c r="Z28" s="20">
        <f>'Projection New Settlements'!AB28</f>
        <v>40564</v>
      </c>
      <c r="AA28" s="20">
        <f>'Projection New Settlements'!AC28</f>
        <v>40866</v>
      </c>
      <c r="AB28" s="20">
        <f>'Projection New Settlements'!AD28</f>
        <v>41168</v>
      </c>
      <c r="AC28" s="20">
        <f>'Projection New Settlements'!AE28</f>
        <v>41470</v>
      </c>
      <c r="AD28" s="20">
        <f>'Projection New Settlements'!AF28</f>
        <v>41772</v>
      </c>
      <c r="AE28" s="20">
        <f>'Projection New Settlements'!AG28</f>
        <v>42074</v>
      </c>
      <c r="AF28" s="20">
        <f>'Projection New Settlements'!AH28</f>
        <v>42376</v>
      </c>
      <c r="AG28" s="20">
        <f>'Projection New Settlements'!AI28</f>
        <v>42678</v>
      </c>
      <c r="AH28" s="20">
        <f>'Projection New Settlements'!AJ28</f>
        <v>42980</v>
      </c>
      <c r="AI28" s="20">
        <f>'Projection New Settlements'!AK28</f>
        <v>43282</v>
      </c>
      <c r="AJ28" s="20">
        <f>'Projection New Settlements'!AL28</f>
        <v>43584</v>
      </c>
      <c r="AK28" s="20">
        <f>'Projection New Settlements'!AM28</f>
        <v>43886</v>
      </c>
      <c r="AL28" s="20">
        <f>'Projection New Settlements'!AN28</f>
        <v>44188</v>
      </c>
      <c r="AM28" s="20">
        <f>'Projection New Settlements'!AO28</f>
        <v>44490</v>
      </c>
      <c r="AN28" s="20">
        <f>'Projection New Settlements'!AP28</f>
        <v>44792</v>
      </c>
      <c r="AO28" s="20">
        <f>'Projection New Settlements'!AQ28</f>
        <v>45094</v>
      </c>
      <c r="AP28" s="20">
        <f>'Projection New Settlements'!AR28</f>
        <v>45396</v>
      </c>
      <c r="AQ28" s="20">
        <f>'Projection New Settlements'!AS28</f>
        <v>45698</v>
      </c>
      <c r="AR28" s="20">
        <f>'Projection New Settlements'!AT28</f>
        <v>46000</v>
      </c>
      <c r="AS28" s="20">
        <f>'Projection New Settlements'!AU28</f>
        <v>46302</v>
      </c>
      <c r="AT28" s="20">
        <f>'Projection New Settlements'!AV28</f>
        <v>46604</v>
      </c>
      <c r="AU28" s="20">
        <f>'Projection New Settlements'!AW28</f>
        <v>46906</v>
      </c>
      <c r="AV28" s="20">
        <f>'Projection New Settlements'!AX28</f>
        <v>47208</v>
      </c>
    </row>
    <row r="29" spans="1:48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77112</v>
      </c>
      <c r="S29" s="20">
        <f>'Projection New Settlements'!U29</f>
        <v>77785</v>
      </c>
      <c r="T29" s="20">
        <f>'Projection New Settlements'!V29</f>
        <v>78458</v>
      </c>
      <c r="U29" s="20">
        <f>'Projection New Settlements'!W29</f>
        <v>79131</v>
      </c>
      <c r="V29" s="20">
        <f>'Projection New Settlements'!X29</f>
        <v>79804</v>
      </c>
      <c r="W29" s="20">
        <f>'Projection New Settlements'!Y29</f>
        <v>80477</v>
      </c>
      <c r="X29" s="20">
        <f>'Projection New Settlements'!Z29</f>
        <v>81150</v>
      </c>
      <c r="Y29" s="20">
        <f>'Projection New Settlements'!AA29</f>
        <v>81823</v>
      </c>
      <c r="Z29" s="20">
        <f>'Projection New Settlements'!AB29</f>
        <v>82496</v>
      </c>
      <c r="AA29" s="20">
        <f>'Projection New Settlements'!AC29</f>
        <v>83169</v>
      </c>
      <c r="AB29" s="20">
        <f>'Projection New Settlements'!AD29</f>
        <v>83842</v>
      </c>
      <c r="AC29" s="20">
        <f>'Projection New Settlements'!AE29</f>
        <v>84515</v>
      </c>
      <c r="AD29" s="20">
        <f>'Projection New Settlements'!AF29</f>
        <v>85188</v>
      </c>
      <c r="AE29" s="20">
        <f>'Projection New Settlements'!AG29</f>
        <v>85861</v>
      </c>
      <c r="AF29" s="20">
        <f>'Projection New Settlements'!AH29</f>
        <v>86534</v>
      </c>
      <c r="AG29" s="20">
        <f>'Projection New Settlements'!AI29</f>
        <v>87207</v>
      </c>
      <c r="AH29" s="20">
        <f>'Projection New Settlements'!AJ29</f>
        <v>87880</v>
      </c>
      <c r="AI29" s="20">
        <f>'Projection New Settlements'!AK29</f>
        <v>88553</v>
      </c>
      <c r="AJ29" s="20">
        <f>'Projection New Settlements'!AL29</f>
        <v>89226</v>
      </c>
      <c r="AK29" s="20">
        <f>'Projection New Settlements'!AM29</f>
        <v>89899</v>
      </c>
      <c r="AL29" s="20">
        <f>'Projection New Settlements'!AN29</f>
        <v>90572</v>
      </c>
      <c r="AM29" s="20">
        <f>'Projection New Settlements'!AO29</f>
        <v>91245</v>
      </c>
      <c r="AN29" s="20">
        <f>'Projection New Settlements'!AP29</f>
        <v>91918</v>
      </c>
      <c r="AO29" s="20">
        <f>'Projection New Settlements'!AQ29</f>
        <v>92591</v>
      </c>
      <c r="AP29" s="20">
        <f>'Projection New Settlements'!AR29</f>
        <v>93264</v>
      </c>
      <c r="AQ29" s="20">
        <f>'Projection New Settlements'!AS29</f>
        <v>93937</v>
      </c>
      <c r="AR29" s="20">
        <f>'Projection New Settlements'!AT29</f>
        <v>94610</v>
      </c>
      <c r="AS29" s="20">
        <f>'Projection New Settlements'!AU29</f>
        <v>95283</v>
      </c>
      <c r="AT29" s="20">
        <f>'Projection New Settlements'!AV29</f>
        <v>95956</v>
      </c>
      <c r="AU29" s="20">
        <f>'Projection New Settlements'!AW29</f>
        <v>96629</v>
      </c>
      <c r="AV29" s="20">
        <f>'Projection New Settlements'!AX29</f>
        <v>97302</v>
      </c>
    </row>
    <row r="30" spans="1:48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71200</v>
      </c>
      <c r="S30" s="20">
        <f>'Projection New Settlements'!U30+S36</f>
        <v>75006</v>
      </c>
      <c r="T30" s="20">
        <f>'Projection New Settlements'!V30+T36</f>
        <v>78812</v>
      </c>
      <c r="U30" s="20">
        <f>'Projection New Settlements'!W30+U36</f>
        <v>82618</v>
      </c>
      <c r="V30" s="20">
        <f>'Projection New Settlements'!X30+V36</f>
        <v>86424</v>
      </c>
      <c r="W30" s="20">
        <f>'Projection New Settlements'!Y30+W36</f>
        <v>90230</v>
      </c>
      <c r="X30" s="20">
        <f>'Projection New Settlements'!Z30+X36</f>
        <v>94036</v>
      </c>
      <c r="Y30" s="20">
        <f>'Projection New Settlements'!AA30+Y36</f>
        <v>97842</v>
      </c>
      <c r="Z30" s="20">
        <f>'Projection New Settlements'!AB30+Z36</f>
        <v>101648</v>
      </c>
      <c r="AA30" s="20">
        <f>'Projection New Settlements'!AC30+AA36</f>
        <v>105454</v>
      </c>
      <c r="AB30" s="20">
        <f>'Projection New Settlements'!AD30+AB36</f>
        <v>109260</v>
      </c>
      <c r="AC30" s="20">
        <f>'Projection New Settlements'!AE30+AC36</f>
        <v>113066</v>
      </c>
      <c r="AD30" s="20">
        <f>'Projection New Settlements'!AF30+AD36</f>
        <v>116872</v>
      </c>
      <c r="AE30" s="20">
        <f>'Projection New Settlements'!AG30+AE36</f>
        <v>120678</v>
      </c>
      <c r="AF30" s="20">
        <f>'Projection New Settlements'!AH30+AF36</f>
        <v>124484</v>
      </c>
      <c r="AG30" s="20">
        <f>'Projection New Settlements'!AI30+AG36</f>
        <v>128290</v>
      </c>
      <c r="AH30" s="20">
        <f>'Projection New Settlements'!AJ30+AH36</f>
        <v>132096</v>
      </c>
      <c r="AI30" s="20">
        <f>'Projection New Settlements'!AK30+AI36</f>
        <v>135902</v>
      </c>
      <c r="AJ30" s="20">
        <f>'Projection New Settlements'!AL30+AJ36</f>
        <v>139708</v>
      </c>
      <c r="AK30" s="20">
        <f>'Projection New Settlements'!AM30+AK36</f>
        <v>143514</v>
      </c>
      <c r="AL30" s="20">
        <f>'Projection New Settlements'!AN30+AL36</f>
        <v>147320</v>
      </c>
      <c r="AM30" s="20">
        <f>'Projection New Settlements'!AO30+AM36</f>
        <v>151126</v>
      </c>
      <c r="AN30" s="20">
        <f>'Projection New Settlements'!AP30+AN36</f>
        <v>154932</v>
      </c>
      <c r="AO30" s="20">
        <f>'Projection New Settlements'!AQ30+AO36</f>
        <v>158738</v>
      </c>
      <c r="AP30" s="20">
        <f>'Projection New Settlements'!AR30+AP36</f>
        <v>162544</v>
      </c>
      <c r="AQ30" s="20">
        <f>'Projection New Settlements'!AS30+AQ36</f>
        <v>166350</v>
      </c>
      <c r="AR30" s="20">
        <f>'Projection New Settlements'!AT30+AR36</f>
        <v>170156</v>
      </c>
      <c r="AS30" s="20">
        <f>'Projection New Settlements'!AU30+AS36</f>
        <v>173962</v>
      </c>
      <c r="AT30" s="20">
        <f>'Projection New Settlements'!AV30+AT36</f>
        <v>177768</v>
      </c>
      <c r="AU30" s="20">
        <f>'Projection New Settlements'!AW30+AU36</f>
        <v>181574</v>
      </c>
      <c r="AV30" s="20">
        <f>'Projection New Settlements'!AX30+AV36</f>
        <v>185380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3068</v>
      </c>
      <c r="S32" s="20">
        <f>'Projection New Settlements'!U32</f>
        <v>6136</v>
      </c>
      <c r="T32" s="20">
        <f>'Projection New Settlements'!V32</f>
        <v>9204</v>
      </c>
      <c r="U32" s="20">
        <f>'Projection New Settlements'!W32</f>
        <v>12272</v>
      </c>
      <c r="V32" s="20">
        <f>'Projection New Settlements'!X32</f>
        <v>15340</v>
      </c>
      <c r="W32" s="20">
        <f>'Projection New Settlements'!Y32</f>
        <v>18408</v>
      </c>
      <c r="X32" s="20">
        <f>'Projection New Settlements'!Z32</f>
        <v>21476</v>
      </c>
      <c r="Y32" s="20">
        <f>'Projection New Settlements'!AA32</f>
        <v>24544</v>
      </c>
      <c r="Z32" s="20">
        <f>'Projection New Settlements'!AB32</f>
        <v>27612</v>
      </c>
      <c r="AA32" s="20">
        <f>'Projection New Settlements'!AC32</f>
        <v>30680</v>
      </c>
      <c r="AB32" s="20">
        <f>'Projection New Settlements'!AD32</f>
        <v>33748</v>
      </c>
      <c r="AC32" s="20">
        <f>'Projection New Settlements'!AE32</f>
        <v>36816</v>
      </c>
      <c r="AD32" s="20">
        <f>'Projection New Settlements'!AF32</f>
        <v>39884</v>
      </c>
      <c r="AE32" s="20">
        <f>'Projection New Settlements'!AG32</f>
        <v>42952</v>
      </c>
      <c r="AF32" s="20">
        <f>'Projection New Settlements'!AH32</f>
        <v>46020</v>
      </c>
      <c r="AG32" s="20">
        <f>'Projection New Settlements'!AI32</f>
        <v>49088</v>
      </c>
      <c r="AH32" s="20">
        <f>'Projection New Settlements'!AJ32</f>
        <v>52156</v>
      </c>
      <c r="AI32" s="20">
        <f>'Projection New Settlements'!AK32</f>
        <v>55224</v>
      </c>
      <c r="AJ32" s="20">
        <f>'Projection New Settlements'!AL32</f>
        <v>58292</v>
      </c>
      <c r="AK32" s="20">
        <f>'Projection New Settlements'!AM32</f>
        <v>61360</v>
      </c>
      <c r="AL32" s="20">
        <f>'Projection New Settlements'!AN32</f>
        <v>64428</v>
      </c>
      <c r="AM32" s="20">
        <f>'Projection New Settlements'!AO32</f>
        <v>67496</v>
      </c>
      <c r="AN32" s="20">
        <f>'Projection New Settlements'!AP32</f>
        <v>70564</v>
      </c>
      <c r="AO32" s="20">
        <f>'Projection New Settlements'!AQ32</f>
        <v>73632</v>
      </c>
      <c r="AP32" s="20">
        <f>'Projection New Settlements'!AR32</f>
        <v>76700</v>
      </c>
      <c r="AQ32" s="20">
        <f>'Projection New Settlements'!AS32</f>
        <v>79768</v>
      </c>
      <c r="AR32" s="20">
        <f>'Projection New Settlements'!AT32</f>
        <v>82836</v>
      </c>
      <c r="AS32" s="20">
        <f>'Projection New Settlements'!AU32</f>
        <v>85904</v>
      </c>
      <c r="AT32" s="20">
        <f>'Projection New Settlements'!AV32</f>
        <v>88972</v>
      </c>
      <c r="AU32" s="20">
        <f>'Projection New Settlements'!AW32</f>
        <v>92040</v>
      </c>
      <c r="AV32" s="20">
        <f>'Projection New Settlements'!AX32</f>
        <v>95108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3068</v>
      </c>
      <c r="S33" s="20">
        <f>'Projection New Settlements'!U33</f>
        <v>6136</v>
      </c>
      <c r="T33" s="20">
        <f>'Projection New Settlements'!V33</f>
        <v>9204</v>
      </c>
      <c r="U33" s="20">
        <f>'Projection New Settlements'!W33</f>
        <v>12272</v>
      </c>
      <c r="V33" s="20">
        <f>'Projection New Settlements'!X33</f>
        <v>15340</v>
      </c>
      <c r="W33" s="20">
        <f>'Projection New Settlements'!Y33</f>
        <v>18408</v>
      </c>
      <c r="X33" s="20">
        <f>'Projection New Settlements'!Z33</f>
        <v>21476</v>
      </c>
      <c r="Y33" s="20">
        <f>'Projection New Settlements'!AA33</f>
        <v>24544</v>
      </c>
      <c r="Z33" s="20">
        <f>'Projection New Settlements'!AB33</f>
        <v>27612</v>
      </c>
      <c r="AA33" s="20">
        <f>'Projection New Settlements'!AC33</f>
        <v>30680</v>
      </c>
      <c r="AB33" s="20">
        <f>'Projection New Settlements'!AD33</f>
        <v>33748</v>
      </c>
      <c r="AC33" s="20">
        <f>'Projection New Settlements'!AE33</f>
        <v>36816</v>
      </c>
      <c r="AD33" s="20">
        <f>'Projection New Settlements'!AF33</f>
        <v>39884</v>
      </c>
      <c r="AE33" s="20">
        <f>'Projection New Settlements'!AG33</f>
        <v>42952</v>
      </c>
      <c r="AF33" s="20">
        <f>'Projection New Settlements'!AH33</f>
        <v>46020</v>
      </c>
      <c r="AG33" s="20">
        <f>'Projection New Settlements'!AI33</f>
        <v>49088</v>
      </c>
      <c r="AH33" s="20">
        <f>'Projection New Settlements'!AJ33</f>
        <v>52156</v>
      </c>
      <c r="AI33" s="20">
        <f>'Projection New Settlements'!AK33</f>
        <v>55224</v>
      </c>
      <c r="AJ33" s="20">
        <f>'Projection New Settlements'!AL33</f>
        <v>58292</v>
      </c>
      <c r="AK33" s="20">
        <f>'Projection New Settlements'!AM33</f>
        <v>61360</v>
      </c>
      <c r="AL33" s="20">
        <f>'Projection New Settlements'!AN33</f>
        <v>64428</v>
      </c>
      <c r="AM33" s="20">
        <f>'Projection New Settlements'!AO33</f>
        <v>67496</v>
      </c>
      <c r="AN33" s="20">
        <f>'Projection New Settlements'!AP33</f>
        <v>70564</v>
      </c>
      <c r="AO33" s="20">
        <f>'Projection New Settlements'!AQ33</f>
        <v>73632</v>
      </c>
      <c r="AP33" s="20">
        <f>'Projection New Settlements'!AR33</f>
        <v>76700</v>
      </c>
      <c r="AQ33" s="20">
        <f>'Projection New Settlements'!AS33</f>
        <v>79768</v>
      </c>
      <c r="AR33" s="20">
        <f>'Projection New Settlements'!AT33</f>
        <v>82836</v>
      </c>
      <c r="AS33" s="20">
        <f>'Projection New Settlements'!AU33</f>
        <v>85904</v>
      </c>
      <c r="AT33" s="20">
        <f>'Projection New Settlements'!AV33</f>
        <v>88972</v>
      </c>
      <c r="AU33" s="20">
        <f>'Projection New Settlements'!AW33</f>
        <v>92040</v>
      </c>
      <c r="AV33" s="20">
        <f>'Projection New Settlements'!AX33</f>
        <v>95108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3068</v>
      </c>
      <c r="S34" s="20">
        <f>'Projection New Settlements'!U34</f>
        <v>6136</v>
      </c>
      <c r="T34" s="20">
        <f>'Projection New Settlements'!V34</f>
        <v>9204</v>
      </c>
      <c r="U34" s="20">
        <f>'Projection New Settlements'!W34</f>
        <v>12272</v>
      </c>
      <c r="V34" s="20">
        <f>'Projection New Settlements'!X34</f>
        <v>15340</v>
      </c>
      <c r="W34" s="20">
        <f>'Projection New Settlements'!Y34</f>
        <v>18408</v>
      </c>
      <c r="X34" s="20">
        <f>'Projection New Settlements'!Z34</f>
        <v>21476</v>
      </c>
      <c r="Y34" s="20">
        <f>'Projection New Settlements'!AA34</f>
        <v>24544</v>
      </c>
      <c r="Z34" s="20">
        <f>'Projection New Settlements'!AB34</f>
        <v>27612</v>
      </c>
      <c r="AA34" s="20">
        <f>'Projection New Settlements'!AC34</f>
        <v>30680</v>
      </c>
      <c r="AB34" s="20">
        <f>'Projection New Settlements'!AD34</f>
        <v>33748</v>
      </c>
      <c r="AC34" s="20">
        <f>'Projection New Settlements'!AE34</f>
        <v>36816</v>
      </c>
      <c r="AD34" s="20">
        <f>'Projection New Settlements'!AF34</f>
        <v>39884</v>
      </c>
      <c r="AE34" s="20">
        <f>'Projection New Settlements'!AG34</f>
        <v>42952</v>
      </c>
      <c r="AF34" s="20">
        <f>'Projection New Settlements'!AH34</f>
        <v>46020</v>
      </c>
      <c r="AG34" s="20">
        <f>'Projection New Settlements'!AI34</f>
        <v>49088</v>
      </c>
      <c r="AH34" s="20">
        <f>'Projection New Settlements'!AJ34</f>
        <v>52156</v>
      </c>
      <c r="AI34" s="20">
        <f>'Projection New Settlements'!AK34</f>
        <v>55224</v>
      </c>
      <c r="AJ34" s="20">
        <f>'Projection New Settlements'!AL34</f>
        <v>58292</v>
      </c>
      <c r="AK34" s="20">
        <f>'Projection New Settlements'!AM34</f>
        <v>61360</v>
      </c>
      <c r="AL34" s="20">
        <f>'Projection New Settlements'!AN34</f>
        <v>64428</v>
      </c>
      <c r="AM34" s="20">
        <f>'Projection New Settlements'!AO34</f>
        <v>67496</v>
      </c>
      <c r="AN34" s="20">
        <f>'Projection New Settlements'!AP34</f>
        <v>70564</v>
      </c>
      <c r="AO34" s="20">
        <f>'Projection New Settlements'!AQ34</f>
        <v>73632</v>
      </c>
      <c r="AP34" s="20">
        <f>'Projection New Settlements'!AR34</f>
        <v>76700</v>
      </c>
      <c r="AQ34" s="20">
        <f>'Projection New Settlements'!AS34</f>
        <v>79768</v>
      </c>
      <c r="AR34" s="20">
        <f>'Projection New Settlements'!AT34</f>
        <v>82836</v>
      </c>
      <c r="AS34" s="20">
        <f>'Projection New Settlements'!AU34</f>
        <v>85904</v>
      </c>
      <c r="AT34" s="20">
        <f>'Projection New Settlements'!AV34</f>
        <v>88972</v>
      </c>
      <c r="AU34" s="20">
        <f>'Projection New Settlements'!AW34</f>
        <v>92040</v>
      </c>
      <c r="AV34" s="20">
        <f>'Projection New Settlements'!AX34</f>
        <v>95108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3068</v>
      </c>
      <c r="S35" s="20">
        <f>'Projection New Settlements'!U35</f>
        <v>6136</v>
      </c>
      <c r="T35" s="20">
        <f>'Projection New Settlements'!V35</f>
        <v>9204</v>
      </c>
      <c r="U35" s="20">
        <f>'Projection New Settlements'!W35</f>
        <v>12272</v>
      </c>
      <c r="V35" s="20">
        <f>'Projection New Settlements'!X35</f>
        <v>15340</v>
      </c>
      <c r="W35" s="20">
        <f>'Projection New Settlements'!Y35</f>
        <v>18408</v>
      </c>
      <c r="X35" s="20">
        <f>'Projection New Settlements'!Z35</f>
        <v>21476</v>
      </c>
      <c r="Y35" s="20">
        <f>'Projection New Settlements'!AA35</f>
        <v>24544</v>
      </c>
      <c r="Z35" s="20">
        <f>'Projection New Settlements'!AB35</f>
        <v>27612</v>
      </c>
      <c r="AA35" s="20">
        <f>'Projection New Settlements'!AC35</f>
        <v>30680</v>
      </c>
      <c r="AB35" s="20">
        <f>'Projection New Settlements'!AD35</f>
        <v>33748</v>
      </c>
      <c r="AC35" s="20">
        <f>'Projection New Settlements'!AE35</f>
        <v>36816</v>
      </c>
      <c r="AD35" s="20">
        <f>'Projection New Settlements'!AF35</f>
        <v>39884</v>
      </c>
      <c r="AE35" s="20">
        <f>'Projection New Settlements'!AG35</f>
        <v>42952</v>
      </c>
      <c r="AF35" s="20">
        <f>'Projection New Settlements'!AH35</f>
        <v>46020</v>
      </c>
      <c r="AG35" s="20">
        <f>'Projection New Settlements'!AI35</f>
        <v>49088</v>
      </c>
      <c r="AH35" s="20">
        <f>'Projection New Settlements'!AJ35</f>
        <v>52156</v>
      </c>
      <c r="AI35" s="20">
        <f>'Projection New Settlements'!AK35</f>
        <v>55224</v>
      </c>
      <c r="AJ35" s="20">
        <f>'Projection New Settlements'!AL35</f>
        <v>58292</v>
      </c>
      <c r="AK35" s="20">
        <f>'Projection New Settlements'!AM35</f>
        <v>61360</v>
      </c>
      <c r="AL35" s="20">
        <f>'Projection New Settlements'!AN35</f>
        <v>64428</v>
      </c>
      <c r="AM35" s="20">
        <f>'Projection New Settlements'!AO35</f>
        <v>67496</v>
      </c>
      <c r="AN35" s="20">
        <f>'Projection New Settlements'!AP35</f>
        <v>70564</v>
      </c>
      <c r="AO35" s="20">
        <f>'Projection New Settlements'!AQ35</f>
        <v>73632</v>
      </c>
      <c r="AP35" s="20">
        <f>'Projection New Settlements'!AR35</f>
        <v>76700</v>
      </c>
      <c r="AQ35" s="20">
        <f>'Projection New Settlements'!AS35</f>
        <v>79768</v>
      </c>
      <c r="AR35" s="20">
        <f>'Projection New Settlements'!AT35</f>
        <v>82836</v>
      </c>
      <c r="AS35" s="20">
        <f>'Projection New Settlements'!AU35</f>
        <v>85904</v>
      </c>
      <c r="AT35" s="20">
        <f>'Projection New Settlements'!AV35</f>
        <v>88972</v>
      </c>
      <c r="AU35" s="20">
        <f>'Projection New Settlements'!AW35</f>
        <v>92040</v>
      </c>
      <c r="AV35" s="20">
        <f>'Projection New Settlements'!AX35</f>
        <v>95108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3068</v>
      </c>
      <c r="S36" s="20">
        <f>'Projection New Settlements'!U36</f>
        <v>6136</v>
      </c>
      <c r="T36" s="20">
        <f>'Projection New Settlements'!V36</f>
        <v>9204</v>
      </c>
      <c r="U36" s="20">
        <f>'Projection New Settlements'!W36</f>
        <v>12272</v>
      </c>
      <c r="V36" s="20">
        <f>'Projection New Settlements'!X36</f>
        <v>15340</v>
      </c>
      <c r="W36" s="20">
        <f>'Projection New Settlements'!Y36</f>
        <v>18408</v>
      </c>
      <c r="X36" s="20">
        <f>'Projection New Settlements'!Z36</f>
        <v>21476</v>
      </c>
      <c r="Y36" s="20">
        <f>'Projection New Settlements'!AA36</f>
        <v>24544</v>
      </c>
      <c r="Z36" s="20">
        <f>'Projection New Settlements'!AB36</f>
        <v>27612</v>
      </c>
      <c r="AA36" s="20">
        <f>'Projection New Settlements'!AC36</f>
        <v>30680</v>
      </c>
      <c r="AB36" s="20">
        <f>'Projection New Settlements'!AD36</f>
        <v>33748</v>
      </c>
      <c r="AC36" s="20">
        <f>'Projection New Settlements'!AE36</f>
        <v>36816</v>
      </c>
      <c r="AD36" s="20">
        <f>'Projection New Settlements'!AF36</f>
        <v>39884</v>
      </c>
      <c r="AE36" s="20">
        <f>'Projection New Settlements'!AG36</f>
        <v>42952</v>
      </c>
      <c r="AF36" s="20">
        <f>'Projection New Settlements'!AH36</f>
        <v>46020</v>
      </c>
      <c r="AG36" s="20">
        <f>'Projection New Settlements'!AI36</f>
        <v>49088</v>
      </c>
      <c r="AH36" s="20">
        <f>'Projection New Settlements'!AJ36</f>
        <v>52156</v>
      </c>
      <c r="AI36" s="20">
        <f>'Projection New Settlements'!AK36</f>
        <v>55224</v>
      </c>
      <c r="AJ36" s="20">
        <f>'Projection New Settlements'!AL36</f>
        <v>58292</v>
      </c>
      <c r="AK36" s="20">
        <f>'Projection New Settlements'!AM36</f>
        <v>61360</v>
      </c>
      <c r="AL36" s="20">
        <f>'Projection New Settlements'!AN36</f>
        <v>64428</v>
      </c>
      <c r="AM36" s="20">
        <f>'Projection New Settlements'!AO36</f>
        <v>67496</v>
      </c>
      <c r="AN36" s="20">
        <f>'Projection New Settlements'!AP36</f>
        <v>70564</v>
      </c>
      <c r="AO36" s="20">
        <f>'Projection New Settlements'!AQ36</f>
        <v>73632</v>
      </c>
      <c r="AP36" s="20">
        <f>'Projection New Settlements'!AR36</f>
        <v>76700</v>
      </c>
      <c r="AQ36" s="20">
        <f>'Projection New Settlements'!AS36</f>
        <v>79768</v>
      </c>
      <c r="AR36" s="20">
        <f>'Projection New Settlements'!AT36</f>
        <v>82836</v>
      </c>
      <c r="AS36" s="20">
        <f>'Projection New Settlements'!AU36</f>
        <v>85904</v>
      </c>
      <c r="AT36" s="20">
        <f>'Projection New Settlements'!AV36</f>
        <v>88972</v>
      </c>
      <c r="AU36" s="20">
        <f>'Projection New Settlements'!AW36</f>
        <v>92040</v>
      </c>
      <c r="AV36" s="20">
        <f>'Projection New Settlements'!AX36</f>
        <v>95108</v>
      </c>
    </row>
    <row r="38" spans="1:48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69"/>
  <sheetViews>
    <sheetView topLeftCell="A34" workbookViewId="0">
      <pane xSplit="1" topLeftCell="B1" activePane="topRight" state="frozen"/>
      <selection pane="topRight" activeCell="I41" sqref="I41:J68"/>
    </sheetView>
  </sheetViews>
  <sheetFormatPr defaultColWidth="8.85546875" defaultRowHeight="12.75"/>
  <cols>
    <col min="1" max="1" width="25.85546875" style="12" bestFit="1" customWidth="1"/>
    <col min="2" max="8" width="10.85546875" style="12" customWidth="1"/>
    <col min="9" max="10" width="12.42578125" style="12" bestFit="1" customWidth="1"/>
    <col min="11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57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269.58217110209557</v>
      </c>
      <c r="S5" s="20">
        <f>('Projection New Settlem data'!S5*$F42)/$B42</f>
        <v>284.03712833693561</v>
      </c>
      <c r="T5" s="20">
        <f>('Projection New Settlem data'!T5*$F42)/$B42</f>
        <v>298.49208557177559</v>
      </c>
      <c r="U5" s="20">
        <f>('Projection New Settlem data'!U5*$F42)/$B42</f>
        <v>312.94704280661557</v>
      </c>
      <c r="V5" s="20">
        <f>('Projection New Settlem data'!V5*$F42)/$B42</f>
        <v>327.40200004145555</v>
      </c>
      <c r="W5" s="20">
        <f>('Projection New Settlem data'!W5*$F42)/$B42</f>
        <v>341.85695727629559</v>
      </c>
      <c r="X5" s="20">
        <f>('Projection New Settlem data'!X5*$F42)/$B42</f>
        <v>356.31191451113551</v>
      </c>
      <c r="Y5" s="20">
        <f>('Projection New Settlem data'!Y5*$F42)/$B42</f>
        <v>370.76687174597555</v>
      </c>
      <c r="Z5" s="20">
        <f>('Projection New Settlem data'!Z5*$F42)/$B42</f>
        <v>385.22182898081553</v>
      </c>
      <c r="AA5" s="20">
        <f>('Projection New Settlem data'!AA5*$F42)/$B42</f>
        <v>399.67678621565557</v>
      </c>
      <c r="AB5" s="20">
        <f>('Projection New Settlem data'!AB5*$F42)/$B42</f>
        <v>414.13174345049549</v>
      </c>
      <c r="AC5" s="20">
        <f>('Projection New Settlem data'!AC5*$F42)/$B42</f>
        <v>428.58670068533553</v>
      </c>
      <c r="AD5" s="20">
        <f>('Projection New Settlem data'!AD5*$F42)/$B42</f>
        <v>443.04165792017551</v>
      </c>
      <c r="AE5" s="20">
        <f>('Projection New Settlem data'!AE5*$F42)/$B42</f>
        <v>457.49661515501549</v>
      </c>
      <c r="AF5" s="20">
        <f>('Projection New Settlem data'!AF5*$F42)/$B42</f>
        <v>471.95157238985547</v>
      </c>
      <c r="AG5" s="20">
        <f>('Projection New Settlem data'!AG5*$F42)/$B42</f>
        <v>486.40652962469551</v>
      </c>
      <c r="AH5" s="20">
        <f>('Projection New Settlem data'!AH5*$F42)/$B42</f>
        <v>500.86148685953555</v>
      </c>
      <c r="AI5" s="20">
        <f>('Projection New Settlem data'!AI5*$F42)/$B42</f>
        <v>515.31644409437547</v>
      </c>
      <c r="AJ5" s="20">
        <f>('Projection New Settlem data'!AJ5*$F42)/$B42</f>
        <v>529.77140132921545</v>
      </c>
      <c r="AK5" s="20">
        <f>('Projection New Settlem data'!AK5*$F42)/$B42</f>
        <v>544.22635856405543</v>
      </c>
      <c r="AL5" s="20">
        <f>('Projection New Settlem data'!AL5*$F42)/$B42</f>
        <v>558.68131579889553</v>
      </c>
      <c r="AM5" s="20">
        <f>('Projection New Settlem data'!AM5*$F42)/$B42</f>
        <v>573.13627303373539</v>
      </c>
      <c r="AN5" s="20">
        <f>('Projection New Settlem data'!AN5*$F42)/$B42</f>
        <v>587.59123026857537</v>
      </c>
      <c r="AO5" s="20">
        <f>('Projection New Settlem data'!AO5*$F42)/$B42</f>
        <v>602.04618750341547</v>
      </c>
      <c r="AP5" s="20">
        <f>('Projection New Settlem data'!AP5*$F42)/$B42</f>
        <v>616.50114473825545</v>
      </c>
      <c r="AQ5" s="20">
        <f>('Projection New Settlem data'!AQ5*$F42)/$B42</f>
        <v>630.95610197309543</v>
      </c>
      <c r="AR5" s="20">
        <f>('Projection New Settlem data'!AR5*$F42)/$B42</f>
        <v>645.41105920793541</v>
      </c>
      <c r="AS5" s="20">
        <f>('Projection New Settlem data'!AS5*$F42)/$B42</f>
        <v>659.86601644277539</v>
      </c>
      <c r="AT5" s="20">
        <f>('Projection New Settlem data'!AT5*$F42)/$B42</f>
        <v>674.32097367761537</v>
      </c>
      <c r="AU5" s="20">
        <f>('Projection New Settlem data'!AU5*$F42)/$B42</f>
        <v>688.77593091245535</v>
      </c>
      <c r="AV5" s="20">
        <f>('Projection New Settlem data'!AV5*$F42)/$B42</f>
        <v>703.23088814729533</v>
      </c>
    </row>
    <row r="6" spans="1:48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3407.5572588999498</v>
      </c>
      <c r="S6" s="20">
        <f>('Projection New Settlem data'!S6*$F43)/$B43</f>
        <v>3423.2502582434117</v>
      </c>
      <c r="T6" s="20">
        <f>('Projection New Settlem data'!T6*$F43)/$B43</f>
        <v>3438.9432575868732</v>
      </c>
      <c r="U6" s="20">
        <f>('Projection New Settlem data'!U6*$F43)/$B43</f>
        <v>3454.6362569303346</v>
      </c>
      <c r="V6" s="20">
        <f>('Projection New Settlem data'!V6*$F43)/$B43</f>
        <v>3470.3292562737961</v>
      </c>
      <c r="W6" s="20">
        <f>('Projection New Settlem data'!W6*$F43)/$B43</f>
        <v>3486.022255617258</v>
      </c>
      <c r="X6" s="20">
        <f>('Projection New Settlem data'!X6*$F43)/$B43</f>
        <v>3501.715254960719</v>
      </c>
      <c r="Y6" s="20">
        <f>('Projection New Settlem data'!Y6*$F43)/$B43</f>
        <v>3517.4082543041809</v>
      </c>
      <c r="Z6" s="20">
        <f>('Projection New Settlem data'!Z6*$F43)/$B43</f>
        <v>3533.1012536476419</v>
      </c>
      <c r="AA6" s="20">
        <f>('Projection New Settlem data'!AA6*$F43)/$B43</f>
        <v>3548.7942529911038</v>
      </c>
      <c r="AB6" s="20">
        <f>('Projection New Settlem data'!AB6*$F43)/$B43</f>
        <v>3564.4872523345648</v>
      </c>
      <c r="AC6" s="20">
        <f>('Projection New Settlem data'!AC6*$F43)/$B43</f>
        <v>3580.1802516780267</v>
      </c>
      <c r="AD6" s="20">
        <f>('Projection New Settlem data'!AD6*$F43)/$B43</f>
        <v>3595.8732510214877</v>
      </c>
      <c r="AE6" s="20">
        <f>('Projection New Settlem data'!AE6*$F43)/$B43</f>
        <v>3611.5662503649496</v>
      </c>
      <c r="AF6" s="20">
        <f>('Projection New Settlem data'!AF6*$F43)/$B43</f>
        <v>3627.2592497084115</v>
      </c>
      <c r="AG6" s="20">
        <f>('Projection New Settlem data'!AG6*$F43)/$B43</f>
        <v>3642.9522490518725</v>
      </c>
      <c r="AH6" s="20">
        <f>('Projection New Settlem data'!AH6*$F43)/$B43</f>
        <v>3658.6452483953344</v>
      </c>
      <c r="AI6" s="20">
        <f>('Projection New Settlem data'!AI6*$F43)/$B43</f>
        <v>3674.3382477387959</v>
      </c>
      <c r="AJ6" s="20">
        <f>('Projection New Settlem data'!AJ6*$F43)/$B43</f>
        <v>3690.0312470822573</v>
      </c>
      <c r="AK6" s="20">
        <f>('Projection New Settlem data'!AK6*$F43)/$B43</f>
        <v>3705.7242464257188</v>
      </c>
      <c r="AL6" s="20">
        <f>('Projection New Settlem data'!AL6*$F43)/$B43</f>
        <v>3721.4172457691807</v>
      </c>
      <c r="AM6" s="20">
        <f>('Projection New Settlem data'!AM6*$F43)/$B43</f>
        <v>3737.1102451126417</v>
      </c>
      <c r="AN6" s="20">
        <f>('Projection New Settlem data'!AN6*$F43)/$B43</f>
        <v>3752.8032444561036</v>
      </c>
      <c r="AO6" s="20">
        <f>('Projection New Settlem data'!AO6*$F43)/$B43</f>
        <v>3768.4962437995646</v>
      </c>
      <c r="AP6" s="20">
        <f>('Projection New Settlem data'!AP6*$F43)/$B43</f>
        <v>3784.1892431430265</v>
      </c>
      <c r="AQ6" s="20">
        <f>('Projection New Settlem data'!AQ6*$F43)/$B43</f>
        <v>3799.8822424864875</v>
      </c>
      <c r="AR6" s="20">
        <f>('Projection New Settlem data'!AR6*$F43)/$B43</f>
        <v>3815.5752418299494</v>
      </c>
      <c r="AS6" s="20">
        <f>('Projection New Settlem data'!AS6*$F43)/$B43</f>
        <v>3831.2682411734113</v>
      </c>
      <c r="AT6" s="20">
        <f>('Projection New Settlem data'!AT6*$F43)/$B43</f>
        <v>3846.9612405168723</v>
      </c>
      <c r="AU6" s="20">
        <f>('Projection New Settlem data'!AU6*$F43)/$B43</f>
        <v>3862.6542398603342</v>
      </c>
      <c r="AV6" s="20">
        <f>('Projection New Settlem data'!AV6*$F43)/$B43</f>
        <v>3878.3472392037952</v>
      </c>
    </row>
    <row r="7" spans="1:48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210.66676621847083</v>
      </c>
      <c r="S7" s="20">
        <f>('Projection New Settlem data'!S7*$F44)/$B44</f>
        <v>212.27488318574709</v>
      </c>
      <c r="T7" s="20">
        <f>('Projection New Settlem data'!T7*$F44)/$B44</f>
        <v>213.88300015302332</v>
      </c>
      <c r="U7" s="20">
        <f>('Projection New Settlem data'!U7*$F44)/$B44</f>
        <v>215.49111712029958</v>
      </c>
      <c r="V7" s="20">
        <f>('Projection New Settlem data'!V7*$F44)/$B44</f>
        <v>217.09923408757581</v>
      </c>
      <c r="W7" s="20">
        <f>('Projection New Settlem data'!W7*$F44)/$B44</f>
        <v>218.70735105485201</v>
      </c>
      <c r="X7" s="20">
        <f>('Projection New Settlem data'!X7*$F44)/$B44</f>
        <v>220.31546802212827</v>
      </c>
      <c r="Y7" s="20">
        <f>('Projection New Settlem data'!Y7*$F44)/$B44</f>
        <v>221.9235849894045</v>
      </c>
      <c r="Z7" s="20">
        <f>('Projection New Settlem data'!Z7*$F44)/$B44</f>
        <v>223.53170195668076</v>
      </c>
      <c r="AA7" s="20">
        <f>('Projection New Settlem data'!AA7*$F44)/$B44</f>
        <v>225.13981892395699</v>
      </c>
      <c r="AB7" s="20">
        <f>('Projection New Settlem data'!AB7*$F44)/$B44</f>
        <v>226.74793589123325</v>
      </c>
      <c r="AC7" s="20">
        <f>('Projection New Settlem data'!AC7*$F44)/$B44</f>
        <v>228.35605285850949</v>
      </c>
      <c r="AD7" s="20">
        <f>('Projection New Settlem data'!AD7*$F44)/$B44</f>
        <v>229.96416982578575</v>
      </c>
      <c r="AE7" s="20">
        <f>('Projection New Settlem data'!AE7*$F44)/$B44</f>
        <v>231.57228679306195</v>
      </c>
      <c r="AF7" s="20">
        <f>('Projection New Settlem data'!AF7*$F44)/$B44</f>
        <v>233.18040376033824</v>
      </c>
      <c r="AG7" s="20">
        <f>('Projection New Settlem data'!AG7*$F44)/$B44</f>
        <v>234.78852072761444</v>
      </c>
      <c r="AH7" s="20">
        <f>('Projection New Settlem data'!AH7*$F44)/$B44</f>
        <v>236.3966376948907</v>
      </c>
      <c r="AI7" s="20">
        <f>('Projection New Settlem data'!AI7*$F44)/$B44</f>
        <v>238.00475466216693</v>
      </c>
      <c r="AJ7" s="20">
        <f>('Projection New Settlem data'!AJ7*$F44)/$B44</f>
        <v>239.61287162944316</v>
      </c>
      <c r="AK7" s="20">
        <f>('Projection New Settlem data'!AK7*$F44)/$B44</f>
        <v>241.22098859671942</v>
      </c>
      <c r="AL7" s="20">
        <f>('Projection New Settlem data'!AL7*$F44)/$B44</f>
        <v>242.82910556399563</v>
      </c>
      <c r="AM7" s="20">
        <f>('Projection New Settlem data'!AM7*$F44)/$B44</f>
        <v>244.43722253127191</v>
      </c>
      <c r="AN7" s="20">
        <f>('Projection New Settlem data'!AN7*$F44)/$B44</f>
        <v>246.04533949854812</v>
      </c>
      <c r="AO7" s="20">
        <f>('Projection New Settlem data'!AO7*$F44)/$B44</f>
        <v>247.65345646582438</v>
      </c>
      <c r="AP7" s="20">
        <f>('Projection New Settlem data'!AP7*$F44)/$B44</f>
        <v>249.26157343310061</v>
      </c>
      <c r="AQ7" s="20">
        <f>('Projection New Settlem data'!AQ7*$F44)/$B44</f>
        <v>250.86969040037687</v>
      </c>
      <c r="AR7" s="20">
        <f>('Projection New Settlem data'!AR7*$F44)/$B44</f>
        <v>252.4778073676531</v>
      </c>
      <c r="AS7" s="20">
        <f>('Projection New Settlem data'!AS7*$F44)/$B44</f>
        <v>254.08592433492936</v>
      </c>
      <c r="AT7" s="20">
        <f>('Projection New Settlem data'!AT7*$F44)/$B44</f>
        <v>255.69404130220559</v>
      </c>
      <c r="AU7" s="20">
        <f>('Projection New Settlem data'!AU7*$F44)/$B44</f>
        <v>257.30215826948182</v>
      </c>
      <c r="AV7" s="20">
        <f>('Projection New Settlem data'!AV7*$F44)/$B44</f>
        <v>258.91027523675808</v>
      </c>
    </row>
    <row r="8" spans="1:48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234.96991917183595</v>
      </c>
      <c r="S8" s="20">
        <f>('Projection New Settlem data'!S8*$F45)/$B45</f>
        <v>237.61444816913772</v>
      </c>
      <c r="T8" s="20">
        <f>('Projection New Settlem data'!T8*$F45)/$B45</f>
        <v>240.25897716643945</v>
      </c>
      <c r="U8" s="20">
        <f>('Projection New Settlem data'!U8*$F45)/$B45</f>
        <v>242.90350616374118</v>
      </c>
      <c r="V8" s="20">
        <f>('Projection New Settlem data'!V8*$F45)/$B45</f>
        <v>245.54803516104292</v>
      </c>
      <c r="W8" s="20">
        <f>('Projection New Settlem data'!W8*$F45)/$B45</f>
        <v>248.19256415834465</v>
      </c>
      <c r="X8" s="20">
        <f>('Projection New Settlem data'!X8*$F45)/$B45</f>
        <v>250.83709315564641</v>
      </c>
      <c r="Y8" s="20">
        <f>('Projection New Settlem data'!Y8*$F45)/$B45</f>
        <v>253.48162215294815</v>
      </c>
      <c r="Z8" s="20">
        <f>('Projection New Settlem data'!Z8*$F45)/$B45</f>
        <v>256.12615115024983</v>
      </c>
      <c r="AA8" s="20">
        <f>('Projection New Settlem data'!AA8*$F45)/$B45</f>
        <v>258.77068014755156</v>
      </c>
      <c r="AB8" s="20">
        <f>('Projection New Settlem data'!AB8*$F45)/$B45</f>
        <v>261.41520914485329</v>
      </c>
      <c r="AC8" s="20">
        <f>('Projection New Settlem data'!AC8*$F45)/$B45</f>
        <v>264.05973814215503</v>
      </c>
      <c r="AD8" s="20">
        <f>('Projection New Settlem data'!AD8*$F45)/$B45</f>
        <v>266.70426713945682</v>
      </c>
      <c r="AE8" s="20">
        <f>('Projection New Settlem data'!AE8*$F45)/$B45</f>
        <v>269.34879613675855</v>
      </c>
      <c r="AF8" s="20">
        <f>('Projection New Settlem data'!AF8*$F45)/$B45</f>
        <v>271.99332513406029</v>
      </c>
      <c r="AG8" s="20">
        <f>('Projection New Settlem data'!AG8*$F45)/$B45</f>
        <v>274.63785413136196</v>
      </c>
      <c r="AH8" s="20">
        <f>('Projection New Settlem data'!AH8*$F45)/$B45</f>
        <v>277.2823831286637</v>
      </c>
      <c r="AI8" s="20">
        <f>('Projection New Settlem data'!AI8*$F45)/$B45</f>
        <v>279.92691212596543</v>
      </c>
      <c r="AJ8" s="20">
        <f>('Projection New Settlem data'!AJ8*$F45)/$B45</f>
        <v>282.57144112326716</v>
      </c>
      <c r="AK8" s="20">
        <f>('Projection New Settlem data'!AK8*$F45)/$B45</f>
        <v>285.2159701205689</v>
      </c>
      <c r="AL8" s="20">
        <f>('Projection New Settlem data'!AL8*$F45)/$B45</f>
        <v>287.86049911787069</v>
      </c>
      <c r="AM8" s="20">
        <f>('Projection New Settlem data'!AM8*$F45)/$B45</f>
        <v>290.50502811517242</v>
      </c>
      <c r="AN8" s="20">
        <f>('Projection New Settlem data'!AN8*$F45)/$B45</f>
        <v>293.1495571124741</v>
      </c>
      <c r="AO8" s="20">
        <f>('Projection New Settlem data'!AO8*$F45)/$B45</f>
        <v>295.79408610977583</v>
      </c>
      <c r="AP8" s="20">
        <f>('Projection New Settlem data'!AP8*$F45)/$B45</f>
        <v>298.43861510707757</v>
      </c>
      <c r="AQ8" s="20">
        <f>('Projection New Settlem data'!AQ8*$F45)/$B45</f>
        <v>301.0831441043793</v>
      </c>
      <c r="AR8" s="20">
        <f>('Projection New Settlem data'!AR8*$F45)/$B45</f>
        <v>303.72767310168103</v>
      </c>
      <c r="AS8" s="20">
        <f>('Projection New Settlem data'!AS8*$F45)/$B45</f>
        <v>306.37220209898277</v>
      </c>
      <c r="AT8" s="20">
        <f>('Projection New Settlem data'!AT8*$F45)/$B45</f>
        <v>309.01673109628456</v>
      </c>
      <c r="AU8" s="20">
        <f>('Projection New Settlem data'!AU8*$F45)/$B45</f>
        <v>311.66126009358629</v>
      </c>
      <c r="AV8" s="20">
        <f>('Projection New Settlem data'!AV8*$F45)/$B45</f>
        <v>314.30578909088797</v>
      </c>
    </row>
    <row r="9" spans="1:48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156.9901284098207</v>
      </c>
      <c r="S9" s="20">
        <f>('Projection New Settlem data'!S9*$F46)/$B46</f>
        <v>158.30896673130152</v>
      </c>
      <c r="T9" s="20">
        <f>('Projection New Settlem data'!T9*$F46)/$B46</f>
        <v>159.62780505278241</v>
      </c>
      <c r="U9" s="20">
        <f>('Projection New Settlem data'!U9*$F46)/$B46</f>
        <v>160.94664337426326</v>
      </c>
      <c r="V9" s="20">
        <f>('Projection New Settlem data'!V9*$F46)/$B46</f>
        <v>162.26548169574409</v>
      </c>
      <c r="W9" s="20">
        <f>('Projection New Settlem data'!W9*$F46)/$B46</f>
        <v>163.58432001722494</v>
      </c>
      <c r="X9" s="20">
        <f>('Projection New Settlem data'!X9*$F46)/$B46</f>
        <v>164.90315833870579</v>
      </c>
      <c r="Y9" s="20">
        <f>('Projection New Settlem data'!Y9*$F46)/$B46</f>
        <v>166.22199666018665</v>
      </c>
      <c r="Z9" s="20">
        <f>('Projection New Settlem data'!Z9*$F46)/$B46</f>
        <v>167.5408349816675</v>
      </c>
      <c r="AA9" s="20">
        <f>('Projection New Settlem data'!AA9*$F46)/$B46</f>
        <v>168.85967330314836</v>
      </c>
      <c r="AB9" s="20">
        <f>('Projection New Settlem data'!AB9*$F46)/$B46</f>
        <v>170.17851162462918</v>
      </c>
      <c r="AC9" s="20">
        <f>('Projection New Settlem data'!AC9*$F46)/$B46</f>
        <v>171.49734994611003</v>
      </c>
      <c r="AD9" s="20">
        <f>('Projection New Settlem data'!AD9*$F46)/$B46</f>
        <v>172.81618826759089</v>
      </c>
      <c r="AE9" s="20">
        <f>('Projection New Settlem data'!AE9*$F46)/$B46</f>
        <v>174.13502658907174</v>
      </c>
      <c r="AF9" s="20">
        <f>('Projection New Settlem data'!AF9*$F46)/$B46</f>
        <v>175.4538649105526</v>
      </c>
      <c r="AG9" s="20">
        <f>('Projection New Settlem data'!AG9*$F46)/$B46</f>
        <v>176.77270323203345</v>
      </c>
      <c r="AH9" s="20">
        <f>('Projection New Settlem data'!AH9*$F46)/$B46</f>
        <v>178.09154155351428</v>
      </c>
      <c r="AI9" s="20">
        <f>('Projection New Settlem data'!AI9*$F46)/$B46</f>
        <v>179.41037987499513</v>
      </c>
      <c r="AJ9" s="20">
        <f>('Projection New Settlem data'!AJ9*$F46)/$B46</f>
        <v>180.72921819647601</v>
      </c>
      <c r="AK9" s="20">
        <f>('Projection New Settlem data'!AK9*$F46)/$B46</f>
        <v>182.04805651795684</v>
      </c>
      <c r="AL9" s="20">
        <f>('Projection New Settlem data'!AL9*$F46)/$B46</f>
        <v>183.36689483943769</v>
      </c>
      <c r="AM9" s="20">
        <f>('Projection New Settlem data'!AM9*$F46)/$B46</f>
        <v>184.68573316091855</v>
      </c>
      <c r="AN9" s="20">
        <f>('Projection New Settlem data'!AN9*$F46)/$B46</f>
        <v>186.0045714823994</v>
      </c>
      <c r="AO9" s="20">
        <f>('Projection New Settlem data'!AO9*$F46)/$B46</f>
        <v>187.32340980388025</v>
      </c>
      <c r="AP9" s="20">
        <f>('Projection New Settlem data'!AP9*$F46)/$B46</f>
        <v>188.64224812536108</v>
      </c>
      <c r="AQ9" s="20">
        <f>('Projection New Settlem data'!AQ9*$F46)/$B46</f>
        <v>189.96108644684193</v>
      </c>
      <c r="AR9" s="20">
        <f>('Projection New Settlem data'!AR9*$F46)/$B46</f>
        <v>191.27992476832279</v>
      </c>
      <c r="AS9" s="20">
        <f>('Projection New Settlem data'!AS9*$F46)/$B46</f>
        <v>192.59876308980364</v>
      </c>
      <c r="AT9" s="20">
        <f>('Projection New Settlem data'!AT9*$F46)/$B46</f>
        <v>193.91760141128449</v>
      </c>
      <c r="AU9" s="20">
        <f>('Projection New Settlem data'!AU9*$F46)/$B46</f>
        <v>195.23643973276535</v>
      </c>
      <c r="AV9" s="20">
        <f>('Projection New Settlem data'!AV9*$F46)/$B46</f>
        <v>196.55527805424617</v>
      </c>
    </row>
    <row r="10" spans="1:48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233.43965064985989</v>
      </c>
      <c r="S10" s="20">
        <f>('Projection New Settlem data'!S10*$F47)/$B47</f>
        <v>244.55226769409205</v>
      </c>
      <c r="T10" s="20">
        <f>('Projection New Settlem data'!T10*$F47)/$B47</f>
        <v>255.66488473832422</v>
      </c>
      <c r="U10" s="20">
        <f>('Projection New Settlem data'!U10*$F47)/$B47</f>
        <v>266.77750178255639</v>
      </c>
      <c r="V10" s="20">
        <f>('Projection New Settlem data'!V10*$F47)/$B47</f>
        <v>277.89011882678858</v>
      </c>
      <c r="W10" s="20">
        <f>('Projection New Settlem data'!W10*$F47)/$B47</f>
        <v>289.00273587102072</v>
      </c>
      <c r="X10" s="20">
        <f>('Projection New Settlem data'!X10*$F47)/$B47</f>
        <v>300.11535291525291</v>
      </c>
      <c r="Y10" s="20">
        <f>('Projection New Settlem data'!Y10*$F47)/$B47</f>
        <v>311.22796995948505</v>
      </c>
      <c r="Z10" s="20">
        <f>('Projection New Settlem data'!Z10*$F47)/$B47</f>
        <v>322.34058700371725</v>
      </c>
      <c r="AA10" s="20">
        <f>('Projection New Settlem data'!AA10*$F47)/$B47</f>
        <v>333.45320404794938</v>
      </c>
      <c r="AB10" s="20">
        <f>('Projection New Settlem data'!AB10*$F47)/$B47</f>
        <v>344.56582109218152</v>
      </c>
      <c r="AC10" s="20">
        <f>('Projection New Settlem data'!AC10*$F47)/$B47</f>
        <v>355.67843813641372</v>
      </c>
      <c r="AD10" s="20">
        <f>('Projection New Settlem data'!AD10*$F47)/$B47</f>
        <v>366.79105518064586</v>
      </c>
      <c r="AE10" s="20">
        <f>('Projection New Settlem data'!AE10*$F47)/$B47</f>
        <v>377.90367222487805</v>
      </c>
      <c r="AF10" s="20">
        <f>('Projection New Settlem data'!AF10*$F47)/$B47</f>
        <v>389.01628926911019</v>
      </c>
      <c r="AG10" s="20">
        <f>('Projection New Settlem data'!AG10*$F47)/$B47</f>
        <v>400.12890631334238</v>
      </c>
      <c r="AH10" s="20">
        <f>('Projection New Settlem data'!AH10*$F47)/$B47</f>
        <v>411.24152335757452</v>
      </c>
      <c r="AI10" s="20">
        <f>('Projection New Settlem data'!AI10*$F47)/$B47</f>
        <v>422.35414040180672</v>
      </c>
      <c r="AJ10" s="20">
        <f>('Projection New Settlem data'!AJ10*$F47)/$B47</f>
        <v>433.46675744603886</v>
      </c>
      <c r="AK10" s="20">
        <f>('Projection New Settlem data'!AK10*$F47)/$B47</f>
        <v>444.57937449027105</v>
      </c>
      <c r="AL10" s="20">
        <f>('Projection New Settlem data'!AL10*$F47)/$B47</f>
        <v>455.69199153450319</v>
      </c>
      <c r="AM10" s="20">
        <f>('Projection New Settlem data'!AM10*$F47)/$B47</f>
        <v>466.80460857873538</v>
      </c>
      <c r="AN10" s="20">
        <f>('Projection New Settlem data'!AN10*$F47)/$B47</f>
        <v>477.91722562296752</v>
      </c>
      <c r="AO10" s="20">
        <f>('Projection New Settlem data'!AO10*$F47)/$B47</f>
        <v>489.02984266719972</v>
      </c>
      <c r="AP10" s="20">
        <f>('Projection New Settlem data'!AP10*$F47)/$B47</f>
        <v>500.14245971143185</v>
      </c>
      <c r="AQ10" s="20">
        <f>('Projection New Settlem data'!AQ10*$F47)/$B47</f>
        <v>511.25507675566405</v>
      </c>
      <c r="AR10" s="20">
        <f>('Projection New Settlem data'!AR10*$F47)/$B47</f>
        <v>522.36769379989619</v>
      </c>
      <c r="AS10" s="20">
        <f>('Projection New Settlem data'!AS10*$F47)/$B47</f>
        <v>533.48031084412833</v>
      </c>
      <c r="AT10" s="20">
        <f>('Projection New Settlem data'!AT10*$F47)/$B47</f>
        <v>544.59292788836058</v>
      </c>
      <c r="AU10" s="20">
        <f>('Projection New Settlem data'!AU10*$F47)/$B47</f>
        <v>555.70554493259272</v>
      </c>
      <c r="AV10" s="20">
        <f>('Projection New Settlem data'!AV10*$F47)/$B47</f>
        <v>566.81816197682497</v>
      </c>
    </row>
    <row r="11" spans="1:48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548.74834713949451</v>
      </c>
      <c r="S11" s="20">
        <f>('Projection New Settlem data'!S11*$F48)/$B48</f>
        <v>552.42548849368495</v>
      </c>
      <c r="T11" s="20">
        <f>('Projection New Settlem data'!T11*$F48)/$B48</f>
        <v>556.10262984787539</v>
      </c>
      <c r="U11" s="20">
        <f>('Projection New Settlem data'!U11*$F48)/$B48</f>
        <v>559.77977120206594</v>
      </c>
      <c r="V11" s="20">
        <f>('Projection New Settlem data'!V11*$F48)/$B48</f>
        <v>563.45691255625638</v>
      </c>
      <c r="W11" s="20">
        <f>('Projection New Settlem data'!W11*$F48)/$B48</f>
        <v>567.13405391044682</v>
      </c>
      <c r="X11" s="20">
        <f>('Projection New Settlem data'!X11*$F48)/$B48</f>
        <v>570.81119526463726</v>
      </c>
      <c r="Y11" s="20">
        <f>('Projection New Settlem data'!Y11*$F48)/$B48</f>
        <v>574.48833661882782</v>
      </c>
      <c r="Z11" s="20">
        <f>('Projection New Settlem data'!Z11*$F48)/$B48</f>
        <v>578.16547797301826</v>
      </c>
      <c r="AA11" s="20">
        <f>('Projection New Settlem data'!AA11*$F48)/$B48</f>
        <v>581.84261932720869</v>
      </c>
      <c r="AB11" s="20">
        <f>('Projection New Settlem data'!AB11*$F48)/$B48</f>
        <v>585.51976068139913</v>
      </c>
      <c r="AC11" s="20">
        <f>('Projection New Settlem data'!AC11*$F48)/$B48</f>
        <v>589.19690203558969</v>
      </c>
      <c r="AD11" s="20">
        <f>('Projection New Settlem data'!AD11*$F48)/$B48</f>
        <v>592.87404338978013</v>
      </c>
      <c r="AE11" s="20">
        <f>('Projection New Settlem data'!AE11*$F48)/$B48</f>
        <v>596.55118474397057</v>
      </c>
      <c r="AF11" s="20">
        <f>('Projection New Settlem data'!AF11*$F48)/$B48</f>
        <v>600.22832609816101</v>
      </c>
      <c r="AG11" s="20">
        <f>('Projection New Settlem data'!AG11*$F48)/$B48</f>
        <v>603.90546745235156</v>
      </c>
      <c r="AH11" s="20">
        <f>('Projection New Settlem data'!AH11*$F48)/$B48</f>
        <v>607.582608806542</v>
      </c>
      <c r="AI11" s="20">
        <f>('Projection New Settlem data'!AI11*$F48)/$B48</f>
        <v>611.25975016073244</v>
      </c>
      <c r="AJ11" s="20">
        <f>('Projection New Settlem data'!AJ11*$F48)/$B48</f>
        <v>614.93689151492288</v>
      </c>
      <c r="AK11" s="20">
        <f>('Projection New Settlem data'!AK11*$F48)/$B48</f>
        <v>618.61403286911343</v>
      </c>
      <c r="AL11" s="20">
        <f>('Projection New Settlem data'!AL11*$F48)/$B48</f>
        <v>622.29117422330387</v>
      </c>
      <c r="AM11" s="20">
        <f>('Projection New Settlem data'!AM11*$F48)/$B48</f>
        <v>625.96831557749431</v>
      </c>
      <c r="AN11" s="20">
        <f>('Projection New Settlem data'!AN11*$F48)/$B48</f>
        <v>629.64545693168475</v>
      </c>
      <c r="AO11" s="20">
        <f>('Projection New Settlem data'!AO11*$F48)/$B48</f>
        <v>633.3225982858753</v>
      </c>
      <c r="AP11" s="20">
        <f>('Projection New Settlem data'!AP11*$F48)/$B48</f>
        <v>636.99973964006563</v>
      </c>
      <c r="AQ11" s="20">
        <f>('Projection New Settlem data'!AQ11*$F48)/$B48</f>
        <v>640.67688099425618</v>
      </c>
      <c r="AR11" s="20">
        <f>('Projection New Settlem data'!AR11*$F48)/$B48</f>
        <v>644.35402234844662</v>
      </c>
      <c r="AS11" s="20">
        <f>('Projection New Settlem data'!AS11*$F48)/$B48</f>
        <v>648.03116370263706</v>
      </c>
      <c r="AT11" s="20">
        <f>('Projection New Settlem data'!AT11*$F48)/$B48</f>
        <v>651.7083050568275</v>
      </c>
      <c r="AU11" s="20">
        <f>('Projection New Settlem data'!AU11*$F48)/$B48</f>
        <v>655.38544641101805</v>
      </c>
      <c r="AV11" s="20">
        <f>('Projection New Settlem data'!AV11*$F48)/$B48</f>
        <v>659.06258776520849</v>
      </c>
    </row>
    <row r="12" spans="1:48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493.13606322754492</v>
      </c>
      <c r="S12" s="20">
        <f>('Projection New Settlem data'!S12*$F49)/$B49</f>
        <v>495.34638362312108</v>
      </c>
      <c r="T12" s="20">
        <f>('Projection New Settlem data'!T12*$F49)/$B49</f>
        <v>497.55670401869725</v>
      </c>
      <c r="U12" s="20">
        <f>('Projection New Settlem data'!U12*$F49)/$B49</f>
        <v>499.76702441427341</v>
      </c>
      <c r="V12" s="20">
        <f>('Projection New Settlem data'!V12*$F49)/$B49</f>
        <v>501.97734480984963</v>
      </c>
      <c r="W12" s="20">
        <f>('Projection New Settlem data'!W12*$F49)/$B49</f>
        <v>504.18766520542584</v>
      </c>
      <c r="X12" s="20">
        <f>('Projection New Settlem data'!X12*$F49)/$B49</f>
        <v>506.39798560100201</v>
      </c>
      <c r="Y12" s="20">
        <f>('Projection New Settlem data'!Y12*$F49)/$B49</f>
        <v>508.60830599657817</v>
      </c>
      <c r="Z12" s="20">
        <f>('Projection New Settlem data'!Z12*$F49)/$B49</f>
        <v>510.81862639215439</v>
      </c>
      <c r="AA12" s="20">
        <f>('Projection New Settlem data'!AA12*$F49)/$B49</f>
        <v>513.02894678773055</v>
      </c>
      <c r="AB12" s="20">
        <f>('Projection New Settlem data'!AB12*$F49)/$B49</f>
        <v>515.23926718330677</v>
      </c>
      <c r="AC12" s="20">
        <f>('Projection New Settlem data'!AC12*$F49)/$B49</f>
        <v>517.44958757888298</v>
      </c>
      <c r="AD12" s="20">
        <f>('Projection New Settlem data'!AD12*$F49)/$B49</f>
        <v>519.65990797445909</v>
      </c>
      <c r="AE12" s="20">
        <f>('Projection New Settlem data'!AE12*$F49)/$B49</f>
        <v>521.87022837003531</v>
      </c>
      <c r="AF12" s="20">
        <f>('Projection New Settlem data'!AF12*$F49)/$B49</f>
        <v>524.08054876561152</v>
      </c>
      <c r="AG12" s="20">
        <f>('Projection New Settlem data'!AG12*$F49)/$B49</f>
        <v>526.29086916118763</v>
      </c>
      <c r="AH12" s="20">
        <f>('Projection New Settlem data'!AH12*$F49)/$B49</f>
        <v>528.50118955676385</v>
      </c>
      <c r="AI12" s="20">
        <f>('Projection New Settlem data'!AI12*$F49)/$B49</f>
        <v>530.71150995234007</v>
      </c>
      <c r="AJ12" s="20">
        <f>('Projection New Settlem data'!AJ12*$F49)/$B49</f>
        <v>532.92183034791628</v>
      </c>
      <c r="AK12" s="20">
        <f>('Projection New Settlem data'!AK12*$F49)/$B49</f>
        <v>535.13215074349239</v>
      </c>
      <c r="AL12" s="20">
        <f>('Projection New Settlem data'!AL12*$F49)/$B49</f>
        <v>537.34247113906861</v>
      </c>
      <c r="AM12" s="20">
        <f>('Projection New Settlem data'!AM12*$F49)/$B49</f>
        <v>539.55279153464471</v>
      </c>
      <c r="AN12" s="20">
        <f>('Projection New Settlem data'!AN12*$F49)/$B49</f>
        <v>541.76311193022104</v>
      </c>
      <c r="AO12" s="20">
        <f>('Projection New Settlem data'!AO12*$F49)/$B49</f>
        <v>543.97343232579715</v>
      </c>
      <c r="AP12" s="20">
        <f>('Projection New Settlem data'!AP12*$F49)/$B49</f>
        <v>546.18375272137337</v>
      </c>
      <c r="AQ12" s="20">
        <f>('Projection New Settlem data'!AQ12*$F49)/$B49</f>
        <v>548.39407311694947</v>
      </c>
      <c r="AR12" s="20">
        <f>('Projection New Settlem data'!AR12*$F49)/$B49</f>
        <v>550.60439351252569</v>
      </c>
      <c r="AS12" s="20">
        <f>('Projection New Settlem data'!AS12*$F49)/$B49</f>
        <v>552.81471390810191</v>
      </c>
      <c r="AT12" s="20">
        <f>('Projection New Settlem data'!AT12*$F49)/$B49</f>
        <v>555.02503430367813</v>
      </c>
      <c r="AU12" s="20">
        <f>('Projection New Settlem data'!AU12*$F49)/$B49</f>
        <v>557.23535469925423</v>
      </c>
      <c r="AV12" s="20">
        <f>('Projection New Settlem data'!AV12*$F49)/$B49</f>
        <v>559.44567509483045</v>
      </c>
    </row>
    <row r="13" spans="1:48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506.53626515823174</v>
      </c>
      <c r="S13" s="20">
        <f>('Projection New Settlem data'!S13*$F50)/$B50</f>
        <v>510.40532753958087</v>
      </c>
      <c r="T13" s="20">
        <f>('Projection New Settlem data'!T13*$F50)/$B50</f>
        <v>514.27438992092993</v>
      </c>
      <c r="U13" s="20">
        <f>('Projection New Settlem data'!U13*$F50)/$B50</f>
        <v>518.14345230227912</v>
      </c>
      <c r="V13" s="20">
        <f>('Projection New Settlem data'!V13*$F50)/$B50</f>
        <v>522.01251468362818</v>
      </c>
      <c r="W13" s="20">
        <f>('Projection New Settlem data'!W13*$F50)/$B50</f>
        <v>525.88157706497725</v>
      </c>
      <c r="X13" s="20">
        <f>('Projection New Settlem data'!X13*$F50)/$B50</f>
        <v>529.75063944632643</v>
      </c>
      <c r="Y13" s="20">
        <f>('Projection New Settlem data'!Y13*$F50)/$B50</f>
        <v>533.6197018276755</v>
      </c>
      <c r="Z13" s="20">
        <f>('Projection New Settlem data'!Z13*$F50)/$B50</f>
        <v>537.48876420902457</v>
      </c>
      <c r="AA13" s="20">
        <f>('Projection New Settlem data'!AA13*$F50)/$B50</f>
        <v>541.35782659037375</v>
      </c>
      <c r="AB13" s="20">
        <f>('Projection New Settlem data'!AB13*$F50)/$B50</f>
        <v>545.22688897172281</v>
      </c>
      <c r="AC13" s="20">
        <f>('Projection New Settlem data'!AC13*$F50)/$B50</f>
        <v>549.09595135307188</v>
      </c>
      <c r="AD13" s="20">
        <f>('Projection New Settlem data'!AD13*$F50)/$B50</f>
        <v>552.96501373442106</v>
      </c>
      <c r="AE13" s="20">
        <f>('Projection New Settlem data'!AE13*$F50)/$B50</f>
        <v>556.83407611577013</v>
      </c>
      <c r="AF13" s="20">
        <f>('Projection New Settlem data'!AF13*$F50)/$B50</f>
        <v>560.7031384971192</v>
      </c>
      <c r="AG13" s="20">
        <f>('Projection New Settlem data'!AG13*$F50)/$B50</f>
        <v>564.57220087846838</v>
      </c>
      <c r="AH13" s="20">
        <f>('Projection New Settlem data'!AH13*$F50)/$B50</f>
        <v>568.44126325981745</v>
      </c>
      <c r="AI13" s="20">
        <f>('Projection New Settlem data'!AI13*$F50)/$B50</f>
        <v>572.31032564116663</v>
      </c>
      <c r="AJ13" s="20">
        <f>('Projection New Settlem data'!AJ13*$F50)/$B50</f>
        <v>576.1793880225157</v>
      </c>
      <c r="AK13" s="20">
        <f>('Projection New Settlem data'!AK13*$F50)/$B50</f>
        <v>580.04845040386476</v>
      </c>
      <c r="AL13" s="20">
        <f>('Projection New Settlem data'!AL13*$F50)/$B50</f>
        <v>583.91751278521394</v>
      </c>
      <c r="AM13" s="20">
        <f>('Projection New Settlem data'!AM13*$F50)/$B50</f>
        <v>587.7865751665629</v>
      </c>
      <c r="AN13" s="20">
        <f>('Projection New Settlem data'!AN13*$F50)/$B50</f>
        <v>591.65563754791208</v>
      </c>
      <c r="AO13" s="20">
        <f>('Projection New Settlem data'!AO13*$F50)/$B50</f>
        <v>595.52469992926126</v>
      </c>
      <c r="AP13" s="20">
        <f>('Projection New Settlem data'!AP13*$F50)/$B50</f>
        <v>599.39376231061033</v>
      </c>
      <c r="AQ13" s="20">
        <f>('Projection New Settlem data'!AQ13*$F50)/$B50</f>
        <v>603.26282469195939</v>
      </c>
      <c r="AR13" s="20">
        <f>('Projection New Settlem data'!AR13*$F50)/$B50</f>
        <v>607.13188707330858</v>
      </c>
      <c r="AS13" s="20">
        <f>('Projection New Settlem data'!AS13*$F50)/$B50</f>
        <v>611.00094945465764</v>
      </c>
      <c r="AT13" s="20">
        <f>('Projection New Settlem data'!AT13*$F50)/$B50</f>
        <v>614.87001183600671</v>
      </c>
      <c r="AU13" s="20">
        <f>('Projection New Settlem data'!AU13*$F50)/$B50</f>
        <v>618.73907421735578</v>
      </c>
      <c r="AV13" s="20">
        <f>('Projection New Settlem data'!AV13*$F50)/$B50</f>
        <v>622.60813659870496</v>
      </c>
    </row>
    <row r="14" spans="1:48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368.65764892283681</v>
      </c>
      <c r="S14" s="20">
        <f>('Projection New Settlem data'!S14*$F51)/$B51</f>
        <v>372.55753749935667</v>
      </c>
      <c r="T14" s="20">
        <f>('Projection New Settlem data'!T14*$F51)/$B51</f>
        <v>376.45742607587647</v>
      </c>
      <c r="U14" s="20">
        <f>('Projection New Settlem data'!U14*$F51)/$B51</f>
        <v>380.35731465239633</v>
      </c>
      <c r="V14" s="20">
        <f>('Projection New Settlem data'!V14*$F51)/$B51</f>
        <v>384.25720322891613</v>
      </c>
      <c r="W14" s="20">
        <f>('Projection New Settlem data'!W14*$F51)/$B51</f>
        <v>388.15709180543593</v>
      </c>
      <c r="X14" s="20">
        <f>('Projection New Settlem data'!X14*$F51)/$B51</f>
        <v>392.05698038195578</v>
      </c>
      <c r="Y14" s="20">
        <f>('Projection New Settlem data'!Y14*$F51)/$B51</f>
        <v>395.95686895847564</v>
      </c>
      <c r="Z14" s="20">
        <f>('Projection New Settlem data'!Z14*$F51)/$B51</f>
        <v>399.85675753499544</v>
      </c>
      <c r="AA14" s="20">
        <f>('Projection New Settlem data'!AA14*$F51)/$B51</f>
        <v>403.75664611151529</v>
      </c>
      <c r="AB14" s="20">
        <f>('Projection New Settlem data'!AB14*$F51)/$B51</f>
        <v>407.65653468803515</v>
      </c>
      <c r="AC14" s="20">
        <f>('Projection New Settlem data'!AC14*$F51)/$B51</f>
        <v>411.55642326455495</v>
      </c>
      <c r="AD14" s="20">
        <f>('Projection New Settlem data'!AD14*$F51)/$B51</f>
        <v>415.45631184107481</v>
      </c>
      <c r="AE14" s="20">
        <f>('Projection New Settlem data'!AE14*$F51)/$B51</f>
        <v>419.35620041759461</v>
      </c>
      <c r="AF14" s="20">
        <f>('Projection New Settlem data'!AF14*$F51)/$B51</f>
        <v>423.25608899411446</v>
      </c>
      <c r="AG14" s="20">
        <f>('Projection New Settlem data'!AG14*$F51)/$B51</f>
        <v>427.15597757063432</v>
      </c>
      <c r="AH14" s="20">
        <f>('Projection New Settlem data'!AH14*$F51)/$B51</f>
        <v>431.05586614715412</v>
      </c>
      <c r="AI14" s="20">
        <f>('Projection New Settlem data'!AI14*$F51)/$B51</f>
        <v>434.95575472367392</v>
      </c>
      <c r="AJ14" s="20">
        <f>('Projection New Settlem data'!AJ14*$F51)/$B51</f>
        <v>438.85564330019378</v>
      </c>
      <c r="AK14" s="20">
        <f>('Projection New Settlem data'!AK14*$F51)/$B51</f>
        <v>442.75553187671358</v>
      </c>
      <c r="AL14" s="20">
        <f>('Projection New Settlem data'!AL14*$F51)/$B51</f>
        <v>446.65542045323343</v>
      </c>
      <c r="AM14" s="20">
        <f>('Projection New Settlem data'!AM14*$F51)/$B51</f>
        <v>450.55530902975329</v>
      </c>
      <c r="AN14" s="20">
        <f>('Projection New Settlem data'!AN14*$F51)/$B51</f>
        <v>454.45519760627309</v>
      </c>
      <c r="AO14" s="20">
        <f>('Projection New Settlem data'!AO14*$F51)/$B51</f>
        <v>458.35508618279295</v>
      </c>
      <c r="AP14" s="20">
        <f>('Projection New Settlem data'!AP14*$F51)/$B51</f>
        <v>462.2549747593128</v>
      </c>
      <c r="AQ14" s="20">
        <f>('Projection New Settlem data'!AQ14*$F51)/$B51</f>
        <v>466.1548633358326</v>
      </c>
      <c r="AR14" s="20">
        <f>('Projection New Settlem data'!AR14*$F51)/$B51</f>
        <v>470.05475191235246</v>
      </c>
      <c r="AS14" s="20">
        <f>('Projection New Settlem data'!AS14*$F51)/$B51</f>
        <v>473.95464048887226</v>
      </c>
      <c r="AT14" s="20">
        <f>('Projection New Settlem data'!AT14*$F51)/$B51</f>
        <v>477.85452906539211</v>
      </c>
      <c r="AU14" s="20">
        <f>('Projection New Settlem data'!AU14*$F51)/$B51</f>
        <v>481.75441764191197</v>
      </c>
      <c r="AV14" s="20">
        <f>('Projection New Settlem data'!AV14*$F51)/$B51</f>
        <v>485.65430621843171</v>
      </c>
    </row>
    <row r="15" spans="1:48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424.64852716244593</v>
      </c>
      <c r="S15" s="20">
        <f>('Projection New Settlem data'!S15*$F52)/$B52</f>
        <v>449.54423684545742</v>
      </c>
      <c r="T15" s="20">
        <f>('Projection New Settlem data'!T15*$F52)/$B52</f>
        <v>474.43994652846879</v>
      </c>
      <c r="U15" s="20">
        <f>('Projection New Settlem data'!U15*$F52)/$B52</f>
        <v>499.33565621148017</v>
      </c>
      <c r="V15" s="20">
        <f>('Projection New Settlem data'!V15*$F52)/$B52</f>
        <v>524.23136589449166</v>
      </c>
      <c r="W15" s="20">
        <f>('Projection New Settlem data'!W15*$F52)/$B52</f>
        <v>549.12707557750298</v>
      </c>
      <c r="X15" s="20">
        <f>('Projection New Settlem data'!X15*$F52)/$B52</f>
        <v>574.02278526051452</v>
      </c>
      <c r="Y15" s="20">
        <f>('Projection New Settlem data'!Y15*$F52)/$B52</f>
        <v>598.91849494352584</v>
      </c>
      <c r="Z15" s="20">
        <f>('Projection New Settlem data'!Z15*$F52)/$B52</f>
        <v>623.81420462653728</v>
      </c>
      <c r="AA15" s="20">
        <f>('Projection New Settlem data'!AA15*$F52)/$B52</f>
        <v>648.70991430954871</v>
      </c>
      <c r="AB15" s="20">
        <f>('Projection New Settlem data'!AB15*$F52)/$B52</f>
        <v>673.60562399256014</v>
      </c>
      <c r="AC15" s="20">
        <f>('Projection New Settlem data'!AC15*$F52)/$B52</f>
        <v>698.50133367557157</v>
      </c>
      <c r="AD15" s="20">
        <f>('Projection New Settlem data'!AD15*$F52)/$B52</f>
        <v>723.39704335858289</v>
      </c>
      <c r="AE15" s="20">
        <f>('Projection New Settlem data'!AE15*$F52)/$B52</f>
        <v>748.29275304159444</v>
      </c>
      <c r="AF15" s="20">
        <f>('Projection New Settlem data'!AF15*$F52)/$B52</f>
        <v>773.18846272460576</v>
      </c>
      <c r="AG15" s="20">
        <f>('Projection New Settlem data'!AG15*$F52)/$B52</f>
        <v>798.08417240761719</v>
      </c>
      <c r="AH15" s="20">
        <f>('Projection New Settlem data'!AH15*$F52)/$B52</f>
        <v>822.97988209062851</v>
      </c>
      <c r="AI15" s="20">
        <f>('Projection New Settlem data'!AI15*$F52)/$B52</f>
        <v>847.87559177363994</v>
      </c>
      <c r="AJ15" s="20">
        <f>('Projection New Settlem data'!AJ15*$F52)/$B52</f>
        <v>872.77130145665149</v>
      </c>
      <c r="AK15" s="20">
        <f>('Projection New Settlem data'!AK15*$F52)/$B52</f>
        <v>897.66701113966292</v>
      </c>
      <c r="AL15" s="20">
        <f>('Projection New Settlem data'!AL15*$F52)/$B52</f>
        <v>922.56272082267424</v>
      </c>
      <c r="AM15" s="20">
        <f>('Projection New Settlem data'!AM15*$F52)/$B52</f>
        <v>947.45843050568567</v>
      </c>
      <c r="AN15" s="20">
        <f>('Projection New Settlem data'!AN15*$F52)/$B52</f>
        <v>972.35414018869699</v>
      </c>
      <c r="AO15" s="20">
        <f>('Projection New Settlem data'!AO15*$F52)/$B52</f>
        <v>997.24984987170853</v>
      </c>
      <c r="AP15" s="20">
        <f>('Projection New Settlem data'!AP15*$F52)/$B52</f>
        <v>1022.14555955472</v>
      </c>
      <c r="AQ15" s="20">
        <f>('Projection New Settlem data'!AQ15*$F52)/$B52</f>
        <v>1047.0412692377313</v>
      </c>
      <c r="AR15" s="20">
        <f>('Projection New Settlem data'!AR15*$F52)/$B52</f>
        <v>1071.9369789207426</v>
      </c>
      <c r="AS15" s="20">
        <f>('Projection New Settlem data'!AS15*$F52)/$B52</f>
        <v>1096.8326886037541</v>
      </c>
      <c r="AT15" s="20">
        <f>('Projection New Settlem data'!AT15*$F52)/$B52</f>
        <v>1121.7283982867657</v>
      </c>
      <c r="AU15" s="20">
        <f>('Projection New Settlem data'!AU15*$F52)/$B52</f>
        <v>1146.624107969777</v>
      </c>
      <c r="AV15" s="20">
        <f>('Projection New Settlem data'!AV15*$F52)/$B52</f>
        <v>1171.5198176527883</v>
      </c>
    </row>
    <row r="16" spans="1:48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127.69056096741687</v>
      </c>
      <c r="S16" s="20">
        <f>('Projection New Settlem data'!S16*$F53)/$B53</f>
        <v>128.70656997767196</v>
      </c>
      <c r="T16" s="20">
        <f>('Projection New Settlem data'!T16*$F53)/$B53</f>
        <v>129.72257898792705</v>
      </c>
      <c r="U16" s="20">
        <f>('Projection New Settlem data'!U16*$F53)/$B53</f>
        <v>130.73858799818214</v>
      </c>
      <c r="V16" s="20">
        <f>('Projection New Settlem data'!V16*$F53)/$B53</f>
        <v>131.75459700843723</v>
      </c>
      <c r="W16" s="20">
        <f>('Projection New Settlem data'!W16*$F53)/$B53</f>
        <v>132.77060601869232</v>
      </c>
      <c r="X16" s="20">
        <f>('Projection New Settlem data'!X16*$F53)/$B53</f>
        <v>133.78661502894741</v>
      </c>
      <c r="Y16" s="20">
        <f>('Projection New Settlem data'!Y16*$F53)/$B53</f>
        <v>134.80262403920253</v>
      </c>
      <c r="Z16" s="20">
        <f>('Projection New Settlem data'!Z16*$F53)/$B53</f>
        <v>135.81863304945759</v>
      </c>
      <c r="AA16" s="20">
        <f>('Projection New Settlem data'!AA16*$F53)/$B53</f>
        <v>136.83464205971271</v>
      </c>
      <c r="AB16" s="20">
        <f>('Projection New Settlem data'!AB16*$F53)/$B53</f>
        <v>137.8506510699678</v>
      </c>
      <c r="AC16" s="20">
        <f>('Projection New Settlem data'!AC16*$F53)/$B53</f>
        <v>138.86666008022289</v>
      </c>
      <c r="AD16" s="20">
        <f>('Projection New Settlem data'!AD16*$F53)/$B53</f>
        <v>139.88266909047798</v>
      </c>
      <c r="AE16" s="20">
        <f>('Projection New Settlem data'!AE16*$F53)/$B53</f>
        <v>140.89867810073306</v>
      </c>
      <c r="AF16" s="20">
        <f>('Projection New Settlem data'!AF16*$F53)/$B53</f>
        <v>141.91468711098815</v>
      </c>
      <c r="AG16" s="20">
        <f>('Projection New Settlem data'!AG16*$F53)/$B53</f>
        <v>142.93069612124327</v>
      </c>
      <c r="AH16" s="20">
        <f>('Projection New Settlem data'!AH16*$F53)/$B53</f>
        <v>143.94670513149833</v>
      </c>
      <c r="AI16" s="20">
        <f>('Projection New Settlem data'!AI16*$F53)/$B53</f>
        <v>144.96271414175345</v>
      </c>
      <c r="AJ16" s="20">
        <f>('Projection New Settlem data'!AJ16*$F53)/$B53</f>
        <v>145.97872315200851</v>
      </c>
      <c r="AK16" s="20">
        <f>('Projection New Settlem data'!AK16*$F53)/$B53</f>
        <v>146.99473216226363</v>
      </c>
      <c r="AL16" s="20">
        <f>('Projection New Settlem data'!AL16*$F53)/$B53</f>
        <v>148.01074117251869</v>
      </c>
      <c r="AM16" s="20">
        <f>('Projection New Settlem data'!AM16*$F53)/$B53</f>
        <v>149.02675018277381</v>
      </c>
      <c r="AN16" s="20">
        <f>('Projection New Settlem data'!AN16*$F53)/$B53</f>
        <v>150.0427591930289</v>
      </c>
      <c r="AO16" s="20">
        <f>('Projection New Settlem data'!AO16*$F53)/$B53</f>
        <v>151.05876820328399</v>
      </c>
      <c r="AP16" s="20">
        <f>('Projection New Settlem data'!AP16*$F53)/$B53</f>
        <v>152.07477721353908</v>
      </c>
      <c r="AQ16" s="20">
        <f>('Projection New Settlem data'!AQ16*$F53)/$B53</f>
        <v>153.09078622379417</v>
      </c>
      <c r="AR16" s="20">
        <f>('Projection New Settlem data'!AR16*$F53)/$B53</f>
        <v>154.10679523404929</v>
      </c>
      <c r="AS16" s="20">
        <f>('Projection New Settlem data'!AS16*$F53)/$B53</f>
        <v>155.12280424430438</v>
      </c>
      <c r="AT16" s="20">
        <f>('Projection New Settlem data'!AT16*$F53)/$B53</f>
        <v>156.13881325455947</v>
      </c>
      <c r="AU16" s="20">
        <f>('Projection New Settlem data'!AU16*$F53)/$B53</f>
        <v>157.15482226481456</v>
      </c>
      <c r="AV16" s="20">
        <f>('Projection New Settlem data'!AV16*$F53)/$B53</f>
        <v>158.17083127506965</v>
      </c>
    </row>
    <row r="17" spans="1:48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5068.3380272802178</v>
      </c>
      <c r="S17" s="20">
        <f>('Projection New Settlem data'!S17*$F54)/$B54</f>
        <v>5093.7685324976546</v>
      </c>
      <c r="T17" s="20">
        <f>('Projection New Settlem data'!T17*$F54)/$B54</f>
        <v>5119.1990377150914</v>
      </c>
      <c r="U17" s="20">
        <f>('Projection New Settlem data'!U17*$F54)/$B54</f>
        <v>5144.6295429325282</v>
      </c>
      <c r="V17" s="20">
        <f>('Projection New Settlem data'!V17*$F54)/$B54</f>
        <v>5170.060048149965</v>
      </c>
      <c r="W17" s="20">
        <f>('Projection New Settlem data'!W17*$F54)/$B54</f>
        <v>5195.4905533674018</v>
      </c>
      <c r="X17" s="20">
        <f>('Projection New Settlem data'!X17*$F54)/$B54</f>
        <v>5220.9210585848386</v>
      </c>
      <c r="Y17" s="20">
        <f>('Projection New Settlem data'!Y17*$F54)/$B54</f>
        <v>5246.3515638022764</v>
      </c>
      <c r="Z17" s="20">
        <f>('Projection New Settlem data'!Z17*$F54)/$B54</f>
        <v>5271.7820690197123</v>
      </c>
      <c r="AA17" s="20">
        <f>('Projection New Settlem data'!AA17*$F54)/$B54</f>
        <v>5297.2125742371491</v>
      </c>
      <c r="AB17" s="20">
        <f>('Projection New Settlem data'!AB17*$F54)/$B54</f>
        <v>5322.6430794545859</v>
      </c>
      <c r="AC17" s="20">
        <f>('Projection New Settlem data'!AC17*$F54)/$B54</f>
        <v>5348.0735846720227</v>
      </c>
      <c r="AD17" s="20">
        <f>('Projection New Settlem data'!AD17*$F54)/$B54</f>
        <v>5373.5040898894595</v>
      </c>
      <c r="AE17" s="20">
        <f>('Projection New Settlem data'!AE17*$F54)/$B54</f>
        <v>5398.9345951068972</v>
      </c>
      <c r="AF17" s="20">
        <f>('Projection New Settlem data'!AF17*$F54)/$B54</f>
        <v>5424.365100324334</v>
      </c>
      <c r="AG17" s="20">
        <f>('Projection New Settlem data'!AG17*$F54)/$B54</f>
        <v>5449.7956055417708</v>
      </c>
      <c r="AH17" s="20">
        <f>('Projection New Settlem data'!AH17*$F54)/$B54</f>
        <v>5475.2261107592076</v>
      </c>
      <c r="AI17" s="20">
        <f>('Projection New Settlem data'!AI17*$F54)/$B54</f>
        <v>5500.6566159766444</v>
      </c>
      <c r="AJ17" s="20">
        <f>('Projection New Settlem data'!AJ17*$F54)/$B54</f>
        <v>5526.0871211940812</v>
      </c>
      <c r="AK17" s="20">
        <f>('Projection New Settlem data'!AK17*$F54)/$B54</f>
        <v>5551.517626411518</v>
      </c>
      <c r="AL17" s="20">
        <f>('Projection New Settlem data'!AL17*$F54)/$B54</f>
        <v>5576.9481316289548</v>
      </c>
      <c r="AM17" s="20">
        <f>('Projection New Settlem data'!AM17*$F54)/$B54</f>
        <v>5602.3786368463916</v>
      </c>
      <c r="AN17" s="20">
        <f>('Projection New Settlem data'!AN17*$F54)/$B54</f>
        <v>5627.8091420638284</v>
      </c>
      <c r="AO17" s="20">
        <f>('Projection New Settlem data'!AO17*$F54)/$B54</f>
        <v>5653.2396472812652</v>
      </c>
      <c r="AP17" s="20">
        <f>('Projection New Settlem data'!AP17*$F54)/$B54</f>
        <v>5678.670152498702</v>
      </c>
      <c r="AQ17" s="20">
        <f>('Projection New Settlem data'!AQ17*$F54)/$B54</f>
        <v>5704.1006577161388</v>
      </c>
      <c r="AR17" s="20">
        <f>('Projection New Settlem data'!AR17*$F54)/$B54</f>
        <v>5729.5311629335756</v>
      </c>
      <c r="AS17" s="20">
        <f>('Projection New Settlem data'!AS17*$F54)/$B54</f>
        <v>5754.9616681510133</v>
      </c>
      <c r="AT17" s="20">
        <f>('Projection New Settlem data'!AT17*$F54)/$B54</f>
        <v>5780.3921733684501</v>
      </c>
      <c r="AU17" s="20">
        <f>('Projection New Settlem data'!AU17*$F54)/$B54</f>
        <v>5805.8226785858869</v>
      </c>
      <c r="AV17" s="20">
        <f>('Projection New Settlem data'!AV17*$F54)/$B54</f>
        <v>5831.2531838033237</v>
      </c>
    </row>
    <row r="18" spans="1:48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900.98805156327546</v>
      </c>
      <c r="S18" s="20">
        <f>('Projection New Settlem data'!S18*$F55)/$B55</f>
        <v>912.72948406926491</v>
      </c>
      <c r="T18" s="20">
        <f>('Projection New Settlem data'!T18*$F55)/$B55</f>
        <v>924.47091657525414</v>
      </c>
      <c r="U18" s="20">
        <f>('Projection New Settlem data'!U18*$F55)/$B55</f>
        <v>936.21234908124359</v>
      </c>
      <c r="V18" s="20">
        <f>('Projection New Settlem data'!V18*$F55)/$B55</f>
        <v>947.95378158723281</v>
      </c>
      <c r="W18" s="20">
        <f>('Projection New Settlem data'!W18*$F55)/$B55</f>
        <v>959.69521409322215</v>
      </c>
      <c r="X18" s="20">
        <f>('Projection New Settlem data'!X18*$F55)/$B55</f>
        <v>971.4366465992116</v>
      </c>
      <c r="Y18" s="20">
        <f>('Projection New Settlem data'!Y18*$F55)/$B55</f>
        <v>983.17807910520082</v>
      </c>
      <c r="Z18" s="20">
        <f>('Projection New Settlem data'!Z18*$F55)/$B55</f>
        <v>994.91951161119027</v>
      </c>
      <c r="AA18" s="20">
        <f>('Projection New Settlem data'!AA18*$F55)/$B55</f>
        <v>1006.6609441171795</v>
      </c>
      <c r="AB18" s="20">
        <f>('Projection New Settlem data'!AB18*$F55)/$B55</f>
        <v>1018.4023766231688</v>
      </c>
      <c r="AC18" s="20">
        <f>('Projection New Settlem data'!AC18*$F55)/$B55</f>
        <v>1030.1438091291584</v>
      </c>
      <c r="AD18" s="20">
        <f>('Projection New Settlem data'!AD18*$F55)/$B55</f>
        <v>1041.8852416351476</v>
      </c>
      <c r="AE18" s="20">
        <f>('Projection New Settlem data'!AE18*$F55)/$B55</f>
        <v>1053.6266741411368</v>
      </c>
      <c r="AF18" s="20">
        <f>('Projection New Settlem data'!AF18*$F55)/$B55</f>
        <v>1065.3681066471261</v>
      </c>
      <c r="AG18" s="20">
        <f>('Projection New Settlem data'!AG18*$F55)/$B55</f>
        <v>1077.1095391531155</v>
      </c>
      <c r="AH18" s="20">
        <f>('Projection New Settlem data'!AH18*$F55)/$B55</f>
        <v>1088.850971659105</v>
      </c>
      <c r="AI18" s="20">
        <f>('Projection New Settlem data'!AI18*$F55)/$B55</f>
        <v>1100.5924041650942</v>
      </c>
      <c r="AJ18" s="20">
        <f>('Projection New Settlem data'!AJ18*$F55)/$B55</f>
        <v>1112.3338366710836</v>
      </c>
      <c r="AK18" s="20">
        <f>('Projection New Settlem data'!AK18*$F55)/$B55</f>
        <v>1124.0752691770729</v>
      </c>
      <c r="AL18" s="20">
        <f>('Projection New Settlem data'!AL18*$F55)/$B55</f>
        <v>1135.8167016830623</v>
      </c>
      <c r="AM18" s="20">
        <f>('Projection New Settlem data'!AM18*$F55)/$B55</f>
        <v>1147.5581341890515</v>
      </c>
      <c r="AN18" s="20">
        <f>('Projection New Settlem data'!AN18*$F55)/$B55</f>
        <v>1159.299566695041</v>
      </c>
      <c r="AO18" s="20">
        <f>('Projection New Settlem data'!AO18*$F55)/$B55</f>
        <v>1171.0409992010302</v>
      </c>
      <c r="AP18" s="20">
        <f>('Projection New Settlem data'!AP18*$F55)/$B55</f>
        <v>1182.7824317070194</v>
      </c>
      <c r="AQ18" s="20">
        <f>('Projection New Settlem data'!AQ18*$F55)/$B55</f>
        <v>1194.5238642130089</v>
      </c>
      <c r="AR18" s="20">
        <f>('Projection New Settlem data'!AR18*$F55)/$B55</f>
        <v>1206.2652967189981</v>
      </c>
      <c r="AS18" s="20">
        <f>('Projection New Settlem data'!AS18*$F55)/$B55</f>
        <v>1218.0067292249876</v>
      </c>
      <c r="AT18" s="20">
        <f>('Projection New Settlem data'!AT18*$F55)/$B55</f>
        <v>1229.748161730977</v>
      </c>
      <c r="AU18" s="20">
        <f>('Projection New Settlem data'!AU18*$F55)/$B55</f>
        <v>1241.4895942369662</v>
      </c>
      <c r="AV18" s="20">
        <f>('Projection New Settlem data'!AV18*$F55)/$B55</f>
        <v>1253.2310267429557</v>
      </c>
    </row>
    <row r="19" spans="1:48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2842.77284881586</v>
      </c>
      <c r="S19" s="20">
        <f>('Projection New Settlem data'!S19*$F56)/$B56</f>
        <v>2861.7382840178539</v>
      </c>
      <c r="T19" s="20">
        <f>('Projection New Settlem data'!T19*$F56)/$B56</f>
        <v>2880.7037192198482</v>
      </c>
      <c r="U19" s="20">
        <f>('Projection New Settlem data'!U19*$F56)/$B56</f>
        <v>2899.6691544218429</v>
      </c>
      <c r="V19" s="20">
        <f>('Projection New Settlem data'!V19*$F56)/$B56</f>
        <v>2918.6345896238372</v>
      </c>
      <c r="W19" s="20">
        <f>('Projection New Settlem data'!W19*$F56)/$B56</f>
        <v>2937.6000248258315</v>
      </c>
      <c r="X19" s="20">
        <f>('Projection New Settlem data'!X19*$F56)/$B56</f>
        <v>2956.5654600278258</v>
      </c>
      <c r="Y19" s="20">
        <f>('Projection New Settlem data'!Y19*$F56)/$B56</f>
        <v>2975.5308952298201</v>
      </c>
      <c r="Z19" s="20">
        <f>('Projection New Settlem data'!Z19*$F56)/$B56</f>
        <v>2994.4963304318144</v>
      </c>
      <c r="AA19" s="20">
        <f>('Projection New Settlem data'!AA19*$F56)/$B56</f>
        <v>3013.4617656338087</v>
      </c>
      <c r="AB19" s="20">
        <f>('Projection New Settlem data'!AB19*$F56)/$B56</f>
        <v>3032.4272008358034</v>
      </c>
      <c r="AC19" s="20">
        <f>('Projection New Settlem data'!AC19*$F56)/$B56</f>
        <v>3051.3926360377973</v>
      </c>
      <c r="AD19" s="20">
        <f>('Projection New Settlem data'!AD19*$F56)/$B56</f>
        <v>3070.3580712397916</v>
      </c>
      <c r="AE19" s="20">
        <f>('Projection New Settlem data'!AE19*$F56)/$B56</f>
        <v>3089.3235064417863</v>
      </c>
      <c r="AF19" s="20">
        <f>('Projection New Settlem data'!AF19*$F56)/$B56</f>
        <v>3108.2889416437802</v>
      </c>
      <c r="AG19" s="20">
        <f>('Projection New Settlem data'!AG19*$F56)/$B56</f>
        <v>3127.2543768457749</v>
      </c>
      <c r="AH19" s="20">
        <f>('Projection New Settlem data'!AH19*$F56)/$B56</f>
        <v>3146.2198120477692</v>
      </c>
      <c r="AI19" s="20">
        <f>('Projection New Settlem data'!AI19*$F56)/$B56</f>
        <v>3165.1852472497635</v>
      </c>
      <c r="AJ19" s="20">
        <f>('Projection New Settlem data'!AJ19*$F56)/$B56</f>
        <v>3184.1506824517578</v>
      </c>
      <c r="AK19" s="20">
        <f>('Projection New Settlem data'!AK19*$F56)/$B56</f>
        <v>3203.1161176537521</v>
      </c>
      <c r="AL19" s="20">
        <f>('Projection New Settlem data'!AL19*$F56)/$B56</f>
        <v>3222.0815528557468</v>
      </c>
      <c r="AM19" s="20">
        <f>('Projection New Settlem data'!AM19*$F56)/$B56</f>
        <v>3241.0469880577407</v>
      </c>
      <c r="AN19" s="20">
        <f>('Projection New Settlem data'!AN19*$F56)/$B56</f>
        <v>3260.012423259735</v>
      </c>
      <c r="AO19" s="20">
        <f>('Projection New Settlem data'!AO19*$F56)/$B56</f>
        <v>3278.9778584617293</v>
      </c>
      <c r="AP19" s="20">
        <f>('Projection New Settlem data'!AP19*$F56)/$B56</f>
        <v>3297.943293663724</v>
      </c>
      <c r="AQ19" s="20">
        <f>('Projection New Settlem data'!AQ19*$F56)/$B56</f>
        <v>3316.9087288657183</v>
      </c>
      <c r="AR19" s="20">
        <f>('Projection New Settlem data'!AR19*$F56)/$B56</f>
        <v>3335.8741640677126</v>
      </c>
      <c r="AS19" s="20">
        <f>('Projection New Settlem data'!AS19*$F56)/$B56</f>
        <v>3354.8395992697069</v>
      </c>
      <c r="AT19" s="20">
        <f>('Projection New Settlem data'!AT19*$F56)/$B56</f>
        <v>3373.8050344717017</v>
      </c>
      <c r="AU19" s="20">
        <f>('Projection New Settlem data'!AU19*$F56)/$B56</f>
        <v>3392.770469673696</v>
      </c>
      <c r="AV19" s="20">
        <f>('Projection New Settlem data'!AV19*$F56)/$B56</f>
        <v>3411.7359048756898</v>
      </c>
    </row>
    <row r="20" spans="1:48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147.26289120959999</v>
      </c>
      <c r="S20" s="20">
        <f>('Projection New Settlem data'!S20*$F57)/$B57</f>
        <v>148.46724085570219</v>
      </c>
      <c r="T20" s="20">
        <f>('Projection New Settlem data'!T20*$F57)/$B57</f>
        <v>149.67159050180439</v>
      </c>
      <c r="U20" s="20">
        <f>('Projection New Settlem data'!U20*$F57)/$B57</f>
        <v>150.87594014790659</v>
      </c>
      <c r="V20" s="20">
        <f>('Projection New Settlem data'!V20*$F57)/$B57</f>
        <v>152.08028979400879</v>
      </c>
      <c r="W20" s="20">
        <f>('Projection New Settlem data'!W20*$F57)/$B57</f>
        <v>153.28463944011099</v>
      </c>
      <c r="X20" s="20">
        <f>('Projection New Settlem data'!X20*$F57)/$B57</f>
        <v>154.48898908621317</v>
      </c>
      <c r="Y20" s="20">
        <f>('Projection New Settlem data'!Y20*$F57)/$B57</f>
        <v>155.69333873231537</v>
      </c>
      <c r="Z20" s="20">
        <f>('Projection New Settlem data'!Z20*$F57)/$B57</f>
        <v>156.89768837841757</v>
      </c>
      <c r="AA20" s="20">
        <f>('Projection New Settlem data'!AA20*$F57)/$B57</f>
        <v>158.1020380245198</v>
      </c>
      <c r="AB20" s="20">
        <f>('Projection New Settlem data'!AB20*$F57)/$B57</f>
        <v>159.30638767062197</v>
      </c>
      <c r="AC20" s="20">
        <f>('Projection New Settlem data'!AC20*$F57)/$B57</f>
        <v>160.51073731672417</v>
      </c>
      <c r="AD20" s="20">
        <f>('Projection New Settlem data'!AD20*$F57)/$B57</f>
        <v>161.71508696282638</v>
      </c>
      <c r="AE20" s="20">
        <f>('Projection New Settlem data'!AE20*$F57)/$B57</f>
        <v>162.91943660892858</v>
      </c>
      <c r="AF20" s="20">
        <f>('Projection New Settlem data'!AF20*$F57)/$B57</f>
        <v>164.12378625503078</v>
      </c>
      <c r="AG20" s="20">
        <f>('Projection New Settlem data'!AG20*$F57)/$B57</f>
        <v>165.32813590113298</v>
      </c>
      <c r="AH20" s="20">
        <f>('Projection New Settlem data'!AH20*$F57)/$B57</f>
        <v>166.53248554723518</v>
      </c>
      <c r="AI20" s="20">
        <f>('Projection New Settlem data'!AI20*$F57)/$B57</f>
        <v>167.73683519333738</v>
      </c>
      <c r="AJ20" s="20">
        <f>('Projection New Settlem data'!AJ20*$F57)/$B57</f>
        <v>168.94118483943956</v>
      </c>
      <c r="AK20" s="20">
        <f>('Projection New Settlem data'!AK20*$F57)/$B57</f>
        <v>170.14553448554176</v>
      </c>
      <c r="AL20" s="20">
        <f>('Projection New Settlem data'!AL20*$F57)/$B57</f>
        <v>171.34988413164399</v>
      </c>
      <c r="AM20" s="20">
        <f>('Projection New Settlem data'!AM20*$F57)/$B57</f>
        <v>172.55423377774619</v>
      </c>
      <c r="AN20" s="20">
        <f>('Projection New Settlem data'!AN20*$F57)/$B57</f>
        <v>173.75858342384836</v>
      </c>
      <c r="AO20" s="20">
        <f>('Projection New Settlem data'!AO20*$F57)/$B57</f>
        <v>174.96293306995057</v>
      </c>
      <c r="AP20" s="20">
        <f>('Projection New Settlem data'!AP20*$F57)/$B57</f>
        <v>176.16728271605277</v>
      </c>
      <c r="AQ20" s="20">
        <f>('Projection New Settlem data'!AQ20*$F57)/$B57</f>
        <v>177.37163236215497</v>
      </c>
      <c r="AR20" s="20">
        <f>('Projection New Settlem data'!AR20*$F57)/$B57</f>
        <v>178.57598200825717</v>
      </c>
      <c r="AS20" s="20">
        <f>('Projection New Settlem data'!AS20*$F57)/$B57</f>
        <v>179.78033165435937</v>
      </c>
      <c r="AT20" s="20">
        <f>('Projection New Settlem data'!AT20*$F57)/$B57</f>
        <v>180.98468130046157</v>
      </c>
      <c r="AU20" s="20">
        <f>('Projection New Settlem data'!AU20*$F57)/$B57</f>
        <v>182.18903094656378</v>
      </c>
      <c r="AV20" s="20">
        <f>('Projection New Settlem data'!AV20*$F57)/$B57</f>
        <v>183.39338059266595</v>
      </c>
    </row>
    <row r="21" spans="1:48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494.37913876338001</v>
      </c>
      <c r="S21" s="20">
        <f>('Projection New Settlem data'!S21*$F58)/$B58</f>
        <v>497.79386190945559</v>
      </c>
      <c r="T21" s="20">
        <f>('Projection New Settlem data'!T21*$F58)/$B58</f>
        <v>501.20858505553116</v>
      </c>
      <c r="U21" s="20">
        <f>('Projection New Settlem data'!U21*$F58)/$B58</f>
        <v>504.62330820160668</v>
      </c>
      <c r="V21" s="20">
        <f>('Projection New Settlem data'!V21*$F58)/$B58</f>
        <v>508.03803134768225</v>
      </c>
      <c r="W21" s="20">
        <f>('Projection New Settlem data'!W21*$F58)/$B58</f>
        <v>511.45275449375777</v>
      </c>
      <c r="X21" s="20">
        <f>('Projection New Settlem data'!X21*$F58)/$B58</f>
        <v>514.8674776398334</v>
      </c>
      <c r="Y21" s="20">
        <f>('Projection New Settlem data'!Y21*$F58)/$B58</f>
        <v>518.28220078590891</v>
      </c>
      <c r="Z21" s="20">
        <f>('Projection New Settlem data'!Z21*$F58)/$B58</f>
        <v>521.69692393198443</v>
      </c>
      <c r="AA21" s="20">
        <f>('Projection New Settlem data'!AA21*$F58)/$B58</f>
        <v>525.11164707805995</v>
      </c>
      <c r="AB21" s="20">
        <f>('Projection New Settlem data'!AB21*$F58)/$B58</f>
        <v>528.52637022413546</v>
      </c>
      <c r="AC21" s="20">
        <f>('Projection New Settlem data'!AC21*$F58)/$B58</f>
        <v>531.94109337021098</v>
      </c>
      <c r="AD21" s="20">
        <f>('Projection New Settlem data'!AD21*$F58)/$B58</f>
        <v>535.35581651628661</v>
      </c>
      <c r="AE21" s="20">
        <f>('Projection New Settlem data'!AE21*$F58)/$B58</f>
        <v>538.77053966236213</v>
      </c>
      <c r="AF21" s="20">
        <f>('Projection New Settlem data'!AF21*$F58)/$B58</f>
        <v>542.18526280843764</v>
      </c>
      <c r="AG21" s="20">
        <f>('Projection New Settlem data'!AG21*$F58)/$B58</f>
        <v>545.59998595451327</v>
      </c>
      <c r="AH21" s="20">
        <f>('Projection New Settlem data'!AH21*$F58)/$B58</f>
        <v>549.01470910058879</v>
      </c>
      <c r="AI21" s="20">
        <f>('Projection New Settlem data'!AI21*$F58)/$B58</f>
        <v>552.42943224666431</v>
      </c>
      <c r="AJ21" s="20">
        <f>('Projection New Settlem data'!AJ21*$F58)/$B58</f>
        <v>555.84415539273994</v>
      </c>
      <c r="AK21" s="20">
        <f>('Projection New Settlem data'!AK21*$F58)/$B58</f>
        <v>559.25887853881545</v>
      </c>
      <c r="AL21" s="20">
        <f>('Projection New Settlem data'!AL21*$F58)/$B58</f>
        <v>562.67360168489097</v>
      </c>
      <c r="AM21" s="20">
        <f>('Projection New Settlem data'!AM21*$F58)/$B58</f>
        <v>566.08832483096649</v>
      </c>
      <c r="AN21" s="20">
        <f>('Projection New Settlem data'!AN21*$F58)/$B58</f>
        <v>569.50304797704212</v>
      </c>
      <c r="AO21" s="20">
        <f>('Projection New Settlem data'!AO21*$F58)/$B58</f>
        <v>572.91777112311752</v>
      </c>
      <c r="AP21" s="20">
        <f>('Projection New Settlem data'!AP21*$F58)/$B58</f>
        <v>576.33249426919315</v>
      </c>
      <c r="AQ21" s="20">
        <f>('Projection New Settlem data'!AQ21*$F58)/$B58</f>
        <v>579.74721741526866</v>
      </c>
      <c r="AR21" s="20">
        <f>('Projection New Settlem data'!AR21*$F58)/$B58</f>
        <v>583.16194056134418</v>
      </c>
      <c r="AS21" s="20">
        <f>('Projection New Settlem data'!AS21*$F58)/$B58</f>
        <v>586.57666370741981</v>
      </c>
      <c r="AT21" s="20">
        <f>('Projection New Settlem data'!AT21*$F58)/$B58</f>
        <v>589.99138685349533</v>
      </c>
      <c r="AU21" s="20">
        <f>('Projection New Settlem data'!AU21*$F58)/$B58</f>
        <v>593.40610999957084</v>
      </c>
      <c r="AV21" s="20">
        <f>('Projection New Settlem data'!AV21*$F58)/$B58</f>
        <v>596.82083314564636</v>
      </c>
    </row>
    <row r="22" spans="1:48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600.1614811591603</v>
      </c>
      <c r="S22" s="20">
        <f>('Projection New Settlem data'!S22*$F59)/$B59</f>
        <v>606.90724212863745</v>
      </c>
      <c r="T22" s="20">
        <f>('Projection New Settlem data'!T22*$F59)/$B59</f>
        <v>613.6530030981146</v>
      </c>
      <c r="U22" s="20">
        <f>('Projection New Settlem data'!U22*$F59)/$B59</f>
        <v>620.39876406759174</v>
      </c>
      <c r="V22" s="20">
        <f>('Projection New Settlem data'!V22*$F59)/$B59</f>
        <v>627.14452503706889</v>
      </c>
      <c r="W22" s="20">
        <f>('Projection New Settlem data'!W22*$F59)/$B59</f>
        <v>633.89028600654603</v>
      </c>
      <c r="X22" s="20">
        <f>('Projection New Settlem data'!X22*$F59)/$B59</f>
        <v>640.63604697602318</v>
      </c>
      <c r="Y22" s="20">
        <f>('Projection New Settlem data'!Y22*$F59)/$B59</f>
        <v>647.38180794550021</v>
      </c>
      <c r="Z22" s="20">
        <f>('Projection New Settlem data'!Z22*$F59)/$B59</f>
        <v>654.12756891497747</v>
      </c>
      <c r="AA22" s="20">
        <f>('Projection New Settlem data'!AA22*$F59)/$B59</f>
        <v>660.87332988445462</v>
      </c>
      <c r="AB22" s="20">
        <f>('Projection New Settlem data'!AB22*$F59)/$B59</f>
        <v>667.61909085393177</v>
      </c>
      <c r="AC22" s="20">
        <f>('Projection New Settlem data'!AC22*$F59)/$B59</f>
        <v>674.36485182340891</v>
      </c>
      <c r="AD22" s="20">
        <f>('Projection New Settlem data'!AD22*$F59)/$B59</f>
        <v>681.11061279288606</v>
      </c>
      <c r="AE22" s="20">
        <f>('Projection New Settlem data'!AE22*$F59)/$B59</f>
        <v>687.85637376236309</v>
      </c>
      <c r="AF22" s="20">
        <f>('Projection New Settlem data'!AF22*$F59)/$B59</f>
        <v>694.60213473184024</v>
      </c>
      <c r="AG22" s="20">
        <f>('Projection New Settlem data'!AG22*$F59)/$B59</f>
        <v>701.34789570131738</v>
      </c>
      <c r="AH22" s="20">
        <f>('Projection New Settlem data'!AH22*$F59)/$B59</f>
        <v>708.09365667079453</v>
      </c>
      <c r="AI22" s="20">
        <f>('Projection New Settlem data'!AI22*$F59)/$B59</f>
        <v>714.83941764027168</v>
      </c>
      <c r="AJ22" s="20">
        <f>('Projection New Settlem data'!AJ22*$F59)/$B59</f>
        <v>721.58517860974894</v>
      </c>
      <c r="AK22" s="20">
        <f>('Projection New Settlem data'!AK22*$F59)/$B59</f>
        <v>728.33093957922597</v>
      </c>
      <c r="AL22" s="20">
        <f>('Projection New Settlem data'!AL22*$F59)/$B59</f>
        <v>735.07670054870312</v>
      </c>
      <c r="AM22" s="20">
        <f>('Projection New Settlem data'!AM22*$F59)/$B59</f>
        <v>741.82246151818026</v>
      </c>
      <c r="AN22" s="20">
        <f>('Projection New Settlem data'!AN22*$F59)/$B59</f>
        <v>748.56822248765741</v>
      </c>
      <c r="AO22" s="20">
        <f>('Projection New Settlem data'!AO22*$F59)/$B59</f>
        <v>755.31398345713455</v>
      </c>
      <c r="AP22" s="20">
        <f>('Projection New Settlem data'!AP22*$F59)/$B59</f>
        <v>762.0597444266117</v>
      </c>
      <c r="AQ22" s="20">
        <f>('Projection New Settlem data'!AQ22*$F59)/$B59</f>
        <v>768.80550539608885</v>
      </c>
      <c r="AR22" s="20">
        <f>('Projection New Settlem data'!AR22*$F59)/$B59</f>
        <v>775.55126636556599</v>
      </c>
      <c r="AS22" s="20">
        <f>('Projection New Settlem data'!AS22*$F59)/$B59</f>
        <v>782.29702733504314</v>
      </c>
      <c r="AT22" s="20">
        <f>('Projection New Settlem data'!AT22*$F59)/$B59</f>
        <v>789.04278830452017</v>
      </c>
      <c r="AU22" s="20">
        <f>('Projection New Settlem data'!AU22*$F59)/$B59</f>
        <v>795.78854927399743</v>
      </c>
      <c r="AV22" s="20">
        <f>('Projection New Settlem data'!AV22*$F59)/$B59</f>
        <v>802.53431024347447</v>
      </c>
    </row>
    <row r="23" spans="1:48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444.44101588606367</v>
      </c>
      <c r="S23" s="20">
        <f>('Projection New Settlem data'!S23*$F60)/$B60</f>
        <v>449.16598970788459</v>
      </c>
      <c r="T23" s="20">
        <f>('Projection New Settlem data'!T23*$F60)/$B60</f>
        <v>453.89096352970552</v>
      </c>
      <c r="U23" s="20">
        <f>('Projection New Settlem data'!U23*$F60)/$B60</f>
        <v>458.61593735152644</v>
      </c>
      <c r="V23" s="20">
        <f>('Projection New Settlem data'!V23*$F60)/$B60</f>
        <v>463.34091117334737</v>
      </c>
      <c r="W23" s="20">
        <f>('Projection New Settlem data'!W23*$F60)/$B60</f>
        <v>468.06588499516835</v>
      </c>
      <c r="X23" s="20">
        <f>('Projection New Settlem data'!X23*$F60)/$B60</f>
        <v>472.79085881698927</v>
      </c>
      <c r="Y23" s="20">
        <f>('Projection New Settlem data'!Y23*$F60)/$B60</f>
        <v>477.5158326388102</v>
      </c>
      <c r="Z23" s="20">
        <f>('Projection New Settlem data'!Z23*$F60)/$B60</f>
        <v>482.24080646063112</v>
      </c>
      <c r="AA23" s="20">
        <f>('Projection New Settlem data'!AA23*$F60)/$B60</f>
        <v>486.96578028245204</v>
      </c>
      <c r="AB23" s="20">
        <f>('Projection New Settlem data'!AB23*$F60)/$B60</f>
        <v>491.69075410427297</v>
      </c>
      <c r="AC23" s="20">
        <f>('Projection New Settlem data'!AC23*$F60)/$B60</f>
        <v>496.41572792609389</v>
      </c>
      <c r="AD23" s="20">
        <f>('Projection New Settlem data'!AD23*$F60)/$B60</f>
        <v>501.14070174791487</v>
      </c>
      <c r="AE23" s="20">
        <f>('Projection New Settlem data'!AE23*$F60)/$B60</f>
        <v>505.8656755697358</v>
      </c>
      <c r="AF23" s="20">
        <f>('Projection New Settlem data'!AF23*$F60)/$B60</f>
        <v>510.59064939155672</v>
      </c>
      <c r="AG23" s="20">
        <f>('Projection New Settlem data'!AG23*$F60)/$B60</f>
        <v>515.31562321337765</v>
      </c>
      <c r="AH23" s="20">
        <f>('Projection New Settlem data'!AH23*$F60)/$B60</f>
        <v>520.04059703519863</v>
      </c>
      <c r="AI23" s="20">
        <f>('Projection New Settlem data'!AI23*$F60)/$B60</f>
        <v>524.7655708570195</v>
      </c>
      <c r="AJ23" s="20">
        <f>('Projection New Settlem data'!AJ23*$F60)/$B60</f>
        <v>529.49054467884048</v>
      </c>
      <c r="AK23" s="20">
        <f>('Projection New Settlem data'!AK23*$F60)/$B60</f>
        <v>534.21551850066135</v>
      </c>
      <c r="AL23" s="20">
        <f>('Projection New Settlem data'!AL23*$F60)/$B60</f>
        <v>538.94049232248233</v>
      </c>
      <c r="AM23" s="20">
        <f>('Projection New Settlem data'!AM23*$F60)/$B60</f>
        <v>543.66546614430331</v>
      </c>
      <c r="AN23" s="20">
        <f>('Projection New Settlem data'!AN23*$F60)/$B60</f>
        <v>548.39043996612429</v>
      </c>
      <c r="AO23" s="20">
        <f>('Projection New Settlem data'!AO23*$F60)/$B60</f>
        <v>553.11541378794516</v>
      </c>
      <c r="AP23" s="20">
        <f>('Projection New Settlem data'!AP23*$F60)/$B60</f>
        <v>557.84038760976614</v>
      </c>
      <c r="AQ23" s="20">
        <f>('Projection New Settlem data'!AQ23*$F60)/$B60</f>
        <v>562.56536143158701</v>
      </c>
      <c r="AR23" s="20">
        <f>('Projection New Settlem data'!AR23*$F60)/$B60</f>
        <v>567.29033525340787</v>
      </c>
      <c r="AS23" s="20">
        <f>('Projection New Settlem data'!AS23*$F60)/$B60</f>
        <v>572.01530907522886</v>
      </c>
      <c r="AT23" s="20">
        <f>('Projection New Settlem data'!AT23*$F60)/$B60</f>
        <v>576.74028289704984</v>
      </c>
      <c r="AU23" s="20">
        <f>('Projection New Settlem data'!AU23*$F60)/$B60</f>
        <v>581.46525671887071</v>
      </c>
      <c r="AV23" s="20">
        <f>('Projection New Settlem data'!AV23*$F60)/$B60</f>
        <v>586.19023054069169</v>
      </c>
    </row>
    <row r="24" spans="1:48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907.01709998255103</v>
      </c>
      <c r="S24" s="20">
        <f>('Projection New Settlem data'!S24*$F61)/$B61</f>
        <v>919.60613331006812</v>
      </c>
      <c r="T24" s="20">
        <f>('Projection New Settlem data'!T24*$F61)/$B61</f>
        <v>932.19516663758509</v>
      </c>
      <c r="U24" s="20">
        <f>('Projection New Settlem data'!U24*$F61)/$B61</f>
        <v>944.78419996510218</v>
      </c>
      <c r="V24" s="20">
        <f>('Projection New Settlem data'!V24*$F61)/$B61</f>
        <v>957.37323329261903</v>
      </c>
      <c r="W24" s="20">
        <f>('Projection New Settlem data'!W24*$F61)/$B61</f>
        <v>969.96226662013612</v>
      </c>
      <c r="X24" s="20">
        <f>('Projection New Settlem data'!X24*$F61)/$B61</f>
        <v>982.55129994765321</v>
      </c>
      <c r="Y24" s="20">
        <f>('Projection New Settlem data'!Y24*$F61)/$B61</f>
        <v>995.14033327517029</v>
      </c>
      <c r="Z24" s="20">
        <f>('Projection New Settlem data'!Z24*$F61)/$B61</f>
        <v>1007.7293666026872</v>
      </c>
      <c r="AA24" s="20">
        <f>('Projection New Settlem data'!AA24*$F61)/$B61</f>
        <v>1020.3183999302042</v>
      </c>
      <c r="AB24" s="20">
        <f>('Projection New Settlem data'!AB24*$F61)/$B61</f>
        <v>1032.9074332577213</v>
      </c>
      <c r="AC24" s="20">
        <f>('Projection New Settlem data'!AC24*$F61)/$B61</f>
        <v>1045.4964665852381</v>
      </c>
      <c r="AD24" s="20">
        <f>('Projection New Settlem data'!AD24*$F61)/$B61</f>
        <v>1058.0854999127553</v>
      </c>
      <c r="AE24" s="20">
        <f>('Projection New Settlem data'!AE24*$F61)/$B61</f>
        <v>1070.6745332402722</v>
      </c>
      <c r="AF24" s="20">
        <f>('Projection New Settlem data'!AF24*$F61)/$B61</f>
        <v>1083.2635665677894</v>
      </c>
      <c r="AG24" s="20">
        <f>('Projection New Settlem data'!AG24*$F61)/$B61</f>
        <v>1095.8525998953062</v>
      </c>
      <c r="AH24" s="20">
        <f>('Projection New Settlem data'!AH24*$F61)/$B61</f>
        <v>1108.4416332228234</v>
      </c>
      <c r="AI24" s="20">
        <f>('Projection New Settlem data'!AI24*$F61)/$B61</f>
        <v>1121.0306665503404</v>
      </c>
      <c r="AJ24" s="20">
        <f>('Projection New Settlem data'!AJ24*$F61)/$B61</f>
        <v>1133.6196998778573</v>
      </c>
      <c r="AK24" s="20">
        <f>('Projection New Settlem data'!AK24*$F61)/$B61</f>
        <v>1146.2087332053743</v>
      </c>
      <c r="AL24" s="20">
        <f>('Projection New Settlem data'!AL24*$F61)/$B61</f>
        <v>1158.7977665328913</v>
      </c>
      <c r="AM24" s="20">
        <f>('Projection New Settlem data'!AM24*$F61)/$B61</f>
        <v>1171.3867998604085</v>
      </c>
      <c r="AN24" s="20">
        <f>('Projection New Settlem data'!AN24*$F61)/$B61</f>
        <v>1183.9758331879252</v>
      </c>
      <c r="AO24" s="20">
        <f>('Projection New Settlem data'!AO24*$F61)/$B61</f>
        <v>1196.5648665154424</v>
      </c>
      <c r="AP24" s="20">
        <f>('Projection New Settlem data'!AP24*$F61)/$B61</f>
        <v>1209.1538998429594</v>
      </c>
      <c r="AQ24" s="20">
        <f>('Projection New Settlem data'!AQ24*$F61)/$B61</f>
        <v>1221.7429331704766</v>
      </c>
      <c r="AR24" s="20">
        <f>('Projection New Settlem data'!AR24*$F61)/$B61</f>
        <v>1234.3319664979933</v>
      </c>
      <c r="AS24" s="20">
        <f>('Projection New Settlem data'!AS24*$F61)/$B61</f>
        <v>1246.9209998255105</v>
      </c>
      <c r="AT24" s="20">
        <f>('Projection New Settlem data'!AT24*$F61)/$B61</f>
        <v>1259.5100331530275</v>
      </c>
      <c r="AU24" s="20">
        <f>('Projection New Settlem data'!AU24*$F61)/$B61</f>
        <v>1272.0990664805445</v>
      </c>
      <c r="AV24" s="20">
        <f>('Projection New Settlem data'!AV24*$F61)/$B61</f>
        <v>1284.6880998080615</v>
      </c>
    </row>
    <row r="25" spans="1:48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187.50571953408758</v>
      </c>
      <c r="S25" s="20">
        <f>('Projection New Settlem data'!S25*$F62)/$B62</f>
        <v>189.13507702584229</v>
      </c>
      <c r="T25" s="20">
        <f>('Projection New Settlem data'!T25*$F62)/$B62</f>
        <v>190.76443451759695</v>
      </c>
      <c r="U25" s="20">
        <f>('Projection New Settlem data'!U25*$F62)/$B62</f>
        <v>192.39379200935164</v>
      </c>
      <c r="V25" s="20">
        <f>('Projection New Settlem data'!V25*$F62)/$B62</f>
        <v>194.02314950110633</v>
      </c>
      <c r="W25" s="20">
        <f>('Projection New Settlem data'!W25*$F62)/$B62</f>
        <v>195.65250699286102</v>
      </c>
      <c r="X25" s="20">
        <f>('Projection New Settlem data'!X25*$F62)/$B62</f>
        <v>197.28186448461571</v>
      </c>
      <c r="Y25" s="20">
        <f>('Projection New Settlem data'!Y25*$F62)/$B62</f>
        <v>198.9112219763704</v>
      </c>
      <c r="Z25" s="20">
        <f>('Projection New Settlem data'!Z25*$F62)/$B62</f>
        <v>200.54057946812509</v>
      </c>
      <c r="AA25" s="20">
        <f>('Projection New Settlem data'!AA25*$F62)/$B62</f>
        <v>202.16993695987975</v>
      </c>
      <c r="AB25" s="20">
        <f>('Projection New Settlem data'!AB25*$F62)/$B62</f>
        <v>203.79929445163447</v>
      </c>
      <c r="AC25" s="20">
        <f>('Projection New Settlem data'!AC25*$F62)/$B62</f>
        <v>205.42865194338913</v>
      </c>
      <c r="AD25" s="20">
        <f>('Projection New Settlem data'!AD25*$F62)/$B62</f>
        <v>207.05800943514384</v>
      </c>
      <c r="AE25" s="20">
        <f>('Projection New Settlem data'!AE25*$F62)/$B62</f>
        <v>208.68736692689851</v>
      </c>
      <c r="AF25" s="20">
        <f>('Projection New Settlem data'!AF25*$F62)/$B62</f>
        <v>210.31672441865319</v>
      </c>
      <c r="AG25" s="20">
        <f>('Projection New Settlem data'!AG25*$F62)/$B62</f>
        <v>211.94608191040788</v>
      </c>
      <c r="AH25" s="20">
        <f>('Projection New Settlem data'!AH25*$F62)/$B62</f>
        <v>213.57543940216257</v>
      </c>
      <c r="AI25" s="20">
        <f>('Projection New Settlem data'!AI25*$F62)/$B62</f>
        <v>215.20479689391723</v>
      </c>
      <c r="AJ25" s="20">
        <f>('Projection New Settlem data'!AJ25*$F62)/$B62</f>
        <v>216.83415438567195</v>
      </c>
      <c r="AK25" s="20">
        <f>('Projection New Settlem data'!AK25*$F62)/$B62</f>
        <v>218.46351187742661</v>
      </c>
      <c r="AL25" s="20">
        <f>('Projection New Settlem data'!AL25*$F62)/$B62</f>
        <v>220.09286936918133</v>
      </c>
      <c r="AM25" s="20">
        <f>('Projection New Settlem data'!AM25*$F62)/$B62</f>
        <v>221.72222686093599</v>
      </c>
      <c r="AN25" s="20">
        <f>('Projection New Settlem data'!AN25*$F62)/$B62</f>
        <v>223.35158435269068</v>
      </c>
      <c r="AO25" s="20">
        <f>('Projection New Settlem data'!AO25*$F62)/$B62</f>
        <v>224.98094184444537</v>
      </c>
      <c r="AP25" s="20">
        <f>('Projection New Settlem data'!AP25*$F62)/$B62</f>
        <v>226.61029933620006</v>
      </c>
      <c r="AQ25" s="20">
        <f>('Projection New Settlem data'!AQ25*$F62)/$B62</f>
        <v>228.23965682795475</v>
      </c>
      <c r="AR25" s="20">
        <f>('Projection New Settlem data'!AR25*$F62)/$B62</f>
        <v>229.86901431970944</v>
      </c>
      <c r="AS25" s="20">
        <f>('Projection New Settlem data'!AS25*$F62)/$B62</f>
        <v>231.49837181146412</v>
      </c>
      <c r="AT25" s="20">
        <f>('Projection New Settlem data'!AT25*$F62)/$B62</f>
        <v>233.12772930321881</v>
      </c>
      <c r="AU25" s="20">
        <f>('Projection New Settlem data'!AU25*$F62)/$B62</f>
        <v>234.7570867949735</v>
      </c>
      <c r="AV25" s="20">
        <f>('Projection New Settlem data'!AV25*$F62)/$B62</f>
        <v>236.38644428672816</v>
      </c>
    </row>
    <row r="26" spans="1:48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189.46734421590259</v>
      </c>
      <c r="S26" s="20">
        <f>('Projection New Settlem data'!S26*$F63)/$B63</f>
        <v>191.09931609739391</v>
      </c>
      <c r="T26" s="20">
        <f>('Projection New Settlem data'!T26*$F63)/$B63</f>
        <v>192.73128797888526</v>
      </c>
      <c r="U26" s="20">
        <f>('Projection New Settlem data'!U26*$F63)/$B63</f>
        <v>194.36325986037662</v>
      </c>
      <c r="V26" s="20">
        <f>('Projection New Settlem data'!V26*$F63)/$B63</f>
        <v>195.99523174186794</v>
      </c>
      <c r="W26" s="20">
        <f>('Projection New Settlem data'!W26*$F63)/$B63</f>
        <v>197.62720362335926</v>
      </c>
      <c r="X26" s="20">
        <f>('Projection New Settlem data'!X26*$F63)/$B63</f>
        <v>199.25917550485062</v>
      </c>
      <c r="Y26" s="20">
        <f>('Projection New Settlem data'!Y26*$F63)/$B63</f>
        <v>200.89114738634197</v>
      </c>
      <c r="Z26" s="20">
        <f>('Projection New Settlem data'!Z26*$F63)/$B63</f>
        <v>202.52311926783329</v>
      </c>
      <c r="AA26" s="20">
        <f>('Projection New Settlem data'!AA26*$F63)/$B63</f>
        <v>204.15509114932465</v>
      </c>
      <c r="AB26" s="20">
        <f>('Projection New Settlem data'!AB26*$F63)/$B63</f>
        <v>205.787063030816</v>
      </c>
      <c r="AC26" s="20">
        <f>('Projection New Settlem data'!AC26*$F63)/$B63</f>
        <v>207.41903491230732</v>
      </c>
      <c r="AD26" s="20">
        <f>('Projection New Settlem data'!AD26*$F63)/$B63</f>
        <v>209.05100679379868</v>
      </c>
      <c r="AE26" s="20">
        <f>('Projection New Settlem data'!AE26*$F63)/$B63</f>
        <v>210.68297867529</v>
      </c>
      <c r="AF26" s="20">
        <f>('Projection New Settlem data'!AF26*$F63)/$B63</f>
        <v>212.31495055678133</v>
      </c>
      <c r="AG26" s="20">
        <f>('Projection New Settlem data'!AG26*$F63)/$B63</f>
        <v>213.94692243827268</v>
      </c>
      <c r="AH26" s="20">
        <f>('Projection New Settlem data'!AH26*$F63)/$B63</f>
        <v>215.57889431976403</v>
      </c>
      <c r="AI26" s="20">
        <f>('Projection New Settlem data'!AI26*$F63)/$B63</f>
        <v>217.21086620125536</v>
      </c>
      <c r="AJ26" s="20">
        <f>('Projection New Settlem data'!AJ26*$F63)/$B63</f>
        <v>218.84283808274671</v>
      </c>
      <c r="AK26" s="20">
        <f>('Projection New Settlem data'!AK26*$F63)/$B63</f>
        <v>220.47480996423806</v>
      </c>
      <c r="AL26" s="20">
        <f>('Projection New Settlem data'!AL26*$F63)/$B63</f>
        <v>222.10678184572939</v>
      </c>
      <c r="AM26" s="20">
        <f>('Projection New Settlem data'!AM26*$F63)/$B63</f>
        <v>223.73875372722071</v>
      </c>
      <c r="AN26" s="20">
        <f>('Projection New Settlem data'!AN26*$F63)/$B63</f>
        <v>225.37072560871206</v>
      </c>
      <c r="AO26" s="20">
        <f>('Projection New Settlem data'!AO26*$F63)/$B63</f>
        <v>227.00269749020342</v>
      </c>
      <c r="AP26" s="20">
        <f>('Projection New Settlem data'!AP26*$F63)/$B63</f>
        <v>228.63466937169474</v>
      </c>
      <c r="AQ26" s="20">
        <f>('Projection New Settlem data'!AQ26*$F63)/$B63</f>
        <v>230.26664125318609</v>
      </c>
      <c r="AR26" s="20">
        <f>('Projection New Settlem data'!AR26*$F63)/$B63</f>
        <v>231.89861313467745</v>
      </c>
      <c r="AS26" s="20">
        <f>('Projection New Settlem data'!AS26*$F63)/$B63</f>
        <v>233.53058501616877</v>
      </c>
      <c r="AT26" s="20">
        <f>('Projection New Settlem data'!AT26*$F63)/$B63</f>
        <v>235.16255689766012</v>
      </c>
      <c r="AU26" s="20">
        <f>('Projection New Settlem data'!AU26*$F63)/$B63</f>
        <v>236.79452877915145</v>
      </c>
      <c r="AV26" s="20">
        <f>('Projection New Settlem data'!AV26*$F63)/$B63</f>
        <v>238.42650066064277</v>
      </c>
    </row>
    <row r="27" spans="1:48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3163.7627598009663</v>
      </c>
      <c r="S27" s="20">
        <f>('Projection New Settlem data'!S27*$F64)/$B64</f>
        <v>3202.7487203850283</v>
      </c>
      <c r="T27" s="20">
        <f>('Projection New Settlem data'!T27*$F64)/$B64</f>
        <v>3241.7346809690907</v>
      </c>
      <c r="U27" s="20">
        <f>('Projection New Settlem data'!U27*$F64)/$B64</f>
        <v>3280.7206415531523</v>
      </c>
      <c r="V27" s="20">
        <f>('Projection New Settlem data'!V27*$F64)/$B64</f>
        <v>3319.7066021372143</v>
      </c>
      <c r="W27" s="20">
        <f>('Projection New Settlem data'!W27*$F64)/$B64</f>
        <v>3358.6925627212763</v>
      </c>
      <c r="X27" s="20">
        <f>('Projection New Settlem data'!X27*$F64)/$B64</f>
        <v>3397.6785233053379</v>
      </c>
      <c r="Y27" s="20">
        <f>('Projection New Settlem data'!Y27*$F64)/$B64</f>
        <v>3436.6644838893999</v>
      </c>
      <c r="Z27" s="20">
        <f>('Projection New Settlem data'!Z27*$F64)/$B64</f>
        <v>3475.6504444734624</v>
      </c>
      <c r="AA27" s="20">
        <f>('Projection New Settlem data'!AA27*$F64)/$B64</f>
        <v>3514.6364050575235</v>
      </c>
      <c r="AB27" s="20">
        <f>('Projection New Settlem data'!AB27*$F64)/$B64</f>
        <v>3553.6223656415859</v>
      </c>
      <c r="AC27" s="20">
        <f>('Projection New Settlem data'!AC27*$F64)/$B64</f>
        <v>3592.6083262256479</v>
      </c>
      <c r="AD27" s="20">
        <f>('Projection New Settlem data'!AD27*$F64)/$B64</f>
        <v>3631.5942868097095</v>
      </c>
      <c r="AE27" s="20">
        <f>('Projection New Settlem data'!AE27*$F64)/$B64</f>
        <v>3670.5802473937715</v>
      </c>
      <c r="AF27" s="20">
        <f>('Projection New Settlem data'!AF27*$F64)/$B64</f>
        <v>3709.566207977834</v>
      </c>
      <c r="AG27" s="20">
        <f>('Projection New Settlem data'!AG27*$F64)/$B64</f>
        <v>3748.5521685618951</v>
      </c>
      <c r="AH27" s="20">
        <f>('Projection New Settlem data'!AH27*$F64)/$B64</f>
        <v>3787.5381291459576</v>
      </c>
      <c r="AI27" s="20">
        <f>('Projection New Settlem data'!AI27*$F64)/$B64</f>
        <v>3826.5240897300196</v>
      </c>
      <c r="AJ27" s="20">
        <f>('Projection New Settlem data'!AJ27*$F64)/$B64</f>
        <v>3865.5100503140811</v>
      </c>
      <c r="AK27" s="20">
        <f>('Projection New Settlem data'!AK27*$F64)/$B64</f>
        <v>3904.4960108981431</v>
      </c>
      <c r="AL27" s="20">
        <f>('Projection New Settlem data'!AL27*$F64)/$B64</f>
        <v>3943.4819714822056</v>
      </c>
      <c r="AM27" s="20">
        <f>('Projection New Settlem data'!AM27*$F64)/$B64</f>
        <v>3982.4679320662667</v>
      </c>
      <c r="AN27" s="20">
        <f>('Projection New Settlem data'!AN27*$F64)/$B64</f>
        <v>4021.4538926503292</v>
      </c>
      <c r="AO27" s="20">
        <f>('Projection New Settlem data'!AO27*$F64)/$B64</f>
        <v>4060.4398532343912</v>
      </c>
      <c r="AP27" s="20">
        <f>('Projection New Settlem data'!AP27*$F64)/$B64</f>
        <v>4099.4258138184523</v>
      </c>
      <c r="AQ27" s="20">
        <f>('Projection New Settlem data'!AQ27*$F64)/$B64</f>
        <v>4138.4117744025152</v>
      </c>
      <c r="AR27" s="20">
        <f>('Projection New Settlem data'!AR27*$F64)/$B64</f>
        <v>4177.3977349865772</v>
      </c>
      <c r="AS27" s="20">
        <f>('Projection New Settlem data'!AS27*$F64)/$B64</f>
        <v>4216.3836955706383</v>
      </c>
      <c r="AT27" s="20">
        <f>('Projection New Settlem data'!AT27*$F64)/$B64</f>
        <v>4255.3696561547004</v>
      </c>
      <c r="AU27" s="20">
        <f>('Projection New Settlem data'!AU27*$F64)/$B64</f>
        <v>4294.3556167387624</v>
      </c>
      <c r="AV27" s="20">
        <f>('Projection New Settlem data'!AV27*$F64)/$B64</f>
        <v>4333.3415773228244</v>
      </c>
    </row>
    <row r="28" spans="1:48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139.81517918548431</v>
      </c>
      <c r="S28" s="20">
        <f>('Projection New Settlem data'!S28*$F65)/$B65</f>
        <v>140.92203102867441</v>
      </c>
      <c r="T28" s="20">
        <f>('Projection New Settlem data'!T28*$F65)/$B65</f>
        <v>142.02888287186451</v>
      </c>
      <c r="U28" s="20">
        <f>('Projection New Settlem data'!U28*$F65)/$B65</f>
        <v>143.13573471505464</v>
      </c>
      <c r="V28" s="20">
        <f>('Projection New Settlem data'!V28*$F65)/$B65</f>
        <v>144.24258655824474</v>
      </c>
      <c r="W28" s="20">
        <f>('Projection New Settlem data'!W28*$F65)/$B65</f>
        <v>145.34943840143487</v>
      </c>
      <c r="X28" s="20">
        <f>('Projection New Settlem data'!X28*$F65)/$B65</f>
        <v>146.45629024462497</v>
      </c>
      <c r="Y28" s="20">
        <f>('Projection New Settlem data'!Y28*$F65)/$B65</f>
        <v>147.56314208781507</v>
      </c>
      <c r="Z28" s="20">
        <f>('Projection New Settlem data'!Z28*$F65)/$B65</f>
        <v>148.66999393100517</v>
      </c>
      <c r="AA28" s="20">
        <f>('Projection New Settlem data'!AA28*$F65)/$B65</f>
        <v>149.77684577419527</v>
      </c>
      <c r="AB28" s="20">
        <f>('Projection New Settlem data'!AB28*$F65)/$B65</f>
        <v>150.88369761738539</v>
      </c>
      <c r="AC28" s="20">
        <f>('Projection New Settlem data'!AC28*$F65)/$B65</f>
        <v>151.99054946057549</v>
      </c>
      <c r="AD28" s="20">
        <f>('Projection New Settlem data'!AD28*$F65)/$B65</f>
        <v>153.09740130376559</v>
      </c>
      <c r="AE28" s="20">
        <f>('Projection New Settlem data'!AE28*$F65)/$B65</f>
        <v>154.20425314695572</v>
      </c>
      <c r="AF28" s="20">
        <f>('Projection New Settlem data'!AF28*$F65)/$B65</f>
        <v>155.31110499014582</v>
      </c>
      <c r="AG28" s="20">
        <f>('Projection New Settlem data'!AG28*$F65)/$B65</f>
        <v>156.41795683333595</v>
      </c>
      <c r="AH28" s="20">
        <f>('Projection New Settlem data'!AH28*$F65)/$B65</f>
        <v>157.52480867652605</v>
      </c>
      <c r="AI28" s="20">
        <f>('Projection New Settlem data'!AI28*$F65)/$B65</f>
        <v>158.63166051971615</v>
      </c>
      <c r="AJ28" s="20">
        <f>('Projection New Settlem data'!AJ28*$F65)/$B65</f>
        <v>159.73851236290625</v>
      </c>
      <c r="AK28" s="20">
        <f>('Projection New Settlem data'!AK28*$F65)/$B65</f>
        <v>160.84536420609635</v>
      </c>
      <c r="AL28" s="20">
        <f>('Projection New Settlem data'!AL28*$F65)/$B65</f>
        <v>161.95221604928648</v>
      </c>
      <c r="AM28" s="20">
        <f>('Projection New Settlem data'!AM28*$F65)/$B65</f>
        <v>163.05906789247658</v>
      </c>
      <c r="AN28" s="20">
        <f>('Projection New Settlem data'!AN28*$F65)/$B65</f>
        <v>164.16591973566671</v>
      </c>
      <c r="AO28" s="20">
        <f>('Projection New Settlem data'!AO28*$F65)/$B65</f>
        <v>165.2727715788568</v>
      </c>
      <c r="AP28" s="20">
        <f>('Projection New Settlem data'!AP28*$F65)/$B65</f>
        <v>166.3796234220469</v>
      </c>
      <c r="AQ28" s="20">
        <f>('Projection New Settlem data'!AQ28*$F65)/$B65</f>
        <v>167.48647526523703</v>
      </c>
      <c r="AR28" s="20">
        <f>('Projection New Settlem data'!AR28*$F65)/$B65</f>
        <v>168.59332710842713</v>
      </c>
      <c r="AS28" s="20">
        <f>('Projection New Settlem data'!AS28*$F65)/$B65</f>
        <v>169.70017895161723</v>
      </c>
      <c r="AT28" s="20">
        <f>('Projection New Settlem data'!AT28*$F65)/$B65</f>
        <v>170.80703079480733</v>
      </c>
      <c r="AU28" s="20">
        <f>('Projection New Settlem data'!AU28*$F65)/$B65</f>
        <v>171.91388263799743</v>
      </c>
      <c r="AV28" s="20">
        <f>('Projection New Settlem data'!AV28*$F65)/$B65</f>
        <v>173.02073448118756</v>
      </c>
    </row>
    <row r="29" spans="1:48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200.59312836189085</v>
      </c>
      <c r="S29" s="20">
        <f>('Projection New Settlem data'!S29*$F66)/$B66</f>
        <v>202.3438179483048</v>
      </c>
      <c r="T29" s="20">
        <f>('Projection New Settlem data'!T29*$F66)/$B66</f>
        <v>204.09450753471873</v>
      </c>
      <c r="U29" s="20">
        <f>('Projection New Settlem data'!U29*$F66)/$B66</f>
        <v>205.84519712113271</v>
      </c>
      <c r="V29" s="20">
        <f>('Projection New Settlem data'!V29*$F66)/$B66</f>
        <v>207.59588670754664</v>
      </c>
      <c r="W29" s="20">
        <f>('Projection New Settlem data'!W29*$F66)/$B66</f>
        <v>209.3465762939606</v>
      </c>
      <c r="X29" s="20">
        <f>('Projection New Settlem data'!X29*$F66)/$B66</f>
        <v>211.09726588037455</v>
      </c>
      <c r="Y29" s="20">
        <f>('Projection New Settlem data'!Y29*$F66)/$B66</f>
        <v>212.84795546678851</v>
      </c>
      <c r="Z29" s="20">
        <f>('Projection New Settlem data'!Z29*$F66)/$B66</f>
        <v>214.59864505320243</v>
      </c>
      <c r="AA29" s="20">
        <f>('Projection New Settlem data'!AA29*$F66)/$B66</f>
        <v>216.34933463961642</v>
      </c>
      <c r="AB29" s="20">
        <f>('Projection New Settlem data'!AB29*$F66)/$B66</f>
        <v>218.10002422603034</v>
      </c>
      <c r="AC29" s="20">
        <f>('Projection New Settlem data'!AC29*$F66)/$B66</f>
        <v>219.8507138124443</v>
      </c>
      <c r="AD29" s="20">
        <f>('Projection New Settlem data'!AD29*$F66)/$B66</f>
        <v>221.60140339885825</v>
      </c>
      <c r="AE29" s="20">
        <f>('Projection New Settlem data'!AE29*$F66)/$B66</f>
        <v>223.35209298527221</v>
      </c>
      <c r="AF29" s="20">
        <f>('Projection New Settlem data'!AF29*$F66)/$B66</f>
        <v>225.10278257168613</v>
      </c>
      <c r="AG29" s="20">
        <f>('Projection New Settlem data'!AG29*$F66)/$B66</f>
        <v>226.85347215810012</v>
      </c>
      <c r="AH29" s="20">
        <f>('Projection New Settlem data'!AH29*$F66)/$B66</f>
        <v>228.60416174451404</v>
      </c>
      <c r="AI29" s="20">
        <f>('Projection New Settlem data'!AI29*$F66)/$B66</f>
        <v>230.354851330928</v>
      </c>
      <c r="AJ29" s="20">
        <f>('Projection New Settlem data'!AJ29*$F66)/$B66</f>
        <v>232.10554091734195</v>
      </c>
      <c r="AK29" s="20">
        <f>('Projection New Settlem data'!AK29*$F66)/$B66</f>
        <v>233.85623050375591</v>
      </c>
      <c r="AL29" s="20">
        <f>('Projection New Settlem data'!AL29*$F66)/$B66</f>
        <v>235.60692009016984</v>
      </c>
      <c r="AM29" s="20">
        <f>('Projection New Settlem data'!AM29*$F66)/$B66</f>
        <v>237.35760967658382</v>
      </c>
      <c r="AN29" s="20">
        <f>('Projection New Settlem data'!AN29*$F66)/$B66</f>
        <v>239.10829926299775</v>
      </c>
      <c r="AO29" s="20">
        <f>('Projection New Settlem data'!AO29*$F66)/$B66</f>
        <v>240.8589888494117</v>
      </c>
      <c r="AP29" s="20">
        <f>('Projection New Settlem data'!AP29*$F66)/$B66</f>
        <v>242.60967843582566</v>
      </c>
      <c r="AQ29" s="20">
        <f>('Projection New Settlem data'!AQ29*$F66)/$B66</f>
        <v>244.36036802223961</v>
      </c>
      <c r="AR29" s="20">
        <f>('Projection New Settlem data'!AR29*$F66)/$B66</f>
        <v>246.11105760865357</v>
      </c>
      <c r="AS29" s="20">
        <f>('Projection New Settlem data'!AS29*$F66)/$B66</f>
        <v>247.86174719506752</v>
      </c>
      <c r="AT29" s="20">
        <f>('Projection New Settlem data'!AT29*$F66)/$B66</f>
        <v>249.61243678148148</v>
      </c>
      <c r="AU29" s="20">
        <f>('Projection New Settlem data'!AU29*$F66)/$B66</f>
        <v>251.3631263678954</v>
      </c>
      <c r="AV29" s="20">
        <f>('Projection New Settlem data'!AV29*$F66)/$B66</f>
        <v>253.11381595430939</v>
      </c>
    </row>
    <row r="30" spans="1:48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187.65160692492435</v>
      </c>
      <c r="S30" s="20">
        <f>('Projection New Settlem data'!S30*$F67)/$B67</f>
        <v>197.68253411532126</v>
      </c>
      <c r="T30" s="20">
        <f>('Projection New Settlem data'!T30*$F67)/$B67</f>
        <v>207.71346130571823</v>
      </c>
      <c r="U30" s="20">
        <f>('Projection New Settlem data'!U30*$F67)/$B67</f>
        <v>217.74438849611514</v>
      </c>
      <c r="V30" s="20">
        <f>('Projection New Settlem data'!V30*$F67)/$B67</f>
        <v>227.7753156865121</v>
      </c>
      <c r="W30" s="20">
        <f>('Projection New Settlem data'!W30*$F67)/$B67</f>
        <v>237.80624287690901</v>
      </c>
      <c r="X30" s="20">
        <f>('Projection New Settlem data'!X30*$F67)/$B67</f>
        <v>247.83717006730598</v>
      </c>
      <c r="Y30" s="20">
        <f>('Projection New Settlem data'!Y30*$F67)/$B67</f>
        <v>257.86809725770291</v>
      </c>
      <c r="Z30" s="20">
        <f>('Projection New Settlem data'!Z30*$F67)/$B67</f>
        <v>267.89902444809985</v>
      </c>
      <c r="AA30" s="20">
        <f>('Projection New Settlem data'!AA30*$F67)/$B67</f>
        <v>277.92995163849679</v>
      </c>
      <c r="AB30" s="20">
        <f>('Projection New Settlem data'!AB30*$F67)/$B67</f>
        <v>287.96087882889373</v>
      </c>
      <c r="AC30" s="20">
        <f>('Projection New Settlem data'!AC30*$F67)/$B67</f>
        <v>297.99180601929066</v>
      </c>
      <c r="AD30" s="20">
        <f>('Projection New Settlem data'!AD30*$F67)/$B67</f>
        <v>308.0227332096876</v>
      </c>
      <c r="AE30" s="20">
        <f>('Projection New Settlem data'!AE30*$F67)/$B67</f>
        <v>318.05366040008454</v>
      </c>
      <c r="AF30" s="20">
        <f>('Projection New Settlem data'!AF30*$F67)/$B67</f>
        <v>328.08458759048142</v>
      </c>
      <c r="AG30" s="20">
        <f>('Projection New Settlem data'!AG30*$F67)/$B67</f>
        <v>338.11551478087841</v>
      </c>
      <c r="AH30" s="20">
        <f>('Projection New Settlem data'!AH30*$F67)/$B67</f>
        <v>348.14644197127535</v>
      </c>
      <c r="AI30" s="20">
        <f>('Projection New Settlem data'!AI30*$F67)/$B67</f>
        <v>358.17736916167229</v>
      </c>
      <c r="AJ30" s="20">
        <f>('Projection New Settlem data'!AJ30*$F67)/$B67</f>
        <v>368.20829635206917</v>
      </c>
      <c r="AK30" s="20">
        <f>('Projection New Settlem data'!AK30*$F67)/$B67</f>
        <v>378.23922354246616</v>
      </c>
      <c r="AL30" s="20">
        <f>('Projection New Settlem data'!AL30*$F67)/$B67</f>
        <v>388.2701507328631</v>
      </c>
      <c r="AM30" s="20">
        <f>('Projection New Settlem data'!AM30*$F67)/$B67</f>
        <v>398.30107792326004</v>
      </c>
      <c r="AN30" s="20">
        <f>('Projection New Settlem data'!AN30*$F67)/$B67</f>
        <v>408.33200511365698</v>
      </c>
      <c r="AO30" s="20">
        <f>('Projection New Settlem data'!AO30*$F67)/$B67</f>
        <v>418.36293230405391</v>
      </c>
      <c r="AP30" s="20">
        <f>('Projection New Settlem data'!AP30*$F67)/$B67</f>
        <v>428.39385949445085</v>
      </c>
      <c r="AQ30" s="20">
        <f>('Projection New Settlem data'!AQ30*$F67)/$B67</f>
        <v>438.42478668484773</v>
      </c>
      <c r="AR30" s="20">
        <f>('Projection New Settlem data'!AR30*$F67)/$B67</f>
        <v>448.45571387524473</v>
      </c>
      <c r="AS30" s="20">
        <f>('Projection New Settlem data'!AS30*$F67)/$B67</f>
        <v>458.48664106564166</v>
      </c>
      <c r="AT30" s="20">
        <f>('Projection New Settlem data'!AT30*$F67)/$B67</f>
        <v>468.5175682560386</v>
      </c>
      <c r="AU30" s="20">
        <f>('Projection New Settlem data'!AU30*$F67)/$B67</f>
        <v>478.54849544643548</v>
      </c>
      <c r="AV30" s="20">
        <f>('Projection New Settlem data'!AV30*$F67)/$B67</f>
        <v>488.57942263683248</v>
      </c>
    </row>
    <row r="31" spans="1:48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3068</v>
      </c>
      <c r="S32" s="20">
        <f>'Projection New Settlements'!U32</f>
        <v>6136</v>
      </c>
      <c r="T32" s="20">
        <f>'Projection New Settlements'!V32</f>
        <v>9204</v>
      </c>
      <c r="U32" s="20">
        <f>'Projection New Settlements'!W32</f>
        <v>12272</v>
      </c>
      <c r="V32" s="20">
        <f>'Projection New Settlements'!X32</f>
        <v>15340</v>
      </c>
      <c r="W32" s="20">
        <f>'Projection New Settlements'!Y32</f>
        <v>18408</v>
      </c>
      <c r="X32" s="20">
        <f>'Projection New Settlements'!Z32</f>
        <v>21476</v>
      </c>
      <c r="Y32" s="20">
        <f>'Projection New Settlements'!AA32</f>
        <v>24544</v>
      </c>
      <c r="Z32" s="20">
        <f>'Projection New Settlements'!AB32</f>
        <v>27612</v>
      </c>
      <c r="AA32" s="20">
        <f>'Projection New Settlements'!AC32</f>
        <v>30680</v>
      </c>
      <c r="AB32" s="20">
        <f>'Projection New Settlements'!AD32</f>
        <v>33748</v>
      </c>
      <c r="AC32" s="20">
        <f>'Projection New Settlements'!AE32</f>
        <v>36816</v>
      </c>
      <c r="AD32" s="20">
        <f>'Projection New Settlements'!AF32</f>
        <v>39884</v>
      </c>
      <c r="AE32" s="20">
        <f>'Projection New Settlements'!AG32</f>
        <v>42952</v>
      </c>
      <c r="AF32" s="20">
        <f>'Projection New Settlements'!AH32</f>
        <v>46020</v>
      </c>
      <c r="AG32" s="20">
        <f>'Projection New Settlements'!AI32</f>
        <v>49088</v>
      </c>
      <c r="AH32" s="20">
        <f>'Projection New Settlements'!AJ32</f>
        <v>52156</v>
      </c>
      <c r="AI32" s="20">
        <f>'Projection New Settlements'!AK32</f>
        <v>55224</v>
      </c>
      <c r="AJ32" s="20">
        <f>'Projection New Settlements'!AL32</f>
        <v>58292</v>
      </c>
      <c r="AK32" s="20">
        <f>'Projection New Settlements'!AM32</f>
        <v>61360</v>
      </c>
      <c r="AL32" s="20">
        <f>'Projection New Settlements'!AN32</f>
        <v>64428</v>
      </c>
      <c r="AM32" s="20">
        <f>'Projection New Settlements'!AO32</f>
        <v>67496</v>
      </c>
      <c r="AN32" s="20">
        <f>'Projection New Settlements'!AP32</f>
        <v>70564</v>
      </c>
      <c r="AO32" s="20">
        <f>'Projection New Settlements'!AQ32</f>
        <v>73632</v>
      </c>
      <c r="AP32" s="20">
        <f>'Projection New Settlements'!AR32</f>
        <v>76700</v>
      </c>
      <c r="AQ32" s="20">
        <f>'Projection New Settlements'!AS32</f>
        <v>79768</v>
      </c>
      <c r="AR32" s="20">
        <f>'Projection New Settlements'!AT32</f>
        <v>82836</v>
      </c>
      <c r="AS32" s="20">
        <f>'Projection New Settlements'!AU32</f>
        <v>85904</v>
      </c>
      <c r="AT32" s="20">
        <f>'Projection New Settlements'!AV32</f>
        <v>88972</v>
      </c>
      <c r="AU32" s="20">
        <f>'Projection New Settlements'!AW32</f>
        <v>92040</v>
      </c>
      <c r="AV32" s="20">
        <f>'Projection New Settlements'!AX32</f>
        <v>95108</v>
      </c>
    </row>
    <row r="33" spans="1:48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3068</v>
      </c>
      <c r="S33" s="20">
        <f>'Projection New Settlements'!U33</f>
        <v>6136</v>
      </c>
      <c r="T33" s="20">
        <f>'Projection New Settlements'!V33</f>
        <v>9204</v>
      </c>
      <c r="U33" s="20">
        <f>'Projection New Settlements'!W33</f>
        <v>12272</v>
      </c>
      <c r="V33" s="20">
        <f>'Projection New Settlements'!X33</f>
        <v>15340</v>
      </c>
      <c r="W33" s="20">
        <f>'Projection New Settlements'!Y33</f>
        <v>18408</v>
      </c>
      <c r="X33" s="20">
        <f>'Projection New Settlements'!Z33</f>
        <v>21476</v>
      </c>
      <c r="Y33" s="20">
        <f>'Projection New Settlements'!AA33</f>
        <v>24544</v>
      </c>
      <c r="Z33" s="20">
        <f>'Projection New Settlements'!AB33</f>
        <v>27612</v>
      </c>
      <c r="AA33" s="20">
        <f>'Projection New Settlements'!AC33</f>
        <v>30680</v>
      </c>
      <c r="AB33" s="20">
        <f>'Projection New Settlements'!AD33</f>
        <v>33748</v>
      </c>
      <c r="AC33" s="20">
        <f>'Projection New Settlements'!AE33</f>
        <v>36816</v>
      </c>
      <c r="AD33" s="20">
        <f>'Projection New Settlements'!AF33</f>
        <v>39884</v>
      </c>
      <c r="AE33" s="20">
        <f>'Projection New Settlements'!AG33</f>
        <v>42952</v>
      </c>
      <c r="AF33" s="20">
        <f>'Projection New Settlements'!AH33</f>
        <v>46020</v>
      </c>
      <c r="AG33" s="20">
        <f>'Projection New Settlements'!AI33</f>
        <v>49088</v>
      </c>
      <c r="AH33" s="20">
        <f>'Projection New Settlements'!AJ33</f>
        <v>52156</v>
      </c>
      <c r="AI33" s="20">
        <f>'Projection New Settlements'!AK33</f>
        <v>55224</v>
      </c>
      <c r="AJ33" s="20">
        <f>'Projection New Settlements'!AL33</f>
        <v>58292</v>
      </c>
      <c r="AK33" s="20">
        <f>'Projection New Settlements'!AM33</f>
        <v>61360</v>
      </c>
      <c r="AL33" s="20">
        <f>'Projection New Settlements'!AN33</f>
        <v>64428</v>
      </c>
      <c r="AM33" s="20">
        <f>'Projection New Settlements'!AO33</f>
        <v>67496</v>
      </c>
      <c r="AN33" s="20">
        <f>'Projection New Settlements'!AP33</f>
        <v>70564</v>
      </c>
      <c r="AO33" s="20">
        <f>'Projection New Settlements'!AQ33</f>
        <v>73632</v>
      </c>
      <c r="AP33" s="20">
        <f>'Projection New Settlements'!AR33</f>
        <v>76700</v>
      </c>
      <c r="AQ33" s="20">
        <f>'Projection New Settlements'!AS33</f>
        <v>79768</v>
      </c>
      <c r="AR33" s="20">
        <f>'Projection New Settlements'!AT33</f>
        <v>82836</v>
      </c>
      <c r="AS33" s="20">
        <f>'Projection New Settlements'!AU33</f>
        <v>85904</v>
      </c>
      <c r="AT33" s="20">
        <f>'Projection New Settlements'!AV33</f>
        <v>88972</v>
      </c>
      <c r="AU33" s="20">
        <f>'Projection New Settlements'!AW33</f>
        <v>92040</v>
      </c>
      <c r="AV33" s="20">
        <f>'Projection New Settlements'!AX33</f>
        <v>95108</v>
      </c>
    </row>
    <row r="34" spans="1:48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3068</v>
      </c>
      <c r="S34" s="20">
        <f>'Projection New Settlements'!U34</f>
        <v>6136</v>
      </c>
      <c r="T34" s="20">
        <f>'Projection New Settlements'!V34</f>
        <v>9204</v>
      </c>
      <c r="U34" s="20">
        <f>'Projection New Settlements'!W34</f>
        <v>12272</v>
      </c>
      <c r="V34" s="20">
        <f>'Projection New Settlements'!X34</f>
        <v>15340</v>
      </c>
      <c r="W34" s="20">
        <f>'Projection New Settlements'!Y34</f>
        <v>18408</v>
      </c>
      <c r="X34" s="20">
        <f>'Projection New Settlements'!Z34</f>
        <v>21476</v>
      </c>
      <c r="Y34" s="20">
        <f>'Projection New Settlements'!AA34</f>
        <v>24544</v>
      </c>
      <c r="Z34" s="20">
        <f>'Projection New Settlements'!AB34</f>
        <v>27612</v>
      </c>
      <c r="AA34" s="20">
        <f>'Projection New Settlements'!AC34</f>
        <v>30680</v>
      </c>
      <c r="AB34" s="20">
        <f>'Projection New Settlements'!AD34</f>
        <v>33748</v>
      </c>
      <c r="AC34" s="20">
        <f>'Projection New Settlements'!AE34</f>
        <v>36816</v>
      </c>
      <c r="AD34" s="20">
        <f>'Projection New Settlements'!AF34</f>
        <v>39884</v>
      </c>
      <c r="AE34" s="20">
        <f>'Projection New Settlements'!AG34</f>
        <v>42952</v>
      </c>
      <c r="AF34" s="20">
        <f>'Projection New Settlements'!AH34</f>
        <v>46020</v>
      </c>
      <c r="AG34" s="20">
        <f>'Projection New Settlements'!AI34</f>
        <v>49088</v>
      </c>
      <c r="AH34" s="20">
        <f>'Projection New Settlements'!AJ34</f>
        <v>52156</v>
      </c>
      <c r="AI34" s="20">
        <f>'Projection New Settlements'!AK34</f>
        <v>55224</v>
      </c>
      <c r="AJ34" s="20">
        <f>'Projection New Settlements'!AL34</f>
        <v>58292</v>
      </c>
      <c r="AK34" s="20">
        <f>'Projection New Settlements'!AM34</f>
        <v>61360</v>
      </c>
      <c r="AL34" s="20">
        <f>'Projection New Settlements'!AN34</f>
        <v>64428</v>
      </c>
      <c r="AM34" s="20">
        <f>'Projection New Settlements'!AO34</f>
        <v>67496</v>
      </c>
      <c r="AN34" s="20">
        <f>'Projection New Settlements'!AP34</f>
        <v>70564</v>
      </c>
      <c r="AO34" s="20">
        <f>'Projection New Settlements'!AQ34</f>
        <v>73632</v>
      </c>
      <c r="AP34" s="20">
        <f>'Projection New Settlements'!AR34</f>
        <v>76700</v>
      </c>
      <c r="AQ34" s="20">
        <f>'Projection New Settlements'!AS34</f>
        <v>79768</v>
      </c>
      <c r="AR34" s="20">
        <f>'Projection New Settlements'!AT34</f>
        <v>82836</v>
      </c>
      <c r="AS34" s="20">
        <f>'Projection New Settlements'!AU34</f>
        <v>85904</v>
      </c>
      <c r="AT34" s="20">
        <f>'Projection New Settlements'!AV34</f>
        <v>88972</v>
      </c>
      <c r="AU34" s="20">
        <f>'Projection New Settlements'!AW34</f>
        <v>92040</v>
      </c>
      <c r="AV34" s="20">
        <f>'Projection New Settlements'!AX34</f>
        <v>95108</v>
      </c>
    </row>
    <row r="35" spans="1:48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3068</v>
      </c>
      <c r="S35" s="20">
        <f>'Projection New Settlements'!U35</f>
        <v>6136</v>
      </c>
      <c r="T35" s="20">
        <f>'Projection New Settlements'!V35</f>
        <v>9204</v>
      </c>
      <c r="U35" s="20">
        <f>'Projection New Settlements'!W35</f>
        <v>12272</v>
      </c>
      <c r="V35" s="20">
        <f>'Projection New Settlements'!X35</f>
        <v>15340</v>
      </c>
      <c r="W35" s="20">
        <f>'Projection New Settlements'!Y35</f>
        <v>18408</v>
      </c>
      <c r="X35" s="20">
        <f>'Projection New Settlements'!Z35</f>
        <v>21476</v>
      </c>
      <c r="Y35" s="20">
        <f>'Projection New Settlements'!AA35</f>
        <v>24544</v>
      </c>
      <c r="Z35" s="20">
        <f>'Projection New Settlements'!AB35</f>
        <v>27612</v>
      </c>
      <c r="AA35" s="20">
        <f>'Projection New Settlements'!AC35</f>
        <v>30680</v>
      </c>
      <c r="AB35" s="20">
        <f>'Projection New Settlements'!AD35</f>
        <v>33748</v>
      </c>
      <c r="AC35" s="20">
        <f>'Projection New Settlements'!AE35</f>
        <v>36816</v>
      </c>
      <c r="AD35" s="20">
        <f>'Projection New Settlements'!AF35</f>
        <v>39884</v>
      </c>
      <c r="AE35" s="20">
        <f>'Projection New Settlements'!AG35</f>
        <v>42952</v>
      </c>
      <c r="AF35" s="20">
        <f>'Projection New Settlements'!AH35</f>
        <v>46020</v>
      </c>
      <c r="AG35" s="20">
        <f>'Projection New Settlements'!AI35</f>
        <v>49088</v>
      </c>
      <c r="AH35" s="20">
        <f>'Projection New Settlements'!AJ35</f>
        <v>52156</v>
      </c>
      <c r="AI35" s="20">
        <f>'Projection New Settlements'!AK35</f>
        <v>55224</v>
      </c>
      <c r="AJ35" s="20">
        <f>'Projection New Settlements'!AL35</f>
        <v>58292</v>
      </c>
      <c r="AK35" s="20">
        <f>'Projection New Settlements'!AM35</f>
        <v>61360</v>
      </c>
      <c r="AL35" s="20">
        <f>'Projection New Settlements'!AN35</f>
        <v>64428</v>
      </c>
      <c r="AM35" s="20">
        <f>'Projection New Settlements'!AO35</f>
        <v>67496</v>
      </c>
      <c r="AN35" s="20">
        <f>'Projection New Settlements'!AP35</f>
        <v>70564</v>
      </c>
      <c r="AO35" s="20">
        <f>'Projection New Settlements'!AQ35</f>
        <v>73632</v>
      </c>
      <c r="AP35" s="20">
        <f>'Projection New Settlements'!AR35</f>
        <v>76700</v>
      </c>
      <c r="AQ35" s="20">
        <f>'Projection New Settlements'!AS35</f>
        <v>79768</v>
      </c>
      <c r="AR35" s="20">
        <f>'Projection New Settlements'!AT35</f>
        <v>82836</v>
      </c>
      <c r="AS35" s="20">
        <f>'Projection New Settlements'!AU35</f>
        <v>85904</v>
      </c>
      <c r="AT35" s="20">
        <f>'Projection New Settlements'!AV35</f>
        <v>88972</v>
      </c>
      <c r="AU35" s="20">
        <f>'Projection New Settlements'!AW35</f>
        <v>92040</v>
      </c>
      <c r="AV35" s="20">
        <f>'Projection New Settlements'!AX35</f>
        <v>95108</v>
      </c>
    </row>
    <row r="36" spans="1:48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3068</v>
      </c>
      <c r="S36" s="20">
        <f>'Projection New Settlements'!U36</f>
        <v>6136</v>
      </c>
      <c r="T36" s="20">
        <f>'Projection New Settlements'!V36</f>
        <v>9204</v>
      </c>
      <c r="U36" s="20">
        <f>'Projection New Settlements'!W36</f>
        <v>12272</v>
      </c>
      <c r="V36" s="20">
        <f>'Projection New Settlements'!X36</f>
        <v>15340</v>
      </c>
      <c r="W36" s="20">
        <f>'Projection New Settlements'!Y36</f>
        <v>18408</v>
      </c>
      <c r="X36" s="20">
        <f>'Projection New Settlements'!Z36</f>
        <v>21476</v>
      </c>
      <c r="Y36" s="20">
        <f>'Projection New Settlements'!AA36</f>
        <v>24544</v>
      </c>
      <c r="Z36" s="20">
        <f>'Projection New Settlements'!AB36</f>
        <v>27612</v>
      </c>
      <c r="AA36" s="20">
        <f>'Projection New Settlements'!AC36</f>
        <v>30680</v>
      </c>
      <c r="AB36" s="20">
        <f>'Projection New Settlements'!AD36</f>
        <v>33748</v>
      </c>
      <c r="AC36" s="20">
        <f>'Projection New Settlements'!AE36</f>
        <v>36816</v>
      </c>
      <c r="AD36" s="20">
        <f>'Projection New Settlements'!AF36</f>
        <v>39884</v>
      </c>
      <c r="AE36" s="20">
        <f>'Projection New Settlements'!AG36</f>
        <v>42952</v>
      </c>
      <c r="AF36" s="20">
        <f>'Projection New Settlements'!AH36</f>
        <v>46020</v>
      </c>
      <c r="AG36" s="20">
        <f>'Projection New Settlements'!AI36</f>
        <v>49088</v>
      </c>
      <c r="AH36" s="20">
        <f>'Projection New Settlements'!AJ36</f>
        <v>52156</v>
      </c>
      <c r="AI36" s="20">
        <f>'Projection New Settlements'!AK36</f>
        <v>55224</v>
      </c>
      <c r="AJ36" s="20">
        <f>'Projection New Settlements'!AL36</f>
        <v>58292</v>
      </c>
      <c r="AK36" s="20">
        <f>'Projection New Settlements'!AM36</f>
        <v>61360</v>
      </c>
      <c r="AL36" s="20">
        <f>'Projection New Settlements'!AN36</f>
        <v>64428</v>
      </c>
      <c r="AM36" s="20">
        <f>'Projection New Settlements'!AO36</f>
        <v>67496</v>
      </c>
      <c r="AN36" s="20">
        <f>'Projection New Settlements'!AP36</f>
        <v>70564</v>
      </c>
      <c r="AO36" s="20">
        <f>'Projection New Settlements'!AQ36</f>
        <v>73632</v>
      </c>
      <c r="AP36" s="20">
        <f>'Projection New Settlements'!AR36</f>
        <v>76700</v>
      </c>
      <c r="AQ36" s="20">
        <f>'Projection New Settlements'!AS36</f>
        <v>79768</v>
      </c>
      <c r="AR36" s="20">
        <f>'Projection New Settlements'!AT36</f>
        <v>82836</v>
      </c>
      <c r="AS36" s="20">
        <f>'Projection New Settlements'!AU36</f>
        <v>85904</v>
      </c>
      <c r="AT36" s="20">
        <f>'Projection New Settlements'!AV36</f>
        <v>88972</v>
      </c>
      <c r="AU36" s="20">
        <f>'Projection New Settlements'!AW36</f>
        <v>92040</v>
      </c>
      <c r="AV36" s="20">
        <f>'Projection New Settlements'!AX36</f>
        <v>95108</v>
      </c>
    </row>
    <row r="38" spans="1:48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22456.779599713369</v>
      </c>
      <c r="S38" s="22">
        <f t="shared" si="0"/>
        <v>22683.131761436583</v>
      </c>
      <c r="T38" s="22">
        <f t="shared" si="0"/>
        <v>22909.483923159802</v>
      </c>
      <c r="U38" s="22">
        <f t="shared" si="0"/>
        <v>23135.836084883016</v>
      </c>
      <c r="V38" s="22">
        <f t="shared" si="0"/>
        <v>23362.188246606234</v>
      </c>
      <c r="W38" s="22">
        <f t="shared" si="0"/>
        <v>23588.540408329452</v>
      </c>
      <c r="X38" s="22">
        <f t="shared" si="0"/>
        <v>23814.89257005266</v>
      </c>
      <c r="Y38" s="22">
        <f t="shared" si="0"/>
        <v>24041.244731775889</v>
      </c>
      <c r="Z38" s="22">
        <f t="shared" si="0"/>
        <v>24267.596893499103</v>
      </c>
      <c r="AA38" s="22">
        <f t="shared" si="0"/>
        <v>24493.949055222325</v>
      </c>
      <c r="AB38" s="22">
        <f t="shared" si="0"/>
        <v>24720.301216945536</v>
      </c>
      <c r="AC38" s="22">
        <f t="shared" si="0"/>
        <v>24946.653378668743</v>
      </c>
      <c r="AD38" s="22">
        <f t="shared" si="0"/>
        <v>25173.005540391969</v>
      </c>
      <c r="AE38" s="22">
        <f t="shared" si="0"/>
        <v>25399.357702115187</v>
      </c>
      <c r="AF38" s="22">
        <f t="shared" si="0"/>
        <v>25625.709863838401</v>
      </c>
      <c r="AG38" s="22">
        <f t="shared" si="0"/>
        <v>25852.062025561623</v>
      </c>
      <c r="AH38" s="22">
        <f t="shared" si="0"/>
        <v>26078.414187284849</v>
      </c>
      <c r="AI38" s="22">
        <f t="shared" si="0"/>
        <v>26304.766349008059</v>
      </c>
      <c r="AJ38" s="22">
        <f t="shared" si="0"/>
        <v>26531.118510731274</v>
      </c>
      <c r="AK38" s="22">
        <f t="shared" si="0"/>
        <v>26757.470672454492</v>
      </c>
      <c r="AL38" s="22">
        <f t="shared" si="0"/>
        <v>26983.82283417771</v>
      </c>
      <c r="AM38" s="22">
        <f t="shared" si="0"/>
        <v>27210.174995900925</v>
      </c>
      <c r="AN38" s="22">
        <f t="shared" si="0"/>
        <v>27436.527157624143</v>
      </c>
      <c r="AO38" s="22">
        <f t="shared" si="0"/>
        <v>27662.879319347358</v>
      </c>
      <c r="AP38" s="22">
        <f t="shared" si="0"/>
        <v>27889.231481070576</v>
      </c>
      <c r="AQ38" s="22">
        <f t="shared" si="0"/>
        <v>28115.58364279379</v>
      </c>
      <c r="AR38" s="22">
        <f t="shared" si="0"/>
        <v>28341.935804517012</v>
      </c>
      <c r="AS38" s="22">
        <f t="shared" si="0"/>
        <v>28568.287966240227</v>
      </c>
      <c r="AT38" s="22">
        <f t="shared" si="0"/>
        <v>28794.640127963441</v>
      </c>
      <c r="AU38" s="22">
        <f t="shared" si="0"/>
        <v>29020.992289686656</v>
      </c>
      <c r="AV38" s="22">
        <f t="shared" si="0"/>
        <v>29247.34445140987</v>
      </c>
    </row>
    <row r="41" spans="1:48" ht="38.25">
      <c r="A41" s="28" t="s">
        <v>59</v>
      </c>
      <c r="B41" s="32" t="s">
        <v>60</v>
      </c>
      <c r="C41" s="32" t="s">
        <v>61</v>
      </c>
      <c r="D41" s="32" t="s">
        <v>62</v>
      </c>
      <c r="E41" s="33" t="s">
        <v>63</v>
      </c>
      <c r="F41" s="33" t="s">
        <v>64</v>
      </c>
      <c r="G41" s="33" t="s">
        <v>65</v>
      </c>
      <c r="H41" s="34" t="s">
        <v>66</v>
      </c>
      <c r="I41" s="42" t="s">
        <v>67</v>
      </c>
      <c r="J41" s="42" t="s">
        <v>68</v>
      </c>
    </row>
    <row r="42" spans="1:48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703.23088814729533</v>
      </c>
      <c r="H42" s="39">
        <f>SUM(G42-D42)/D42</f>
        <v>1.8062153163152055</v>
      </c>
      <c r="I42" s="43">
        <f>G42*B42</f>
        <v>414202.99311875697</v>
      </c>
      <c r="J42" s="44">
        <f>D42*B42</f>
        <v>147602</v>
      </c>
    </row>
    <row r="43" spans="1:48">
      <c r="A43" s="35" t="s">
        <v>58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3878.3472392037952</v>
      </c>
      <c r="H43" s="39">
        <f t="shared" ref="H43:H67" si="4">SUM(G43-D43)/D43</f>
        <v>0.15410573678290221</v>
      </c>
      <c r="I43" s="43">
        <f t="shared" ref="I43:I67" si="5">G43*B43</f>
        <v>178403.97300337459</v>
      </c>
      <c r="J43" s="44">
        <f t="shared" ref="J43:J67" si="6">D43*B43</f>
        <v>154582</v>
      </c>
    </row>
    <row r="44" spans="1:48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258.91027523675808</v>
      </c>
      <c r="H44" s="39">
        <f t="shared" si="4"/>
        <v>0.25780818709537107</v>
      </c>
      <c r="I44" s="43">
        <f t="shared" si="5"/>
        <v>175800.07688575872</v>
      </c>
      <c r="J44" s="44">
        <f t="shared" si="6"/>
        <v>139767</v>
      </c>
    </row>
    <row r="45" spans="1:48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314.30578909088797</v>
      </c>
      <c r="H45" s="39">
        <f t="shared" si="4"/>
        <v>0.3843854244517762</v>
      </c>
      <c r="I45" s="43">
        <f t="shared" si="5"/>
        <v>181668.74609453324</v>
      </c>
      <c r="J45" s="44">
        <f t="shared" si="6"/>
        <v>131227</v>
      </c>
    </row>
    <row r="46" spans="1:48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196.55527805424617</v>
      </c>
      <c r="H46" s="39">
        <f t="shared" si="4"/>
        <v>0.28439284434985956</v>
      </c>
      <c r="I46" s="43">
        <f t="shared" si="5"/>
        <v>140340.46853073177</v>
      </c>
      <c r="J46" s="44">
        <f t="shared" si="6"/>
        <v>109266.00000000001</v>
      </c>
    </row>
    <row r="47" spans="1:48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566.81816197682497</v>
      </c>
      <c r="H47" s="39">
        <f t="shared" si="4"/>
        <v>1.6111458028011068</v>
      </c>
      <c r="I47" s="43">
        <f t="shared" si="5"/>
        <v>511836.80026507296</v>
      </c>
      <c r="J47" s="44">
        <f t="shared" si="6"/>
        <v>196020</v>
      </c>
    </row>
    <row r="48" spans="1:48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659.06258776520849</v>
      </c>
      <c r="H48" s="39">
        <f t="shared" si="4"/>
        <v>0.22566830144366928</v>
      </c>
      <c r="I48" s="43">
        <f t="shared" si="5"/>
        <v>214195.34102369277</v>
      </c>
      <c r="J48" s="44">
        <f t="shared" si="6"/>
        <v>174758</v>
      </c>
    </row>
    <row r="49" spans="1:10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559.44567509483045</v>
      </c>
      <c r="H49" s="39">
        <f t="shared" si="4"/>
        <v>0.14992766313865835</v>
      </c>
      <c r="I49" s="43">
        <f t="shared" si="5"/>
        <v>109651.35231858677</v>
      </c>
      <c r="J49" s="44">
        <f t="shared" si="6"/>
        <v>95355</v>
      </c>
    </row>
    <row r="50" spans="1:10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622.60813659870496</v>
      </c>
      <c r="H50" s="39">
        <f t="shared" si="4"/>
        <v>0.25797445382843598</v>
      </c>
      <c r="I50" s="43">
        <f t="shared" si="5"/>
        <v>87787.747260417396</v>
      </c>
      <c r="J50" s="44">
        <f t="shared" si="6"/>
        <v>69785</v>
      </c>
    </row>
    <row r="51" spans="1:10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485.65430621843171</v>
      </c>
      <c r="H51" s="39">
        <f t="shared" si="4"/>
        <v>0.36053633504386684</v>
      </c>
      <c r="I51" s="43">
        <f t="shared" si="5"/>
        <v>231171.4497599735</v>
      </c>
      <c r="J51" s="44">
        <f t="shared" si="6"/>
        <v>169912</v>
      </c>
    </row>
    <row r="52" spans="1:10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1171.5198176527883</v>
      </c>
      <c r="H52" s="39">
        <f t="shared" si="4"/>
        <v>1.9954225955768896</v>
      </c>
      <c r="I52" s="43">
        <f t="shared" si="5"/>
        <v>838808.18943939649</v>
      </c>
      <c r="J52" s="44">
        <f t="shared" si="6"/>
        <v>280030</v>
      </c>
    </row>
    <row r="53" spans="1:10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158.17083127506965</v>
      </c>
      <c r="H53" s="39">
        <f t="shared" si="4"/>
        <v>0.26899563318777281</v>
      </c>
      <c r="I53" s="43">
        <f t="shared" si="5"/>
        <v>104867.26113537117</v>
      </c>
      <c r="J53" s="44">
        <f t="shared" si="6"/>
        <v>82638</v>
      </c>
    </row>
    <row r="54" spans="1:10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5831.2531838033237</v>
      </c>
      <c r="H54" s="39">
        <f t="shared" si="4"/>
        <v>0.16810874462420641</v>
      </c>
      <c r="I54" s="43">
        <f t="shared" si="5"/>
        <v>250743.88690354291</v>
      </c>
      <c r="J54" s="44">
        <f t="shared" si="6"/>
        <v>214658.00000000003</v>
      </c>
    </row>
    <row r="55" spans="1:10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1253.2310267429557</v>
      </c>
      <c r="H55" s="39">
        <f t="shared" si="4"/>
        <v>0.44754388352156765</v>
      </c>
      <c r="I55" s="43">
        <f t="shared" si="5"/>
        <v>387248.3872635733</v>
      </c>
      <c r="J55" s="44">
        <f t="shared" si="6"/>
        <v>267521</v>
      </c>
    </row>
    <row r="56" spans="1:10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3411.7359048756898</v>
      </c>
      <c r="H56" s="39">
        <f t="shared" si="4"/>
        <v>0.22465437788018428</v>
      </c>
      <c r="I56" s="43">
        <f t="shared" si="5"/>
        <v>276350.60829493089</v>
      </c>
      <c r="J56" s="44">
        <f t="shared" si="6"/>
        <v>225656</v>
      </c>
    </row>
    <row r="57" spans="1:10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183.39338059266595</v>
      </c>
      <c r="H57" s="39">
        <f t="shared" si="4"/>
        <v>0.27666955767562867</v>
      </c>
      <c r="I57" s="43">
        <f t="shared" si="5"/>
        <v>116271.40329575021</v>
      </c>
      <c r="J57" s="44">
        <f t="shared" si="6"/>
        <v>91074</v>
      </c>
    </row>
    <row r="58" spans="1:10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596.82083314564636</v>
      </c>
      <c r="H58" s="39">
        <f t="shared" si="4"/>
        <v>0.2327571255130948</v>
      </c>
      <c r="I58" s="43">
        <f t="shared" si="5"/>
        <v>97281.795802740351</v>
      </c>
      <c r="J58" s="44">
        <f t="shared" si="6"/>
        <v>78914</v>
      </c>
    </row>
    <row r="59" spans="1:10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802.53431024347447</v>
      </c>
      <c r="H59" s="39">
        <f t="shared" si="4"/>
        <v>0.38386070569950703</v>
      </c>
      <c r="I59" s="43">
        <f t="shared" si="5"/>
        <v>275269.26841351175</v>
      </c>
      <c r="J59" s="44">
        <f t="shared" si="6"/>
        <v>198914</v>
      </c>
    </row>
    <row r="60" spans="1:10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586.19023054069169</v>
      </c>
      <c r="H60" s="39">
        <f t="shared" si="4"/>
        <v>0.36239001432371593</v>
      </c>
      <c r="I60" s="43">
        <f t="shared" si="5"/>
        <v>136582.32371598115</v>
      </c>
      <c r="J60" s="44">
        <f t="shared" si="6"/>
        <v>100252</v>
      </c>
    </row>
    <row r="61" spans="1:10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1284.6880998080615</v>
      </c>
      <c r="H61" s="39">
        <f t="shared" si="4"/>
        <v>0.47792706333973134</v>
      </c>
      <c r="I61" s="43">
        <f t="shared" si="5"/>
        <v>102775.04798464492</v>
      </c>
      <c r="J61" s="44">
        <f t="shared" si="6"/>
        <v>69540</v>
      </c>
    </row>
    <row r="62" spans="1:10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236.38644428672816</v>
      </c>
      <c r="H62" s="39">
        <f t="shared" si="4"/>
        <v>0.29443374226908636</v>
      </c>
      <c r="I62" s="43">
        <f t="shared" si="5"/>
        <v>120557.08658623137</v>
      </c>
      <c r="J62" s="44">
        <f t="shared" si="6"/>
        <v>93135</v>
      </c>
    </row>
    <row r="63" spans="1:10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238.42650066064277</v>
      </c>
      <c r="H63" s="39">
        <f t="shared" si="4"/>
        <v>0.29178444630379202</v>
      </c>
      <c r="I63" s="43">
        <f t="shared" si="5"/>
        <v>130180.86936071096</v>
      </c>
      <c r="J63" s="44">
        <f t="shared" si="6"/>
        <v>100776</v>
      </c>
    </row>
    <row r="64" spans="1:10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4333.3415773228244</v>
      </c>
      <c r="H64" s="39">
        <f t="shared" si="4"/>
        <v>0.42225766032577744</v>
      </c>
      <c r="I64" s="43">
        <f t="shared" si="5"/>
        <v>177667.00467023579</v>
      </c>
      <c r="J64" s="44">
        <f t="shared" si="6"/>
        <v>124919</v>
      </c>
    </row>
    <row r="65" spans="1:10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173.02073448118756</v>
      </c>
      <c r="H65" s="39">
        <f t="shared" si="4"/>
        <v>0.26760109553729655</v>
      </c>
      <c r="I65" s="43">
        <f t="shared" si="5"/>
        <v>112636.49814725311</v>
      </c>
      <c r="J65" s="44">
        <f t="shared" si="6"/>
        <v>88858</v>
      </c>
    </row>
    <row r="66" spans="1:10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253.11381595430939</v>
      </c>
      <c r="H66" s="39">
        <f t="shared" si="4"/>
        <v>0.29575326595022178</v>
      </c>
      <c r="I66" s="43">
        <f t="shared" si="5"/>
        <v>229321.11725460429</v>
      </c>
      <c r="J66" s="44">
        <f t="shared" si="6"/>
        <v>176979</v>
      </c>
    </row>
    <row r="67" spans="1:10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488.57942263683248</v>
      </c>
      <c r="H67" s="39">
        <f t="shared" si="4"/>
        <v>1.8122819260293095</v>
      </c>
      <c r="I67" s="43">
        <f t="shared" si="5"/>
        <v>440698.63921842288</v>
      </c>
      <c r="J67" s="44">
        <f t="shared" si="6"/>
        <v>156705</v>
      </c>
    </row>
    <row r="68" spans="1:10">
      <c r="I68" s="43">
        <f>SUM(I42:I67)</f>
        <v>6042318.3357478008</v>
      </c>
      <c r="J68" s="43">
        <f>SUM(J42:J67)</f>
        <v>3738843</v>
      </c>
    </row>
    <row r="69" spans="1:10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69</v>
      </c>
    </row>
    <row r="3" spans="1:48" ht="12" customHeight="1">
      <c r="A3" s="13" t="s">
        <v>70</v>
      </c>
    </row>
    <row r="4" spans="1:48" ht="12" customHeight="1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90339.601251742541</v>
      </c>
      <c r="S5" s="22">
        <f>SUM(R5+('Projection New Settlem data'!S5-'Projection New Settlem data'!R5)*'Baseline data'!$H4)</f>
        <v>95014.333221989364</v>
      </c>
      <c r="T5" s="22">
        <f>SUM(S5+('Projection New Settlem data'!T5-'Projection New Settlem data'!S5)*'Baseline data'!$H4)</f>
        <v>99689.065192236187</v>
      </c>
      <c r="U5" s="22">
        <f>SUM(T5+('Projection New Settlem data'!U5-'Projection New Settlem data'!T5)*'Baseline data'!$H4)</f>
        <v>104363.79716248301</v>
      </c>
      <c r="V5" s="22">
        <f>SUM(U5+('Projection New Settlem data'!V5-'Projection New Settlem data'!U5)*'Baseline data'!$H4)</f>
        <v>109038.52913272983</v>
      </c>
      <c r="W5" s="22">
        <f>SUM(V5+('Projection New Settlem data'!W5-'Projection New Settlem data'!V5)*'Baseline data'!$H4)</f>
        <v>113713.26110297666</v>
      </c>
      <c r="X5" s="22">
        <f>SUM(W5+('Projection New Settlem data'!X5-'Projection New Settlem data'!W5)*'Baseline data'!$H4)</f>
        <v>118387.99307322348</v>
      </c>
      <c r="Y5" s="22">
        <f>SUM(X5+('Projection New Settlem data'!Y5-'Projection New Settlem data'!X5)*'Baseline data'!$H4)</f>
        <v>123062.7250434703</v>
      </c>
      <c r="Z5" s="22">
        <f>SUM(Y5+('Projection New Settlem data'!Z5-'Projection New Settlem data'!Y5)*'Baseline data'!$H4)</f>
        <v>127737.45701371712</v>
      </c>
      <c r="AA5" s="22">
        <f>SUM(Z5+('Projection New Settlem data'!AA5-'Projection New Settlem data'!Z5)*'Baseline data'!$H4)</f>
        <v>132412.18898396395</v>
      </c>
      <c r="AB5" s="22">
        <f>SUM(AA5+('Projection New Settlem data'!AB5-'Projection New Settlem data'!AA5)*'Baseline data'!$H4)</f>
        <v>137086.92095421077</v>
      </c>
      <c r="AC5" s="22">
        <f>SUM(AB5+('Projection New Settlem data'!AC5-'Projection New Settlem data'!AB5)*'Baseline data'!$H4)</f>
        <v>141761.65292445759</v>
      </c>
      <c r="AD5" s="22">
        <f>SUM(AC5+('Projection New Settlem data'!AD5-'Projection New Settlem data'!AC5)*'Baseline data'!$H4)</f>
        <v>146436.38489470442</v>
      </c>
      <c r="AE5" s="22">
        <f>SUM(AD5+('Projection New Settlem data'!AE5-'Projection New Settlem data'!AD5)*'Baseline data'!$H4)</f>
        <v>151111.11686495124</v>
      </c>
      <c r="AF5" s="22">
        <f>SUM(AE5+('Projection New Settlem data'!AF5-'Projection New Settlem data'!AE5)*'Baseline data'!$H4)</f>
        <v>155785.84883519806</v>
      </c>
      <c r="AG5" s="22">
        <f>SUM(AF5+('Projection New Settlem data'!AG5-'Projection New Settlem data'!AF5)*'Baseline data'!$H4)</f>
        <v>160460.58080544489</v>
      </c>
      <c r="AH5" s="22">
        <f>SUM(AG5+('Projection New Settlem data'!AH5-'Projection New Settlem data'!AG5)*'Baseline data'!$H4)</f>
        <v>165135.31277569171</v>
      </c>
      <c r="AI5" s="22">
        <f>SUM(AH5+('Projection New Settlem data'!AI5-'Projection New Settlem data'!AH5)*'Baseline data'!$H4)</f>
        <v>169810.04474593853</v>
      </c>
      <c r="AJ5" s="22">
        <f>SUM(AI5+('Projection New Settlem data'!AJ5-'Projection New Settlem data'!AI5)*'Baseline data'!$H4)</f>
        <v>174484.77671618536</v>
      </c>
      <c r="AK5" s="22">
        <f>SUM(AJ5+('Projection New Settlem data'!AK5-'Projection New Settlem data'!AJ5)*'Baseline data'!$H4)</f>
        <v>179159.50868643218</v>
      </c>
      <c r="AL5" s="22">
        <f>SUM(AK5+('Projection New Settlem data'!AL5-'Projection New Settlem data'!AK5)*'Baseline data'!$H4)</f>
        <v>183834.240656679</v>
      </c>
      <c r="AM5" s="22">
        <f>SUM(AL5+('Projection New Settlem data'!AM5-'Projection New Settlem data'!AL5)*'Baseline data'!$H4)</f>
        <v>188508.97262692582</v>
      </c>
      <c r="AN5" s="22">
        <f>SUM(AM5+('Projection New Settlem data'!AN5-'Projection New Settlem data'!AM5)*'Baseline data'!$H4)</f>
        <v>193183.70459717265</v>
      </c>
      <c r="AO5" s="22">
        <f>SUM(AN5+('Projection New Settlem data'!AO5-'Projection New Settlem data'!AN5)*'Baseline data'!$H4)</f>
        <v>197858.43656741947</v>
      </c>
      <c r="AP5" s="22">
        <f>SUM(AO5+('Projection New Settlem data'!AP5-'Projection New Settlem data'!AO5)*'Baseline data'!$H4)</f>
        <v>202533.16853766629</v>
      </c>
      <c r="AQ5" s="22">
        <f>SUM(AP5+('Projection New Settlem data'!AQ5-'Projection New Settlem data'!AP5)*'Baseline data'!$H4)</f>
        <v>207207.90050791312</v>
      </c>
      <c r="AR5" s="22">
        <f>SUM(AQ5+('Projection New Settlem data'!AR5-'Projection New Settlem data'!AQ5)*'Baseline data'!$H4)</f>
        <v>211882.63247815994</v>
      </c>
      <c r="AS5" s="22">
        <f>SUM(AR5+('Projection New Settlem data'!AS5-'Projection New Settlem data'!AR5)*'Baseline data'!$H4)</f>
        <v>216557.36444840676</v>
      </c>
      <c r="AT5" s="22">
        <f>SUM(AS5+('Projection New Settlem data'!AT5-'Projection New Settlem data'!AS5)*'Baseline data'!$H4)</f>
        <v>221232.09641865359</v>
      </c>
      <c r="AU5" s="22">
        <f>SUM(AT5+('Projection New Settlem data'!AU5-'Projection New Settlem data'!AT5)*'Baseline data'!$H4)</f>
        <v>225906.82838890041</v>
      </c>
      <c r="AV5" s="22">
        <f>SUM(AU5+('Projection New Settlem data'!AV5-'Projection New Settlem data'!AU5)*'Baseline data'!$H4)</f>
        <v>230581.56035914723</v>
      </c>
    </row>
    <row r="6" spans="1:48" ht="12" customHeight="1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97937.36486744514</v>
      </c>
      <c r="S6" s="22">
        <f>SUM(R6+('Projection New Settlem data'!S6-'Projection New Settlem data'!R6)*'Baseline data'!$H5)</f>
        <v>98349.819823260186</v>
      </c>
      <c r="T6" s="22">
        <f>SUM(S6+('Projection New Settlem data'!T6-'Projection New Settlem data'!S6)*'Baseline data'!$H5)</f>
        <v>98762.274779075233</v>
      </c>
      <c r="U6" s="22">
        <f>SUM(T6+('Projection New Settlem data'!U6-'Projection New Settlem data'!T6)*'Baseline data'!$H5)</f>
        <v>99174.729734890279</v>
      </c>
      <c r="V6" s="22">
        <f>SUM(U6+('Projection New Settlem data'!V6-'Projection New Settlem data'!U6)*'Baseline data'!$H5)</f>
        <v>99587.184690705326</v>
      </c>
      <c r="W6" s="22">
        <f>SUM(V6+('Projection New Settlem data'!W6-'Projection New Settlem data'!V6)*'Baseline data'!$H5)</f>
        <v>99999.639646520372</v>
      </c>
      <c r="X6" s="22">
        <f>SUM(W6+('Projection New Settlem data'!X6-'Projection New Settlem data'!W6)*'Baseline data'!$H5)</f>
        <v>100412.09460233542</v>
      </c>
      <c r="Y6" s="22">
        <f>SUM(X6+('Projection New Settlem data'!Y6-'Projection New Settlem data'!X6)*'Baseline data'!$H5)</f>
        <v>100824.54955815047</v>
      </c>
      <c r="Z6" s="22">
        <f>SUM(Y6+('Projection New Settlem data'!Z6-'Projection New Settlem data'!Y6)*'Baseline data'!$H5)</f>
        <v>101237.00451396551</v>
      </c>
      <c r="AA6" s="22">
        <f>SUM(Z6+('Projection New Settlem data'!AA6-'Projection New Settlem data'!Z6)*'Baseline data'!$H5)</f>
        <v>101649.45946978056</v>
      </c>
      <c r="AB6" s="22">
        <f>SUM(AA6+('Projection New Settlem data'!AB6-'Projection New Settlem data'!AA6)*'Baseline data'!$H5)</f>
        <v>102061.91442559561</v>
      </c>
      <c r="AC6" s="22">
        <f>SUM(AB6+('Projection New Settlem data'!AC6-'Projection New Settlem data'!AB6)*'Baseline data'!$H5)</f>
        <v>102474.36938141065</v>
      </c>
      <c r="AD6" s="22">
        <f>SUM(AC6+('Projection New Settlem data'!AD6-'Projection New Settlem data'!AC6)*'Baseline data'!$H5)</f>
        <v>102886.8243372257</v>
      </c>
      <c r="AE6" s="22">
        <f>SUM(AD6+('Projection New Settlem data'!AE6-'Projection New Settlem data'!AD6)*'Baseline data'!$H5)</f>
        <v>103299.27929304074</v>
      </c>
      <c r="AF6" s="22">
        <f>SUM(AE6+('Projection New Settlem data'!AF6-'Projection New Settlem data'!AE6)*'Baseline data'!$H5)</f>
        <v>103711.73424885579</v>
      </c>
      <c r="AG6" s="22">
        <f>SUM(AF6+('Projection New Settlem data'!AG6-'Projection New Settlem data'!AF6)*'Baseline data'!$H5)</f>
        <v>104124.18920467084</v>
      </c>
      <c r="AH6" s="22">
        <f>SUM(AG6+('Projection New Settlem data'!AH6-'Projection New Settlem data'!AG6)*'Baseline data'!$H5)</f>
        <v>104536.64416048588</v>
      </c>
      <c r="AI6" s="22">
        <f>SUM(AH6+('Projection New Settlem data'!AI6-'Projection New Settlem data'!AH6)*'Baseline data'!$H5)</f>
        <v>104949.09911630093</v>
      </c>
      <c r="AJ6" s="22">
        <f>SUM(AI6+('Projection New Settlem data'!AJ6-'Projection New Settlem data'!AI6)*'Baseline data'!$H5)</f>
        <v>105361.55407211598</v>
      </c>
      <c r="AK6" s="22">
        <f>SUM(AJ6+('Projection New Settlem data'!AK6-'Projection New Settlem data'!AJ6)*'Baseline data'!$H5)</f>
        <v>105774.00902793102</v>
      </c>
      <c r="AL6" s="22">
        <f>SUM(AK6+('Projection New Settlem data'!AL6-'Projection New Settlem data'!AK6)*'Baseline data'!$H5)</f>
        <v>106186.46398374607</v>
      </c>
      <c r="AM6" s="22">
        <f>SUM(AL6+('Projection New Settlem data'!AM6-'Projection New Settlem data'!AL6)*'Baseline data'!$H5)</f>
        <v>106598.91893956112</v>
      </c>
      <c r="AN6" s="22">
        <f>SUM(AM6+('Projection New Settlem data'!AN6-'Projection New Settlem data'!AM6)*'Baseline data'!$H5)</f>
        <v>107011.37389537616</v>
      </c>
      <c r="AO6" s="22">
        <f>SUM(AN6+('Projection New Settlem data'!AO6-'Projection New Settlem data'!AN6)*'Baseline data'!$H5)</f>
        <v>107423.82885119121</v>
      </c>
      <c r="AP6" s="22">
        <f>SUM(AO6+('Projection New Settlem data'!AP6-'Projection New Settlem data'!AO6)*'Baseline data'!$H5)</f>
        <v>107836.28380700626</v>
      </c>
      <c r="AQ6" s="22">
        <f>SUM(AP6+('Projection New Settlem data'!AQ6-'Projection New Settlem data'!AP6)*'Baseline data'!$H5)</f>
        <v>108248.7387628213</v>
      </c>
      <c r="AR6" s="22">
        <f>SUM(AQ6+('Projection New Settlem data'!AR6-'Projection New Settlem data'!AQ6)*'Baseline data'!$H5)</f>
        <v>108661.19371863635</v>
      </c>
      <c r="AS6" s="22">
        <f>SUM(AR6+('Projection New Settlem data'!AS6-'Projection New Settlem data'!AR6)*'Baseline data'!$H5)</f>
        <v>109073.6486744514</v>
      </c>
      <c r="AT6" s="22">
        <f>SUM(AS6+('Projection New Settlem data'!AT6-'Projection New Settlem data'!AS6)*'Baseline data'!$H5)</f>
        <v>109486.10363026644</v>
      </c>
      <c r="AU6" s="22">
        <f>SUM(AT6+('Projection New Settlem data'!AU6-'Projection New Settlem data'!AT6)*'Baseline data'!$H5)</f>
        <v>109898.55858608149</v>
      </c>
      <c r="AV6" s="22">
        <f>SUM(AU6+('Projection New Settlem data'!AV6-'Projection New Settlem data'!AU6)*'Baseline data'!$H5)</f>
        <v>110311.01354189654</v>
      </c>
    </row>
    <row r="7" spans="1:48" ht="12" customHeight="1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70554.651741548922</v>
      </c>
      <c r="S7" s="22">
        <f>SUM(R7+('Projection New Settlem data'!S7-'Projection New Settlem data'!R7)*'Baseline data'!$H6)</f>
        <v>71139.535655398562</v>
      </c>
      <c r="T7" s="22">
        <f>SUM(S7+('Projection New Settlem data'!T7-'Projection New Settlem data'!S7)*'Baseline data'!$H6)</f>
        <v>71724.419569248203</v>
      </c>
      <c r="U7" s="22">
        <f>SUM(T7+('Projection New Settlem data'!U7-'Projection New Settlem data'!T7)*'Baseline data'!$H6)</f>
        <v>72309.303483097843</v>
      </c>
      <c r="V7" s="22">
        <f>SUM(U7+('Projection New Settlem data'!V7-'Projection New Settlem data'!U7)*'Baseline data'!$H6)</f>
        <v>72894.187396947484</v>
      </c>
      <c r="W7" s="22">
        <f>SUM(V7+('Projection New Settlem data'!W7-'Projection New Settlem data'!V7)*'Baseline data'!$H6)</f>
        <v>73479.071310797124</v>
      </c>
      <c r="X7" s="22">
        <f>SUM(W7+('Projection New Settlem data'!X7-'Projection New Settlem data'!W7)*'Baseline data'!$H6)</f>
        <v>74063.955224646765</v>
      </c>
      <c r="Y7" s="22">
        <f>SUM(X7+('Projection New Settlem data'!Y7-'Projection New Settlem data'!X7)*'Baseline data'!$H6)</f>
        <v>74648.839138496405</v>
      </c>
      <c r="Z7" s="22">
        <f>SUM(Y7+('Projection New Settlem data'!Z7-'Projection New Settlem data'!Y7)*'Baseline data'!$H6)</f>
        <v>75233.723052346046</v>
      </c>
      <c r="AA7" s="22">
        <f>SUM(Z7+('Projection New Settlem data'!AA7-'Projection New Settlem data'!Z7)*'Baseline data'!$H6)</f>
        <v>75818.606966195686</v>
      </c>
      <c r="AB7" s="22">
        <f>SUM(AA7+('Projection New Settlem data'!AB7-'Projection New Settlem data'!AA7)*'Baseline data'!$H6)</f>
        <v>76403.490880045327</v>
      </c>
      <c r="AC7" s="22">
        <f>SUM(AB7+('Projection New Settlem data'!AC7-'Projection New Settlem data'!AB7)*'Baseline data'!$H6)</f>
        <v>76988.374793894967</v>
      </c>
      <c r="AD7" s="22">
        <f>SUM(AC7+('Projection New Settlem data'!AD7-'Projection New Settlem data'!AC7)*'Baseline data'!$H6)</f>
        <v>77573.258707744608</v>
      </c>
      <c r="AE7" s="22">
        <f>SUM(AD7+('Projection New Settlem data'!AE7-'Projection New Settlem data'!AD7)*'Baseline data'!$H6)</f>
        <v>78158.142621594248</v>
      </c>
      <c r="AF7" s="22">
        <f>SUM(AE7+('Projection New Settlem data'!AF7-'Projection New Settlem data'!AE7)*'Baseline data'!$H6)</f>
        <v>78743.026535443889</v>
      </c>
      <c r="AG7" s="22">
        <f>SUM(AF7+('Projection New Settlem data'!AG7-'Projection New Settlem data'!AF7)*'Baseline data'!$H6)</f>
        <v>79327.910449293529</v>
      </c>
      <c r="AH7" s="22">
        <f>SUM(AG7+('Projection New Settlem data'!AH7-'Projection New Settlem data'!AG7)*'Baseline data'!$H6)</f>
        <v>79912.79436314317</v>
      </c>
      <c r="AI7" s="22">
        <f>SUM(AH7+('Projection New Settlem data'!AI7-'Projection New Settlem data'!AH7)*'Baseline data'!$H6)</f>
        <v>80497.67827699281</v>
      </c>
      <c r="AJ7" s="22">
        <f>SUM(AI7+('Projection New Settlem data'!AJ7-'Projection New Settlem data'!AI7)*'Baseline data'!$H6)</f>
        <v>81082.562190842451</v>
      </c>
      <c r="AK7" s="22">
        <f>SUM(AJ7+('Projection New Settlem data'!AK7-'Projection New Settlem data'!AJ7)*'Baseline data'!$H6)</f>
        <v>81667.446104692091</v>
      </c>
      <c r="AL7" s="22">
        <f>SUM(AK7+('Projection New Settlem data'!AL7-'Projection New Settlem data'!AK7)*'Baseline data'!$H6)</f>
        <v>82252.330018541732</v>
      </c>
      <c r="AM7" s="22">
        <f>SUM(AL7+('Projection New Settlem data'!AM7-'Projection New Settlem data'!AL7)*'Baseline data'!$H6)</f>
        <v>82837.213932391373</v>
      </c>
      <c r="AN7" s="22">
        <f>SUM(AM7+('Projection New Settlem data'!AN7-'Projection New Settlem data'!AM7)*'Baseline data'!$H6)</f>
        <v>83422.097846241013</v>
      </c>
      <c r="AO7" s="22">
        <f>SUM(AN7+('Projection New Settlem data'!AO7-'Projection New Settlem data'!AN7)*'Baseline data'!$H6)</f>
        <v>84006.981760090654</v>
      </c>
      <c r="AP7" s="22">
        <f>SUM(AO7+('Projection New Settlem data'!AP7-'Projection New Settlem data'!AO7)*'Baseline data'!$H6)</f>
        <v>84591.865673940294</v>
      </c>
      <c r="AQ7" s="22">
        <f>SUM(AP7+('Projection New Settlem data'!AQ7-'Projection New Settlem data'!AP7)*'Baseline data'!$H6)</f>
        <v>85176.749587789935</v>
      </c>
      <c r="AR7" s="22">
        <f>SUM(AQ7+('Projection New Settlem data'!AR7-'Projection New Settlem data'!AQ7)*'Baseline data'!$H6)</f>
        <v>85761.633501639575</v>
      </c>
      <c r="AS7" s="22">
        <f>SUM(AR7+('Projection New Settlem data'!AS7-'Projection New Settlem data'!AR7)*'Baseline data'!$H6)</f>
        <v>86346.517415489216</v>
      </c>
      <c r="AT7" s="22">
        <f>SUM(AS7+('Projection New Settlem data'!AT7-'Projection New Settlem data'!AS7)*'Baseline data'!$H6)</f>
        <v>86931.401329338856</v>
      </c>
      <c r="AU7" s="22">
        <f>SUM(AT7+('Projection New Settlem data'!AU7-'Projection New Settlem data'!AT7)*'Baseline data'!$H6)</f>
        <v>87516.285243188497</v>
      </c>
      <c r="AV7" s="22">
        <f>SUM(AU7+('Projection New Settlem data'!AV7-'Projection New Settlem data'!AU7)*'Baseline data'!$H6)</f>
        <v>88101.169157038137</v>
      </c>
    </row>
    <row r="8" spans="1:48" ht="12" customHeight="1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70708.451844057417</v>
      </c>
      <c r="S8" s="22">
        <f>SUM(R8+('Projection New Settlem data'!S8-'Projection New Settlem data'!R8)*'Baseline data'!$H7)</f>
        <v>71511.26912540989</v>
      </c>
      <c r="T8" s="22">
        <f>SUM(S8+('Projection New Settlem data'!T8-'Projection New Settlem data'!S8)*'Baseline data'!$H7)</f>
        <v>72314.086406762362</v>
      </c>
      <c r="U8" s="22">
        <f>SUM(T8+('Projection New Settlem data'!U8-'Projection New Settlem data'!T8)*'Baseline data'!$H7)</f>
        <v>73116.903688114835</v>
      </c>
      <c r="V8" s="22">
        <f>SUM(U8+('Projection New Settlem data'!V8-'Projection New Settlem data'!U8)*'Baseline data'!$H7)</f>
        <v>73919.720969467307</v>
      </c>
      <c r="W8" s="22">
        <f>SUM(V8+('Projection New Settlem data'!W8-'Projection New Settlem data'!V8)*'Baseline data'!$H7)</f>
        <v>74722.53825081978</v>
      </c>
      <c r="X8" s="22">
        <f>SUM(W8+('Projection New Settlem data'!X8-'Projection New Settlem data'!W8)*'Baseline data'!$H7)</f>
        <v>75525.355532172252</v>
      </c>
      <c r="Y8" s="22">
        <f>SUM(X8+('Projection New Settlem data'!Y8-'Projection New Settlem data'!X8)*'Baseline data'!$H7)</f>
        <v>76328.172813524725</v>
      </c>
      <c r="Z8" s="22">
        <f>SUM(Y8+('Projection New Settlem data'!Z8-'Projection New Settlem data'!Y8)*'Baseline data'!$H7)</f>
        <v>77130.990094877197</v>
      </c>
      <c r="AA8" s="22">
        <f>SUM(Z8+('Projection New Settlem data'!AA8-'Projection New Settlem data'!Z8)*'Baseline data'!$H7)</f>
        <v>77933.80737622967</v>
      </c>
      <c r="AB8" s="22">
        <f>SUM(AA8+('Projection New Settlem data'!AB8-'Projection New Settlem data'!AA8)*'Baseline data'!$H7)</f>
        <v>78736.624657582142</v>
      </c>
      <c r="AC8" s="22">
        <f>SUM(AB8+('Projection New Settlem data'!AC8-'Projection New Settlem data'!AB8)*'Baseline data'!$H7)</f>
        <v>79539.441938934615</v>
      </c>
      <c r="AD8" s="22">
        <f>SUM(AC8+('Projection New Settlem data'!AD8-'Projection New Settlem data'!AC8)*'Baseline data'!$H7)</f>
        <v>80342.259220287087</v>
      </c>
      <c r="AE8" s="22">
        <f>SUM(AD8+('Projection New Settlem data'!AE8-'Projection New Settlem data'!AD8)*'Baseline data'!$H7)</f>
        <v>81145.07650163956</v>
      </c>
      <c r="AF8" s="22">
        <f>SUM(AE8+('Projection New Settlem data'!AF8-'Projection New Settlem data'!AE8)*'Baseline data'!$H7)</f>
        <v>81947.893782992032</v>
      </c>
      <c r="AG8" s="22">
        <f>SUM(AF8+('Projection New Settlem data'!AG8-'Projection New Settlem data'!AF8)*'Baseline data'!$H7)</f>
        <v>82750.711064344505</v>
      </c>
      <c r="AH8" s="22">
        <f>SUM(AG8+('Projection New Settlem data'!AH8-'Projection New Settlem data'!AG8)*'Baseline data'!$H7)</f>
        <v>83553.528345696977</v>
      </c>
      <c r="AI8" s="22">
        <f>SUM(AH8+('Projection New Settlem data'!AI8-'Projection New Settlem data'!AH8)*'Baseline data'!$H7)</f>
        <v>84356.34562704945</v>
      </c>
      <c r="AJ8" s="22">
        <f>SUM(AI8+('Projection New Settlem data'!AJ8-'Projection New Settlem data'!AI8)*'Baseline data'!$H7)</f>
        <v>85159.162908401922</v>
      </c>
      <c r="AK8" s="22">
        <f>SUM(AJ8+('Projection New Settlem data'!AK8-'Projection New Settlem data'!AJ8)*'Baseline data'!$H7)</f>
        <v>85961.980189754395</v>
      </c>
      <c r="AL8" s="22">
        <f>SUM(AK8+('Projection New Settlem data'!AL8-'Projection New Settlem data'!AK8)*'Baseline data'!$H7)</f>
        <v>86764.797471106867</v>
      </c>
      <c r="AM8" s="22">
        <f>SUM(AL8+('Projection New Settlem data'!AM8-'Projection New Settlem data'!AL8)*'Baseline data'!$H7)</f>
        <v>87567.61475245934</v>
      </c>
      <c r="AN8" s="22">
        <f>SUM(AM8+('Projection New Settlem data'!AN8-'Projection New Settlem data'!AM8)*'Baseline data'!$H7)</f>
        <v>88370.432033811812</v>
      </c>
      <c r="AO8" s="22">
        <f>SUM(AN8+('Projection New Settlem data'!AO8-'Projection New Settlem data'!AN8)*'Baseline data'!$H7)</f>
        <v>89173.249315164285</v>
      </c>
      <c r="AP8" s="22">
        <f>SUM(AO8+('Projection New Settlem data'!AP8-'Projection New Settlem data'!AO8)*'Baseline data'!$H7)</f>
        <v>89976.066596516757</v>
      </c>
      <c r="AQ8" s="22">
        <f>SUM(AP8+('Projection New Settlem data'!AQ8-'Projection New Settlem data'!AP8)*'Baseline data'!$H7)</f>
        <v>90778.88387786923</v>
      </c>
      <c r="AR8" s="22">
        <f>SUM(AQ8+('Projection New Settlem data'!AR8-'Projection New Settlem data'!AQ8)*'Baseline data'!$H7)</f>
        <v>91581.701159221702</v>
      </c>
      <c r="AS8" s="22">
        <f>SUM(AR8+('Projection New Settlem data'!AS8-'Projection New Settlem data'!AR8)*'Baseline data'!$H7)</f>
        <v>92384.518440574175</v>
      </c>
      <c r="AT8" s="22">
        <f>SUM(AS8+('Projection New Settlem data'!AT8-'Projection New Settlem data'!AS8)*'Baseline data'!$H7)</f>
        <v>93187.335721926647</v>
      </c>
      <c r="AU8" s="22">
        <f>SUM(AT8+('Projection New Settlem data'!AU8-'Projection New Settlem data'!AT8)*'Baseline data'!$H7)</f>
        <v>93990.15300327912</v>
      </c>
      <c r="AV8" s="22">
        <f>SUM(AU8+('Projection New Settlem data'!AV8-'Projection New Settlem data'!AU8)*'Baseline data'!$H7)</f>
        <v>94792.970284631592</v>
      </c>
    </row>
    <row r="9" spans="1:48" ht="12" customHeight="1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60958.904131219104</v>
      </c>
      <c r="S9" s="22">
        <f>SUM(R9+('Projection New Settlem data'!S9-'Projection New Settlem data'!R9)*'Baseline data'!$H8)</f>
        <v>61478.538841625472</v>
      </c>
      <c r="T9" s="22">
        <f>SUM(S9+('Projection New Settlem data'!T9-'Projection New Settlem data'!S9)*'Baseline data'!$H8)</f>
        <v>61998.17355203184</v>
      </c>
      <c r="U9" s="22">
        <f>SUM(T9+('Projection New Settlem data'!U9-'Projection New Settlem data'!T9)*'Baseline data'!$H8)</f>
        <v>62517.808262438208</v>
      </c>
      <c r="V9" s="22">
        <f>SUM(U9+('Projection New Settlem data'!V9-'Projection New Settlem data'!U9)*'Baseline data'!$H8)</f>
        <v>63037.442972844576</v>
      </c>
      <c r="W9" s="22">
        <f>SUM(V9+('Projection New Settlem data'!W9-'Projection New Settlem data'!V9)*'Baseline data'!$H8)</f>
        <v>63557.077683250944</v>
      </c>
      <c r="X9" s="22">
        <f>SUM(W9+('Projection New Settlem data'!X9-'Projection New Settlem data'!W9)*'Baseline data'!$H8)</f>
        <v>64076.712393657312</v>
      </c>
      <c r="Y9" s="22">
        <f>SUM(X9+('Projection New Settlem data'!Y9-'Projection New Settlem data'!X9)*'Baseline data'!$H8)</f>
        <v>64596.34710406368</v>
      </c>
      <c r="Z9" s="22">
        <f>SUM(Y9+('Projection New Settlem data'!Z9-'Projection New Settlem data'!Y9)*'Baseline data'!$H8)</f>
        <v>65115.981814470048</v>
      </c>
      <c r="AA9" s="22">
        <f>SUM(Z9+('Projection New Settlem data'!AA9-'Projection New Settlem data'!Z9)*'Baseline data'!$H8)</f>
        <v>65635.616524876415</v>
      </c>
      <c r="AB9" s="22">
        <f>SUM(AA9+('Projection New Settlem data'!AB9-'Projection New Settlem data'!AA9)*'Baseline data'!$H8)</f>
        <v>66155.251235282791</v>
      </c>
      <c r="AC9" s="22">
        <f>SUM(AB9+('Projection New Settlem data'!AC9-'Projection New Settlem data'!AB9)*'Baseline data'!$H8)</f>
        <v>66674.885945689166</v>
      </c>
      <c r="AD9" s="22">
        <f>SUM(AC9+('Projection New Settlem data'!AD9-'Projection New Settlem data'!AC9)*'Baseline data'!$H8)</f>
        <v>67194.520656095541</v>
      </c>
      <c r="AE9" s="22">
        <f>SUM(AD9+('Projection New Settlem data'!AE9-'Projection New Settlem data'!AD9)*'Baseline data'!$H8)</f>
        <v>67714.155366501916</v>
      </c>
      <c r="AF9" s="22">
        <f>SUM(AE9+('Projection New Settlem data'!AF9-'Projection New Settlem data'!AE9)*'Baseline data'!$H8)</f>
        <v>68233.790076908292</v>
      </c>
      <c r="AG9" s="22">
        <f>SUM(AF9+('Projection New Settlem data'!AG9-'Projection New Settlem data'!AF9)*'Baseline data'!$H8)</f>
        <v>68753.424787314667</v>
      </c>
      <c r="AH9" s="22">
        <f>SUM(AG9+('Projection New Settlem data'!AH9-'Projection New Settlem data'!AG9)*'Baseline data'!$H8)</f>
        <v>69273.059497721042</v>
      </c>
      <c r="AI9" s="22">
        <f>SUM(AH9+('Projection New Settlem data'!AI9-'Projection New Settlem data'!AH9)*'Baseline data'!$H8)</f>
        <v>69792.694208127417</v>
      </c>
      <c r="AJ9" s="22">
        <f>SUM(AI9+('Projection New Settlem data'!AJ9-'Projection New Settlem data'!AI9)*'Baseline data'!$H8)</f>
        <v>70312.328918533793</v>
      </c>
      <c r="AK9" s="22">
        <f>SUM(AJ9+('Projection New Settlem data'!AK9-'Projection New Settlem data'!AJ9)*'Baseline data'!$H8)</f>
        <v>70831.963628940168</v>
      </c>
      <c r="AL9" s="22">
        <f>SUM(AK9+('Projection New Settlem data'!AL9-'Projection New Settlem data'!AK9)*'Baseline data'!$H8)</f>
        <v>71351.598339346543</v>
      </c>
      <c r="AM9" s="22">
        <f>SUM(AL9+('Projection New Settlem data'!AM9-'Projection New Settlem data'!AL9)*'Baseline data'!$H8)</f>
        <v>71871.233049752918</v>
      </c>
      <c r="AN9" s="22">
        <f>SUM(AM9+('Projection New Settlem data'!AN9-'Projection New Settlem data'!AM9)*'Baseline data'!$H8)</f>
        <v>72390.867760159294</v>
      </c>
      <c r="AO9" s="22">
        <f>SUM(AN9+('Projection New Settlem data'!AO9-'Projection New Settlem data'!AN9)*'Baseline data'!$H8)</f>
        <v>72910.502470565669</v>
      </c>
      <c r="AP9" s="22">
        <f>SUM(AO9+('Projection New Settlem data'!AP9-'Projection New Settlem data'!AO9)*'Baseline data'!$H8)</f>
        <v>73430.137180972044</v>
      </c>
      <c r="AQ9" s="22">
        <f>SUM(AP9+('Projection New Settlem data'!AQ9-'Projection New Settlem data'!AP9)*'Baseline data'!$H8)</f>
        <v>73949.771891378419</v>
      </c>
      <c r="AR9" s="22">
        <f>SUM(AQ9+('Projection New Settlem data'!AR9-'Projection New Settlem data'!AQ9)*'Baseline data'!$H8)</f>
        <v>74469.406601784794</v>
      </c>
      <c r="AS9" s="22">
        <f>SUM(AR9+('Projection New Settlem data'!AS9-'Projection New Settlem data'!AR9)*'Baseline data'!$H8)</f>
        <v>74989.04131219117</v>
      </c>
      <c r="AT9" s="22">
        <f>SUM(AS9+('Projection New Settlem data'!AT9-'Projection New Settlem data'!AS9)*'Baseline data'!$H8)</f>
        <v>75508.676022597545</v>
      </c>
      <c r="AU9" s="22">
        <f>SUM(AT9+('Projection New Settlem data'!AU9-'Projection New Settlem data'!AT9)*'Baseline data'!$H8)</f>
        <v>76028.31073300392</v>
      </c>
      <c r="AV9" s="22">
        <f>SUM(AU9+('Projection New Settlem data'!AV9-'Projection New Settlem data'!AU9)*'Baseline data'!$H8)</f>
        <v>76547.945443410295</v>
      </c>
    </row>
    <row r="10" spans="1:48" ht="12" customHeight="1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115403.90138629387</v>
      </c>
      <c r="S10" s="22">
        <f>SUM(R10+('Projection New Settlem data'!S10-'Projection New Settlem data'!R10)*'Baseline data'!$H9)</f>
        <v>120635.78166841433</v>
      </c>
      <c r="T10" s="22">
        <f>SUM(S10+('Projection New Settlem data'!T10-'Projection New Settlem data'!S10)*'Baseline data'!$H9)</f>
        <v>125867.66195053479</v>
      </c>
      <c r="U10" s="22">
        <f>SUM(T10+('Projection New Settlem data'!U10-'Projection New Settlem data'!T10)*'Baseline data'!$H9)</f>
        <v>131099.54223265525</v>
      </c>
      <c r="V10" s="22">
        <f>SUM(U10+('Projection New Settlem data'!V10-'Projection New Settlem data'!U10)*'Baseline data'!$H9)</f>
        <v>136331.42251477571</v>
      </c>
      <c r="W10" s="22">
        <f>SUM(V10+('Projection New Settlem data'!W10-'Projection New Settlem data'!V10)*'Baseline data'!$H9)</f>
        <v>141563.30279689617</v>
      </c>
      <c r="X10" s="22">
        <f>SUM(W10+('Projection New Settlem data'!X10-'Projection New Settlem data'!W10)*'Baseline data'!$H9)</f>
        <v>146795.18307901663</v>
      </c>
      <c r="Y10" s="22">
        <f>SUM(X10+('Projection New Settlem data'!Y10-'Projection New Settlem data'!X10)*'Baseline data'!$H9)</f>
        <v>152027.06336113709</v>
      </c>
      <c r="Z10" s="22">
        <f>SUM(Y10+('Projection New Settlem data'!Z10-'Projection New Settlem data'!Y10)*'Baseline data'!$H9)</f>
        <v>157258.94364325755</v>
      </c>
      <c r="AA10" s="22">
        <f>SUM(Z10+('Projection New Settlem data'!AA10-'Projection New Settlem data'!Z10)*'Baseline data'!$H9)</f>
        <v>162490.823925378</v>
      </c>
      <c r="AB10" s="22">
        <f>SUM(AA10+('Projection New Settlem data'!AB10-'Projection New Settlem data'!AA10)*'Baseline data'!$H9)</f>
        <v>167722.70420749846</v>
      </c>
      <c r="AC10" s="22">
        <f>SUM(AB10+('Projection New Settlem data'!AC10-'Projection New Settlem data'!AB10)*'Baseline data'!$H9)</f>
        <v>172954.58448961892</v>
      </c>
      <c r="AD10" s="22">
        <f>SUM(AC10+('Projection New Settlem data'!AD10-'Projection New Settlem data'!AC10)*'Baseline data'!$H9)</f>
        <v>178186.46477173938</v>
      </c>
      <c r="AE10" s="22">
        <f>SUM(AD10+('Projection New Settlem data'!AE10-'Projection New Settlem data'!AD10)*'Baseline data'!$H9)</f>
        <v>183418.34505385984</v>
      </c>
      <c r="AF10" s="22">
        <f>SUM(AE10+('Projection New Settlem data'!AF10-'Projection New Settlem data'!AE10)*'Baseline data'!$H9)</f>
        <v>188650.2253359803</v>
      </c>
      <c r="AG10" s="22">
        <f>SUM(AF10+('Projection New Settlem data'!AG10-'Projection New Settlem data'!AF10)*'Baseline data'!$H9)</f>
        <v>193882.10561810076</v>
      </c>
      <c r="AH10" s="22">
        <f>SUM(AG10+('Projection New Settlem data'!AH10-'Projection New Settlem data'!AG10)*'Baseline data'!$H9)</f>
        <v>199113.98590022122</v>
      </c>
      <c r="AI10" s="22">
        <f>SUM(AH10+('Projection New Settlem data'!AI10-'Projection New Settlem data'!AH10)*'Baseline data'!$H9)</f>
        <v>204345.86618234168</v>
      </c>
      <c r="AJ10" s="22">
        <f>SUM(AI10+('Projection New Settlem data'!AJ10-'Projection New Settlem data'!AI10)*'Baseline data'!$H9)</f>
        <v>209577.74646446214</v>
      </c>
      <c r="AK10" s="22">
        <f>SUM(AJ10+('Projection New Settlem data'!AK10-'Projection New Settlem data'!AJ10)*'Baseline data'!$H9)</f>
        <v>214809.62674658259</v>
      </c>
      <c r="AL10" s="22">
        <f>SUM(AK10+('Projection New Settlem data'!AL10-'Projection New Settlem data'!AK10)*'Baseline data'!$H9)</f>
        <v>220041.50702870305</v>
      </c>
      <c r="AM10" s="22">
        <f>SUM(AL10+('Projection New Settlem data'!AM10-'Projection New Settlem data'!AL10)*'Baseline data'!$H9)</f>
        <v>225273.38731082351</v>
      </c>
      <c r="AN10" s="22">
        <f>SUM(AM10+('Projection New Settlem data'!AN10-'Projection New Settlem data'!AM10)*'Baseline data'!$H9)</f>
        <v>230505.26759294397</v>
      </c>
      <c r="AO10" s="22">
        <f>SUM(AN10+('Projection New Settlem data'!AO10-'Projection New Settlem data'!AN10)*'Baseline data'!$H9)</f>
        <v>235737.14787506443</v>
      </c>
      <c r="AP10" s="22">
        <f>SUM(AO10+('Projection New Settlem data'!AP10-'Projection New Settlem data'!AO10)*'Baseline data'!$H9)</f>
        <v>240969.02815718489</v>
      </c>
      <c r="AQ10" s="22">
        <f>SUM(AP10+('Projection New Settlem data'!AQ10-'Projection New Settlem data'!AP10)*'Baseline data'!$H9)</f>
        <v>246200.90843930535</v>
      </c>
      <c r="AR10" s="22">
        <f>SUM(AQ10+('Projection New Settlem data'!AR10-'Projection New Settlem data'!AQ10)*'Baseline data'!$H9)</f>
        <v>251432.78872142581</v>
      </c>
      <c r="AS10" s="22">
        <f>SUM(AR10+('Projection New Settlem data'!AS10-'Projection New Settlem data'!AR10)*'Baseline data'!$H9)</f>
        <v>256664.66900354627</v>
      </c>
      <c r="AT10" s="22">
        <f>SUM(AS10+('Projection New Settlem data'!AT10-'Projection New Settlem data'!AS10)*'Baseline data'!$H9)</f>
        <v>261896.54928566673</v>
      </c>
      <c r="AU10" s="22">
        <f>SUM(AT10+('Projection New Settlem data'!AU10-'Projection New Settlem data'!AT10)*'Baseline data'!$H9)</f>
        <v>267128.42956778721</v>
      </c>
      <c r="AV10" s="22">
        <f>SUM(AU10+('Projection New Settlem data'!AV10-'Projection New Settlem data'!AU10)*'Baseline data'!$H9)</f>
        <v>272360.3098499077</v>
      </c>
    </row>
    <row r="11" spans="1:48" ht="12" customHeight="1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91641.1166342332</v>
      </c>
      <c r="S11" s="22">
        <f>SUM(R11+('Projection New Settlem data'!S11-'Projection New Settlem data'!R11)*'Baseline data'!$H10)</f>
        <v>92254.8221789776</v>
      </c>
      <c r="T11" s="22">
        <f>SUM(S11+('Projection New Settlem data'!T11-'Projection New Settlem data'!S11)*'Baseline data'!$H10)</f>
        <v>92868.527723722</v>
      </c>
      <c r="U11" s="22">
        <f>SUM(T11+('Projection New Settlem data'!U11-'Projection New Settlem data'!T11)*'Baseline data'!$H10)</f>
        <v>93482.2332684664</v>
      </c>
      <c r="V11" s="22">
        <f>SUM(U11+('Projection New Settlem data'!V11-'Projection New Settlem data'!U11)*'Baseline data'!$H10)</f>
        <v>94095.9388132108</v>
      </c>
      <c r="W11" s="22">
        <f>SUM(V11+('Projection New Settlem data'!W11-'Projection New Settlem data'!V11)*'Baseline data'!$H10)</f>
        <v>94709.6443579552</v>
      </c>
      <c r="X11" s="22">
        <f>SUM(W11+('Projection New Settlem data'!X11-'Projection New Settlem data'!W11)*'Baseline data'!$H10)</f>
        <v>95323.3499026996</v>
      </c>
      <c r="Y11" s="22">
        <f>SUM(X11+('Projection New Settlem data'!Y11-'Projection New Settlem data'!X11)*'Baseline data'!$H10)</f>
        <v>95937.055447444</v>
      </c>
      <c r="Z11" s="22">
        <f>SUM(Y11+('Projection New Settlem data'!Z11-'Projection New Settlem data'!Y11)*'Baseline data'!$H10)</f>
        <v>96550.7609921884</v>
      </c>
      <c r="AA11" s="22">
        <f>SUM(Z11+('Projection New Settlem data'!AA11-'Projection New Settlem data'!Z11)*'Baseline data'!$H10)</f>
        <v>97164.466536932799</v>
      </c>
      <c r="AB11" s="22">
        <f>SUM(AA11+('Projection New Settlem data'!AB11-'Projection New Settlem data'!AA11)*'Baseline data'!$H10)</f>
        <v>97778.172081677199</v>
      </c>
      <c r="AC11" s="22">
        <f>SUM(AB11+('Projection New Settlem data'!AC11-'Projection New Settlem data'!AB11)*'Baseline data'!$H10)</f>
        <v>98391.877626421599</v>
      </c>
      <c r="AD11" s="22">
        <f>SUM(AC11+('Projection New Settlem data'!AD11-'Projection New Settlem data'!AC11)*'Baseline data'!$H10)</f>
        <v>99005.583171165999</v>
      </c>
      <c r="AE11" s="22">
        <f>SUM(AD11+('Projection New Settlem data'!AE11-'Projection New Settlem data'!AD11)*'Baseline data'!$H10)</f>
        <v>99619.288715910399</v>
      </c>
      <c r="AF11" s="22">
        <f>SUM(AE11+('Projection New Settlem data'!AF11-'Projection New Settlem data'!AE11)*'Baseline data'!$H10)</f>
        <v>100232.9942606548</v>
      </c>
      <c r="AG11" s="22">
        <f>SUM(AF11+('Projection New Settlem data'!AG11-'Projection New Settlem data'!AF11)*'Baseline data'!$H10)</f>
        <v>100846.6998053992</v>
      </c>
      <c r="AH11" s="22">
        <f>SUM(AG11+('Projection New Settlem data'!AH11-'Projection New Settlem data'!AG11)*'Baseline data'!$H10)</f>
        <v>101460.4053501436</v>
      </c>
      <c r="AI11" s="22">
        <f>SUM(AH11+('Projection New Settlem data'!AI11-'Projection New Settlem data'!AH11)*'Baseline data'!$H10)</f>
        <v>102074.110894888</v>
      </c>
      <c r="AJ11" s="22">
        <f>SUM(AI11+('Projection New Settlem data'!AJ11-'Projection New Settlem data'!AI11)*'Baseline data'!$H10)</f>
        <v>102687.8164396324</v>
      </c>
      <c r="AK11" s="22">
        <f>SUM(AJ11+('Projection New Settlem data'!AK11-'Projection New Settlem data'!AJ11)*'Baseline data'!$H10)</f>
        <v>103301.5219843768</v>
      </c>
      <c r="AL11" s="22">
        <f>SUM(AK11+('Projection New Settlem data'!AL11-'Projection New Settlem data'!AK11)*'Baseline data'!$H10)</f>
        <v>103915.2275291212</v>
      </c>
      <c r="AM11" s="22">
        <f>SUM(AL11+('Projection New Settlem data'!AM11-'Projection New Settlem data'!AL11)*'Baseline data'!$H10)</f>
        <v>104528.9330738656</v>
      </c>
      <c r="AN11" s="22">
        <f>SUM(AM11+('Projection New Settlem data'!AN11-'Projection New Settlem data'!AM11)*'Baseline data'!$H10)</f>
        <v>105142.63861861</v>
      </c>
      <c r="AO11" s="22">
        <f>SUM(AN11+('Projection New Settlem data'!AO11-'Projection New Settlem data'!AN11)*'Baseline data'!$H10)</f>
        <v>105756.3441633544</v>
      </c>
      <c r="AP11" s="22">
        <f>SUM(AO11+('Projection New Settlem data'!AP11-'Projection New Settlem data'!AO11)*'Baseline data'!$H10)</f>
        <v>106370.0497080988</v>
      </c>
      <c r="AQ11" s="22">
        <f>SUM(AP11+('Projection New Settlem data'!AQ11-'Projection New Settlem data'!AP11)*'Baseline data'!$H10)</f>
        <v>106983.7552528432</v>
      </c>
      <c r="AR11" s="22">
        <f>SUM(AQ11+('Projection New Settlem data'!AR11-'Projection New Settlem data'!AQ11)*'Baseline data'!$H10)</f>
        <v>107597.4607975876</v>
      </c>
      <c r="AS11" s="22">
        <f>SUM(AR11+('Projection New Settlem data'!AS11-'Projection New Settlem data'!AR11)*'Baseline data'!$H10)</f>
        <v>108211.166342332</v>
      </c>
      <c r="AT11" s="22">
        <f>SUM(AS11+('Projection New Settlem data'!AT11-'Projection New Settlem data'!AS11)*'Baseline data'!$H10)</f>
        <v>108824.8718870764</v>
      </c>
      <c r="AU11" s="22">
        <f>SUM(AT11+('Projection New Settlem data'!AU11-'Projection New Settlem data'!AT11)*'Baseline data'!$H10)</f>
        <v>109438.5774318208</v>
      </c>
      <c r="AV11" s="22">
        <f>SUM(AU11+('Projection New Settlem data'!AV11-'Projection New Settlem data'!AU11)*'Baseline data'!$H10)</f>
        <v>110052.2829765652</v>
      </c>
    </row>
    <row r="12" spans="1:48" ht="12" customHeight="1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47837.946549675456</v>
      </c>
      <c r="S12" s="22">
        <f>SUM(R12+('Projection New Settlem data'!S12-'Projection New Settlem data'!R12)*'Baseline data'!$H11)</f>
        <v>48050.595399567275</v>
      </c>
      <c r="T12" s="22">
        <f>SUM(S12+('Projection New Settlem data'!T12-'Projection New Settlem data'!S12)*'Baseline data'!$H11)</f>
        <v>48263.244249459094</v>
      </c>
      <c r="U12" s="22">
        <f>SUM(T12+('Projection New Settlem data'!U12-'Projection New Settlem data'!T12)*'Baseline data'!$H11)</f>
        <v>48475.893099350913</v>
      </c>
      <c r="V12" s="22">
        <f>SUM(U12+('Projection New Settlem data'!V12-'Projection New Settlem data'!U12)*'Baseline data'!$H11)</f>
        <v>48688.541949242732</v>
      </c>
      <c r="W12" s="22">
        <f>SUM(V12+('Projection New Settlem data'!W12-'Projection New Settlem data'!V12)*'Baseline data'!$H11)</f>
        <v>48901.190799134551</v>
      </c>
      <c r="X12" s="22">
        <f>SUM(W12+('Projection New Settlem data'!X12-'Projection New Settlem data'!W12)*'Baseline data'!$H11)</f>
        <v>49113.839649026369</v>
      </c>
      <c r="Y12" s="22">
        <f>SUM(X12+('Projection New Settlem data'!Y12-'Projection New Settlem data'!X12)*'Baseline data'!$H11)</f>
        <v>49326.488498918188</v>
      </c>
      <c r="Z12" s="22">
        <f>SUM(Y12+('Projection New Settlem data'!Z12-'Projection New Settlem data'!Y12)*'Baseline data'!$H11)</f>
        <v>49539.137348810007</v>
      </c>
      <c r="AA12" s="22">
        <f>SUM(Z12+('Projection New Settlem data'!AA12-'Projection New Settlem data'!Z12)*'Baseline data'!$H11)</f>
        <v>49751.786198701826</v>
      </c>
      <c r="AB12" s="22">
        <f>SUM(AA12+('Projection New Settlem data'!AB12-'Projection New Settlem data'!AA12)*'Baseline data'!$H11)</f>
        <v>49964.435048593645</v>
      </c>
      <c r="AC12" s="22">
        <f>SUM(AB12+('Projection New Settlem data'!AC12-'Projection New Settlem data'!AB12)*'Baseline data'!$H11)</f>
        <v>50177.083898485464</v>
      </c>
      <c r="AD12" s="22">
        <f>SUM(AC12+('Projection New Settlem data'!AD12-'Projection New Settlem data'!AC12)*'Baseline data'!$H11)</f>
        <v>50389.732748377282</v>
      </c>
      <c r="AE12" s="22">
        <f>SUM(AD12+('Projection New Settlem data'!AE12-'Projection New Settlem data'!AD12)*'Baseline data'!$H11)</f>
        <v>50602.381598269101</v>
      </c>
      <c r="AF12" s="22">
        <f>SUM(AE12+('Projection New Settlem data'!AF12-'Projection New Settlem data'!AE12)*'Baseline data'!$H11)</f>
        <v>50815.03044816092</v>
      </c>
      <c r="AG12" s="22">
        <f>SUM(AF12+('Projection New Settlem data'!AG12-'Projection New Settlem data'!AF12)*'Baseline data'!$H11)</f>
        <v>51027.679298052739</v>
      </c>
      <c r="AH12" s="22">
        <f>SUM(AG12+('Projection New Settlem data'!AH12-'Projection New Settlem data'!AG12)*'Baseline data'!$H11)</f>
        <v>51240.328147944558</v>
      </c>
      <c r="AI12" s="22">
        <f>SUM(AH12+('Projection New Settlem data'!AI12-'Projection New Settlem data'!AH12)*'Baseline data'!$H11)</f>
        <v>51452.976997836377</v>
      </c>
      <c r="AJ12" s="22">
        <f>SUM(AI12+('Projection New Settlem data'!AJ12-'Projection New Settlem data'!AI12)*'Baseline data'!$H11)</f>
        <v>51665.625847728195</v>
      </c>
      <c r="AK12" s="22">
        <f>SUM(AJ12+('Projection New Settlem data'!AK12-'Projection New Settlem data'!AJ12)*'Baseline data'!$H11)</f>
        <v>51878.274697620014</v>
      </c>
      <c r="AL12" s="22">
        <f>SUM(AK12+('Projection New Settlem data'!AL12-'Projection New Settlem data'!AK12)*'Baseline data'!$H11)</f>
        <v>52090.923547511833</v>
      </c>
      <c r="AM12" s="22">
        <f>SUM(AL12+('Projection New Settlem data'!AM12-'Projection New Settlem data'!AL12)*'Baseline data'!$H11)</f>
        <v>52303.572397403652</v>
      </c>
      <c r="AN12" s="22">
        <f>SUM(AM12+('Projection New Settlem data'!AN12-'Projection New Settlem data'!AM12)*'Baseline data'!$H11)</f>
        <v>52516.221247295471</v>
      </c>
      <c r="AO12" s="22">
        <f>SUM(AN12+('Projection New Settlem data'!AO12-'Projection New Settlem data'!AN12)*'Baseline data'!$H11)</f>
        <v>52728.87009718729</v>
      </c>
      <c r="AP12" s="22">
        <f>SUM(AO12+('Projection New Settlem data'!AP12-'Projection New Settlem data'!AO12)*'Baseline data'!$H11)</f>
        <v>52941.518947079108</v>
      </c>
      <c r="AQ12" s="22">
        <f>SUM(AP12+('Projection New Settlem data'!AQ12-'Projection New Settlem data'!AP12)*'Baseline data'!$H11)</f>
        <v>53154.167796970927</v>
      </c>
      <c r="AR12" s="22">
        <f>SUM(AQ12+('Projection New Settlem data'!AR12-'Projection New Settlem data'!AQ12)*'Baseline data'!$H11)</f>
        <v>53366.816646862746</v>
      </c>
      <c r="AS12" s="22">
        <f>SUM(AR12+('Projection New Settlem data'!AS12-'Projection New Settlem data'!AR12)*'Baseline data'!$H11)</f>
        <v>53579.465496754565</v>
      </c>
      <c r="AT12" s="22">
        <f>SUM(AS12+('Projection New Settlem data'!AT12-'Projection New Settlem data'!AS12)*'Baseline data'!$H11)</f>
        <v>53792.114346646384</v>
      </c>
      <c r="AU12" s="22">
        <f>SUM(AT12+('Projection New Settlem data'!AU12-'Projection New Settlem data'!AT12)*'Baseline data'!$H11)</f>
        <v>54004.763196538202</v>
      </c>
      <c r="AV12" s="22">
        <f>SUM(AU12+('Projection New Settlem data'!AV12-'Projection New Settlem data'!AU12)*'Baseline data'!$H11)</f>
        <v>54217.412046430021</v>
      </c>
    </row>
    <row r="13" spans="1:48" ht="12" customHeight="1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32491.30600334355</v>
      </c>
      <c r="S13" s="22">
        <f>SUM(R13+('Projection New Settlem data'!S13-'Projection New Settlem data'!R13)*'Baseline data'!$H12)</f>
        <v>32755.074671124734</v>
      </c>
      <c r="T13" s="22">
        <f>SUM(S13+('Projection New Settlem data'!T13-'Projection New Settlem data'!S13)*'Baseline data'!$H12)</f>
        <v>33018.843338905914</v>
      </c>
      <c r="U13" s="22">
        <f>SUM(T13+('Projection New Settlem data'!U13-'Projection New Settlem data'!T13)*'Baseline data'!$H12)</f>
        <v>33282.612006687094</v>
      </c>
      <c r="V13" s="22">
        <f>SUM(U13+('Projection New Settlem data'!V13-'Projection New Settlem data'!U13)*'Baseline data'!$H12)</f>
        <v>33546.380674468273</v>
      </c>
      <c r="W13" s="22">
        <f>SUM(V13+('Projection New Settlem data'!W13-'Projection New Settlem data'!V13)*'Baseline data'!$H12)</f>
        <v>33810.149342249453</v>
      </c>
      <c r="X13" s="22">
        <f>SUM(W13+('Projection New Settlem data'!X13-'Projection New Settlem data'!W13)*'Baseline data'!$H12)</f>
        <v>34073.918010030633</v>
      </c>
      <c r="Y13" s="22">
        <f>SUM(X13+('Projection New Settlem data'!Y13-'Projection New Settlem data'!X13)*'Baseline data'!$H12)</f>
        <v>34337.686677811813</v>
      </c>
      <c r="Z13" s="22">
        <f>SUM(Y13+('Projection New Settlem data'!Z13-'Projection New Settlem data'!Y13)*'Baseline data'!$H12)</f>
        <v>34601.455345592993</v>
      </c>
      <c r="AA13" s="22">
        <f>SUM(Z13+('Projection New Settlem data'!AA13-'Projection New Settlem data'!Z13)*'Baseline data'!$H12)</f>
        <v>34865.224013374173</v>
      </c>
      <c r="AB13" s="22">
        <f>SUM(AA13+('Projection New Settlem data'!AB13-'Projection New Settlem data'!AA13)*'Baseline data'!$H12)</f>
        <v>35128.992681155352</v>
      </c>
      <c r="AC13" s="22">
        <f>SUM(AB13+('Projection New Settlem data'!AC13-'Projection New Settlem data'!AB13)*'Baseline data'!$H12)</f>
        <v>35392.761348936532</v>
      </c>
      <c r="AD13" s="22">
        <f>SUM(AC13+('Projection New Settlem data'!AD13-'Projection New Settlem data'!AC13)*'Baseline data'!$H12)</f>
        <v>35656.530016717712</v>
      </c>
      <c r="AE13" s="22">
        <f>SUM(AD13+('Projection New Settlem data'!AE13-'Projection New Settlem data'!AD13)*'Baseline data'!$H12)</f>
        <v>35920.298684498892</v>
      </c>
      <c r="AF13" s="22">
        <f>SUM(AE13+('Projection New Settlem data'!AF13-'Projection New Settlem data'!AE13)*'Baseline data'!$H12)</f>
        <v>36184.067352280072</v>
      </c>
      <c r="AG13" s="22">
        <f>SUM(AF13+('Projection New Settlem data'!AG13-'Projection New Settlem data'!AF13)*'Baseline data'!$H12)</f>
        <v>36447.836020061251</v>
      </c>
      <c r="AH13" s="22">
        <f>SUM(AG13+('Projection New Settlem data'!AH13-'Projection New Settlem data'!AG13)*'Baseline data'!$H12)</f>
        <v>36711.604687842431</v>
      </c>
      <c r="AI13" s="22">
        <f>SUM(AH13+('Projection New Settlem data'!AI13-'Projection New Settlem data'!AH13)*'Baseline data'!$H12)</f>
        <v>36975.373355623611</v>
      </c>
      <c r="AJ13" s="22">
        <f>SUM(AI13+('Projection New Settlem data'!AJ13-'Projection New Settlem data'!AI13)*'Baseline data'!$H12)</f>
        <v>37239.142023404791</v>
      </c>
      <c r="AK13" s="22">
        <f>SUM(AJ13+('Projection New Settlem data'!AK13-'Projection New Settlem data'!AJ13)*'Baseline data'!$H12)</f>
        <v>37502.910691185971</v>
      </c>
      <c r="AL13" s="22">
        <f>SUM(AK13+('Projection New Settlem data'!AL13-'Projection New Settlem data'!AK13)*'Baseline data'!$H12)</f>
        <v>37766.679358967151</v>
      </c>
      <c r="AM13" s="22">
        <f>SUM(AL13+('Projection New Settlem data'!AM13-'Projection New Settlem data'!AL13)*'Baseline data'!$H12)</f>
        <v>38030.44802674833</v>
      </c>
      <c r="AN13" s="22">
        <f>SUM(AM13+('Projection New Settlem data'!AN13-'Projection New Settlem data'!AM13)*'Baseline data'!$H12)</f>
        <v>38294.21669452951</v>
      </c>
      <c r="AO13" s="22">
        <f>SUM(AN13+('Projection New Settlem data'!AO13-'Projection New Settlem data'!AN13)*'Baseline data'!$H12)</f>
        <v>38557.98536231069</v>
      </c>
      <c r="AP13" s="22">
        <f>SUM(AO13+('Projection New Settlem data'!AP13-'Projection New Settlem data'!AO13)*'Baseline data'!$H12)</f>
        <v>38821.75403009187</v>
      </c>
      <c r="AQ13" s="22">
        <f>SUM(AP13+('Projection New Settlem data'!AQ13-'Projection New Settlem data'!AP13)*'Baseline data'!$H12)</f>
        <v>39085.52269787305</v>
      </c>
      <c r="AR13" s="22">
        <f>SUM(AQ13+('Projection New Settlem data'!AR13-'Projection New Settlem data'!AQ13)*'Baseline data'!$H12)</f>
        <v>39349.29136565423</v>
      </c>
      <c r="AS13" s="22">
        <f>SUM(AR13+('Projection New Settlem data'!AS13-'Projection New Settlem data'!AR13)*'Baseline data'!$H12)</f>
        <v>39613.060033435409</v>
      </c>
      <c r="AT13" s="22">
        <f>SUM(AS13+('Projection New Settlem data'!AT13-'Projection New Settlem data'!AS13)*'Baseline data'!$H12)</f>
        <v>39876.828701216589</v>
      </c>
      <c r="AU13" s="22">
        <f>SUM(AT13+('Projection New Settlem data'!AU13-'Projection New Settlem data'!AT13)*'Baseline data'!$H12)</f>
        <v>40140.597368997769</v>
      </c>
      <c r="AV13" s="22">
        <f>SUM(AU13+('Projection New Settlem data'!AV13-'Projection New Settlem data'!AU13)*'Baseline data'!$H12)</f>
        <v>40404.366036778949</v>
      </c>
    </row>
    <row r="14" spans="1:48" ht="12" customHeight="1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92851.862057191858</v>
      </c>
      <c r="S14" s="22">
        <f>SUM(R14+('Projection New Settlem data'!S14-'Projection New Settlem data'!R14)*'Baseline data'!$H13)</f>
        <v>93835.816076255811</v>
      </c>
      <c r="T14" s="22">
        <f>SUM(S14+('Projection New Settlem data'!T14-'Projection New Settlem data'!S14)*'Baseline data'!$H13)</f>
        <v>94819.770095319764</v>
      </c>
      <c r="U14" s="22">
        <f>SUM(T14+('Projection New Settlem data'!U14-'Projection New Settlem data'!T14)*'Baseline data'!$H13)</f>
        <v>95803.724114383716</v>
      </c>
      <c r="V14" s="22">
        <f>SUM(U14+('Projection New Settlem data'!V14-'Projection New Settlem data'!U14)*'Baseline data'!$H13)</f>
        <v>96787.678133447669</v>
      </c>
      <c r="W14" s="22">
        <f>SUM(V14+('Projection New Settlem data'!W14-'Projection New Settlem data'!V14)*'Baseline data'!$H13)</f>
        <v>97771.632152511622</v>
      </c>
      <c r="X14" s="22">
        <f>SUM(W14+('Projection New Settlem data'!X14-'Projection New Settlem data'!W14)*'Baseline data'!$H13)</f>
        <v>98755.586171575575</v>
      </c>
      <c r="Y14" s="22">
        <f>SUM(X14+('Projection New Settlem data'!Y14-'Projection New Settlem data'!X14)*'Baseline data'!$H13)</f>
        <v>99739.540190639527</v>
      </c>
      <c r="Z14" s="22">
        <f>SUM(Y14+('Projection New Settlem data'!Z14-'Projection New Settlem data'!Y14)*'Baseline data'!$H13)</f>
        <v>100723.49420970348</v>
      </c>
      <c r="AA14" s="22">
        <f>SUM(Z14+('Projection New Settlem data'!AA14-'Projection New Settlem data'!Z14)*'Baseline data'!$H13)</f>
        <v>101707.44822876743</v>
      </c>
      <c r="AB14" s="22">
        <f>SUM(AA14+('Projection New Settlem data'!AB14-'Projection New Settlem data'!AA14)*'Baseline data'!$H13)</f>
        <v>102691.40224783139</v>
      </c>
      <c r="AC14" s="22">
        <f>SUM(AB14+('Projection New Settlem data'!AC14-'Projection New Settlem data'!AB14)*'Baseline data'!$H13)</f>
        <v>103675.35626689534</v>
      </c>
      <c r="AD14" s="22">
        <f>SUM(AC14+('Projection New Settlem data'!AD14-'Projection New Settlem data'!AC14)*'Baseline data'!$H13)</f>
        <v>104659.31028595929</v>
      </c>
      <c r="AE14" s="22">
        <f>SUM(AD14+('Projection New Settlem data'!AE14-'Projection New Settlem data'!AD14)*'Baseline data'!$H13)</f>
        <v>105643.26430502324</v>
      </c>
      <c r="AF14" s="22">
        <f>SUM(AE14+('Projection New Settlem data'!AF14-'Projection New Settlem data'!AE14)*'Baseline data'!$H13)</f>
        <v>106627.2183240872</v>
      </c>
      <c r="AG14" s="22">
        <f>SUM(AF14+('Projection New Settlem data'!AG14-'Projection New Settlem data'!AF14)*'Baseline data'!$H13)</f>
        <v>107611.17234315115</v>
      </c>
      <c r="AH14" s="22">
        <f>SUM(AG14+('Projection New Settlem data'!AH14-'Projection New Settlem data'!AG14)*'Baseline data'!$H13)</f>
        <v>108595.1263622151</v>
      </c>
      <c r="AI14" s="22">
        <f>SUM(AH14+('Projection New Settlem data'!AI14-'Projection New Settlem data'!AH14)*'Baseline data'!$H13)</f>
        <v>109579.08038127905</v>
      </c>
      <c r="AJ14" s="22">
        <f>SUM(AI14+('Projection New Settlem data'!AJ14-'Projection New Settlem data'!AI14)*'Baseline data'!$H13)</f>
        <v>110563.03440034301</v>
      </c>
      <c r="AK14" s="22">
        <f>SUM(AJ14+('Projection New Settlem data'!AK14-'Projection New Settlem data'!AJ14)*'Baseline data'!$H13)</f>
        <v>111546.98841940696</v>
      </c>
      <c r="AL14" s="22">
        <f>SUM(AK14+('Projection New Settlem data'!AL14-'Projection New Settlem data'!AK14)*'Baseline data'!$H13)</f>
        <v>112530.94243847091</v>
      </c>
      <c r="AM14" s="22">
        <f>SUM(AL14+('Projection New Settlem data'!AM14-'Projection New Settlem data'!AL14)*'Baseline data'!$H13)</f>
        <v>113514.89645753487</v>
      </c>
      <c r="AN14" s="22">
        <f>SUM(AM14+('Projection New Settlem data'!AN14-'Projection New Settlem data'!AM14)*'Baseline data'!$H13)</f>
        <v>114498.85047659882</v>
      </c>
      <c r="AO14" s="22">
        <f>SUM(AN14+('Projection New Settlem data'!AO14-'Projection New Settlem data'!AN14)*'Baseline data'!$H13)</f>
        <v>115482.80449566277</v>
      </c>
      <c r="AP14" s="22">
        <f>SUM(AO14+('Projection New Settlem data'!AP14-'Projection New Settlem data'!AO14)*'Baseline data'!$H13)</f>
        <v>116466.75851472672</v>
      </c>
      <c r="AQ14" s="22">
        <f>SUM(AP14+('Projection New Settlem data'!AQ14-'Projection New Settlem data'!AP14)*'Baseline data'!$H13)</f>
        <v>117450.71253379068</v>
      </c>
      <c r="AR14" s="22">
        <f>SUM(AQ14+('Projection New Settlem data'!AR14-'Projection New Settlem data'!AQ14)*'Baseline data'!$H13)</f>
        <v>118434.66655285463</v>
      </c>
      <c r="AS14" s="22">
        <f>SUM(AR14+('Projection New Settlem data'!AS14-'Projection New Settlem data'!AR14)*'Baseline data'!$H13)</f>
        <v>119418.62057191858</v>
      </c>
      <c r="AT14" s="22">
        <f>SUM(AS14+('Projection New Settlem data'!AT14-'Projection New Settlem data'!AS14)*'Baseline data'!$H13)</f>
        <v>120402.57459098253</v>
      </c>
      <c r="AU14" s="22">
        <f>SUM(AT14+('Projection New Settlem data'!AU14-'Projection New Settlem data'!AT14)*'Baseline data'!$H13)</f>
        <v>121386.52861004649</v>
      </c>
      <c r="AV14" s="22">
        <f>SUM(AU14+('Projection New Settlem data'!AV14-'Projection New Settlem data'!AU14)*'Baseline data'!$H13)</f>
        <v>122370.48262911044</v>
      </c>
    </row>
    <row r="15" spans="1:48" ht="12" customHeight="1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167224.70087148747</v>
      </c>
      <c r="S15" s="22">
        <f>SUM(R15+('Projection New Settlem data'!S15-'Projection New Settlem data'!R15)*'Baseline data'!$H14)</f>
        <v>176965.25940353482</v>
      </c>
      <c r="T15" s="22">
        <f>SUM(S15+('Projection New Settlem data'!T15-'Projection New Settlem data'!S15)*'Baseline data'!$H14)</f>
        <v>186705.81793558216</v>
      </c>
      <c r="U15" s="22">
        <f>SUM(T15+('Projection New Settlem data'!U15-'Projection New Settlem data'!T15)*'Baseline data'!$H14)</f>
        <v>196446.37646762951</v>
      </c>
      <c r="V15" s="22">
        <f>SUM(U15+('Projection New Settlem data'!V15-'Projection New Settlem data'!U15)*'Baseline data'!$H14)</f>
        <v>206186.93499967686</v>
      </c>
      <c r="W15" s="22">
        <f>SUM(V15+('Projection New Settlem data'!W15-'Projection New Settlem data'!V15)*'Baseline data'!$H14)</f>
        <v>215927.49353172421</v>
      </c>
      <c r="X15" s="22">
        <f>SUM(W15+('Projection New Settlem data'!X15-'Projection New Settlem data'!W15)*'Baseline data'!$H14)</f>
        <v>225668.05206377155</v>
      </c>
      <c r="Y15" s="22">
        <f>SUM(X15+('Projection New Settlem data'!Y15-'Projection New Settlem data'!X15)*'Baseline data'!$H14)</f>
        <v>235408.6105958189</v>
      </c>
      <c r="Z15" s="22">
        <f>SUM(Y15+('Projection New Settlem data'!Z15-'Projection New Settlem data'!Y15)*'Baseline data'!$H14)</f>
        <v>245149.16912786625</v>
      </c>
      <c r="AA15" s="22">
        <f>SUM(Z15+('Projection New Settlem data'!AA15-'Projection New Settlem data'!Z15)*'Baseline data'!$H14)</f>
        <v>254889.72765991359</v>
      </c>
      <c r="AB15" s="22">
        <f>SUM(AA15+('Projection New Settlem data'!AB15-'Projection New Settlem data'!AA15)*'Baseline data'!$H14)</f>
        <v>264630.28619196097</v>
      </c>
      <c r="AC15" s="22">
        <f>SUM(AB15+('Projection New Settlem data'!AC15-'Projection New Settlem data'!AB15)*'Baseline data'!$H14)</f>
        <v>274370.84472400835</v>
      </c>
      <c r="AD15" s="22">
        <f>SUM(AC15+('Projection New Settlem data'!AD15-'Projection New Settlem data'!AC15)*'Baseline data'!$H14)</f>
        <v>284111.40325605572</v>
      </c>
      <c r="AE15" s="22">
        <f>SUM(AD15+('Projection New Settlem data'!AE15-'Projection New Settlem data'!AD15)*'Baseline data'!$H14)</f>
        <v>293851.9617881031</v>
      </c>
      <c r="AF15" s="22">
        <f>SUM(AE15+('Projection New Settlem data'!AF15-'Projection New Settlem data'!AE15)*'Baseline data'!$H14)</f>
        <v>303592.52032015048</v>
      </c>
      <c r="AG15" s="22">
        <f>SUM(AF15+('Projection New Settlem data'!AG15-'Projection New Settlem data'!AF15)*'Baseline data'!$H14)</f>
        <v>313333.07885219785</v>
      </c>
      <c r="AH15" s="22">
        <f>SUM(AG15+('Projection New Settlem data'!AH15-'Projection New Settlem data'!AG15)*'Baseline data'!$H14)</f>
        <v>323073.63738424523</v>
      </c>
      <c r="AI15" s="22">
        <f>SUM(AH15+('Projection New Settlem data'!AI15-'Projection New Settlem data'!AH15)*'Baseline data'!$H14)</f>
        <v>332814.19591629261</v>
      </c>
      <c r="AJ15" s="22">
        <f>SUM(AI15+('Projection New Settlem data'!AJ15-'Projection New Settlem data'!AI15)*'Baseline data'!$H14)</f>
        <v>342554.75444833998</v>
      </c>
      <c r="AK15" s="22">
        <f>SUM(AJ15+('Projection New Settlem data'!AK15-'Projection New Settlem data'!AJ15)*'Baseline data'!$H14)</f>
        <v>352295.31298038736</v>
      </c>
      <c r="AL15" s="22">
        <f>SUM(AK15+('Projection New Settlem data'!AL15-'Projection New Settlem data'!AK15)*'Baseline data'!$H14)</f>
        <v>362035.87151243474</v>
      </c>
      <c r="AM15" s="22">
        <f>SUM(AL15+('Projection New Settlem data'!AM15-'Projection New Settlem data'!AL15)*'Baseline data'!$H14)</f>
        <v>371776.43004448211</v>
      </c>
      <c r="AN15" s="22">
        <f>SUM(AM15+('Projection New Settlem data'!AN15-'Projection New Settlem data'!AM15)*'Baseline data'!$H14)</f>
        <v>381516.98857652949</v>
      </c>
      <c r="AO15" s="22">
        <f>SUM(AN15+('Projection New Settlem data'!AO15-'Projection New Settlem data'!AN15)*'Baseline data'!$H14)</f>
        <v>391257.54710857687</v>
      </c>
      <c r="AP15" s="22">
        <f>SUM(AO15+('Projection New Settlem data'!AP15-'Projection New Settlem data'!AO15)*'Baseline data'!$H14)</f>
        <v>400998.10564062424</v>
      </c>
      <c r="AQ15" s="22">
        <f>SUM(AP15+('Projection New Settlem data'!AQ15-'Projection New Settlem data'!AP15)*'Baseline data'!$H14)</f>
        <v>410738.66417267162</v>
      </c>
      <c r="AR15" s="22">
        <f>SUM(AQ15+('Projection New Settlem data'!AR15-'Projection New Settlem data'!AQ15)*'Baseline data'!$H14)</f>
        <v>420479.222704719</v>
      </c>
      <c r="AS15" s="22">
        <f>SUM(AR15+('Projection New Settlem data'!AS15-'Projection New Settlem data'!AR15)*'Baseline data'!$H14)</f>
        <v>430219.78123676637</v>
      </c>
      <c r="AT15" s="22">
        <f>SUM(AS15+('Projection New Settlem data'!AT15-'Projection New Settlem data'!AS15)*'Baseline data'!$H14)</f>
        <v>439960.33976881375</v>
      </c>
      <c r="AU15" s="22">
        <f>SUM(AT15+('Projection New Settlem data'!AU15-'Projection New Settlem data'!AT15)*'Baseline data'!$H14)</f>
        <v>449700.89830086112</v>
      </c>
      <c r="AV15" s="22">
        <f>SUM(AU15+('Projection New Settlem data'!AV15-'Projection New Settlem data'!AU15)*'Baseline data'!$H14)</f>
        <v>459441.4568329085</v>
      </c>
    </row>
    <row r="16" spans="1:48" ht="12" customHeight="1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41627.332868323967</v>
      </c>
      <c r="S16" s="22">
        <f>SUM(R16+('Projection New Settlem data'!S16-'Projection New Settlem data'!R16)*'Baseline data'!$H15)</f>
        <v>41969.777157765289</v>
      </c>
      <c r="T16" s="22">
        <f>SUM(S16+('Projection New Settlem data'!T16-'Projection New Settlem data'!S16)*'Baseline data'!$H15)</f>
        <v>42312.221447206612</v>
      </c>
      <c r="U16" s="22">
        <f>SUM(T16+('Projection New Settlem data'!U16-'Projection New Settlem data'!T16)*'Baseline data'!$H15)</f>
        <v>42654.665736647934</v>
      </c>
      <c r="V16" s="22">
        <f>SUM(U16+('Projection New Settlem data'!V16-'Projection New Settlem data'!U16)*'Baseline data'!$H15)</f>
        <v>42997.110026089256</v>
      </c>
      <c r="W16" s="22">
        <f>SUM(V16+('Projection New Settlem data'!W16-'Projection New Settlem data'!V16)*'Baseline data'!$H15)</f>
        <v>43339.554315530579</v>
      </c>
      <c r="X16" s="22">
        <f>SUM(W16+('Projection New Settlem data'!X16-'Projection New Settlem data'!W16)*'Baseline data'!$H15)</f>
        <v>43681.998604971901</v>
      </c>
      <c r="Y16" s="22">
        <f>SUM(X16+('Projection New Settlem data'!Y16-'Projection New Settlem data'!X16)*'Baseline data'!$H15)</f>
        <v>44024.442894413223</v>
      </c>
      <c r="Z16" s="22">
        <f>SUM(Y16+('Projection New Settlem data'!Z16-'Projection New Settlem data'!Y16)*'Baseline data'!$H15)</f>
        <v>44366.887183854546</v>
      </c>
      <c r="AA16" s="22">
        <f>SUM(Z16+('Projection New Settlem data'!AA16-'Projection New Settlem data'!Z16)*'Baseline data'!$H15)</f>
        <v>44709.331473295868</v>
      </c>
      <c r="AB16" s="22">
        <f>SUM(AA16+('Projection New Settlem data'!AB16-'Projection New Settlem data'!AA16)*'Baseline data'!$H15)</f>
        <v>45051.77576273719</v>
      </c>
      <c r="AC16" s="22">
        <f>SUM(AB16+('Projection New Settlem data'!AC16-'Projection New Settlem data'!AB16)*'Baseline data'!$H15)</f>
        <v>45394.220052178513</v>
      </c>
      <c r="AD16" s="22">
        <f>SUM(AC16+('Projection New Settlem data'!AD16-'Projection New Settlem data'!AC16)*'Baseline data'!$H15)</f>
        <v>45736.664341619835</v>
      </c>
      <c r="AE16" s="22">
        <f>SUM(AD16+('Projection New Settlem data'!AE16-'Projection New Settlem data'!AD16)*'Baseline data'!$H15)</f>
        <v>46079.108631061157</v>
      </c>
      <c r="AF16" s="22">
        <f>SUM(AE16+('Projection New Settlem data'!AF16-'Projection New Settlem data'!AE16)*'Baseline data'!$H15)</f>
        <v>46421.55292050248</v>
      </c>
      <c r="AG16" s="22">
        <f>SUM(AF16+('Projection New Settlem data'!AG16-'Projection New Settlem data'!AF16)*'Baseline data'!$H15)</f>
        <v>46763.997209943802</v>
      </c>
      <c r="AH16" s="22">
        <f>SUM(AG16+('Projection New Settlem data'!AH16-'Projection New Settlem data'!AG16)*'Baseline data'!$H15)</f>
        <v>47106.441499385124</v>
      </c>
      <c r="AI16" s="22">
        <f>SUM(AH16+('Projection New Settlem data'!AI16-'Projection New Settlem data'!AH16)*'Baseline data'!$H15)</f>
        <v>47448.885788826447</v>
      </c>
      <c r="AJ16" s="22">
        <f>SUM(AI16+('Projection New Settlem data'!AJ16-'Projection New Settlem data'!AI16)*'Baseline data'!$H15)</f>
        <v>47791.330078267769</v>
      </c>
      <c r="AK16" s="22">
        <f>SUM(AJ16+('Projection New Settlem data'!AK16-'Projection New Settlem data'!AJ16)*'Baseline data'!$H15)</f>
        <v>48133.774367709091</v>
      </c>
      <c r="AL16" s="22">
        <f>SUM(AK16+('Projection New Settlem data'!AL16-'Projection New Settlem data'!AK16)*'Baseline data'!$H15)</f>
        <v>48476.218657150413</v>
      </c>
      <c r="AM16" s="22">
        <f>SUM(AL16+('Projection New Settlem data'!AM16-'Projection New Settlem data'!AL16)*'Baseline data'!$H15)</f>
        <v>48818.662946591736</v>
      </c>
      <c r="AN16" s="22">
        <f>SUM(AM16+('Projection New Settlem data'!AN16-'Projection New Settlem data'!AM16)*'Baseline data'!$H15)</f>
        <v>49161.107236033058</v>
      </c>
      <c r="AO16" s="22">
        <f>SUM(AN16+('Projection New Settlem data'!AO16-'Projection New Settlem data'!AN16)*'Baseline data'!$H15)</f>
        <v>49503.55152547438</v>
      </c>
      <c r="AP16" s="22">
        <f>SUM(AO16+('Projection New Settlem data'!AP16-'Projection New Settlem data'!AO16)*'Baseline data'!$H15)</f>
        <v>49845.995814915703</v>
      </c>
      <c r="AQ16" s="22">
        <f>SUM(AP16+('Projection New Settlem data'!AQ16-'Projection New Settlem data'!AP16)*'Baseline data'!$H15)</f>
        <v>50188.440104357025</v>
      </c>
      <c r="AR16" s="22">
        <f>SUM(AQ16+('Projection New Settlem data'!AR16-'Projection New Settlem data'!AQ16)*'Baseline data'!$H15)</f>
        <v>50530.884393798347</v>
      </c>
      <c r="AS16" s="22">
        <f>SUM(AR16+('Projection New Settlem data'!AS16-'Projection New Settlem data'!AR16)*'Baseline data'!$H15)</f>
        <v>50873.32868323967</v>
      </c>
      <c r="AT16" s="22">
        <f>SUM(AS16+('Projection New Settlem data'!AT16-'Projection New Settlem data'!AS16)*'Baseline data'!$H15)</f>
        <v>51215.772972680992</v>
      </c>
      <c r="AU16" s="22">
        <f>SUM(AT16+('Projection New Settlem data'!AU16-'Projection New Settlem data'!AT16)*'Baseline data'!$H15)</f>
        <v>51558.217262122314</v>
      </c>
      <c r="AV16" s="22">
        <f>SUM(AU16+('Projection New Settlem data'!AV16-'Projection New Settlem data'!AU16)*'Baseline data'!$H15)</f>
        <v>51900.661551563637</v>
      </c>
    </row>
    <row r="17" spans="1:48" ht="12" customHeight="1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112738.06297973639</v>
      </c>
      <c r="S17" s="22">
        <f>SUM(R17+('Projection New Settlem data'!S17-'Projection New Settlem data'!R17)*'Baseline data'!$H16)</f>
        <v>113250.75063964853</v>
      </c>
      <c r="T17" s="22">
        <f>SUM(S17+('Projection New Settlem data'!T17-'Projection New Settlem data'!S17)*'Baseline data'!$H16)</f>
        <v>113763.43829956066</v>
      </c>
      <c r="U17" s="22">
        <f>SUM(T17+('Projection New Settlem data'!U17-'Projection New Settlem data'!T17)*'Baseline data'!$H16)</f>
        <v>114276.12595947279</v>
      </c>
      <c r="V17" s="22">
        <f>SUM(U17+('Projection New Settlem data'!V17-'Projection New Settlem data'!U17)*'Baseline data'!$H16)</f>
        <v>114788.81361938492</v>
      </c>
      <c r="W17" s="22">
        <f>SUM(V17+('Projection New Settlem data'!W17-'Projection New Settlem data'!V17)*'Baseline data'!$H16)</f>
        <v>115301.50127929705</v>
      </c>
      <c r="X17" s="22">
        <f>SUM(W17+('Projection New Settlem data'!X17-'Projection New Settlem data'!W17)*'Baseline data'!$H16)</f>
        <v>115814.18893920918</v>
      </c>
      <c r="Y17" s="22">
        <f>SUM(X17+('Projection New Settlem data'!Y17-'Projection New Settlem data'!X17)*'Baseline data'!$H16)</f>
        <v>116326.87659912131</v>
      </c>
      <c r="Z17" s="22">
        <f>SUM(Y17+('Projection New Settlem data'!Z17-'Projection New Settlem data'!Y17)*'Baseline data'!$H16)</f>
        <v>116839.56425903345</v>
      </c>
      <c r="AA17" s="22">
        <f>SUM(Z17+('Projection New Settlem data'!AA17-'Projection New Settlem data'!Z17)*'Baseline data'!$H16)</f>
        <v>117352.25191894558</v>
      </c>
      <c r="AB17" s="22">
        <f>SUM(AA17+('Projection New Settlem data'!AB17-'Projection New Settlem data'!AA17)*'Baseline data'!$H16)</f>
        <v>117864.93957885771</v>
      </c>
      <c r="AC17" s="22">
        <f>SUM(AB17+('Projection New Settlem data'!AC17-'Projection New Settlem data'!AB17)*'Baseline data'!$H16)</f>
        <v>118377.62723876984</v>
      </c>
      <c r="AD17" s="22">
        <f>SUM(AC17+('Projection New Settlem data'!AD17-'Projection New Settlem data'!AC17)*'Baseline data'!$H16)</f>
        <v>118890.31489868197</v>
      </c>
      <c r="AE17" s="22">
        <f>SUM(AD17+('Projection New Settlem data'!AE17-'Projection New Settlem data'!AD17)*'Baseline data'!$H16)</f>
        <v>119403.0025585941</v>
      </c>
      <c r="AF17" s="22">
        <f>SUM(AE17+('Projection New Settlem data'!AF17-'Projection New Settlem data'!AE17)*'Baseline data'!$H16)</f>
        <v>119915.69021850624</v>
      </c>
      <c r="AG17" s="22">
        <f>SUM(AF17+('Projection New Settlem data'!AG17-'Projection New Settlem data'!AF17)*'Baseline data'!$H16)</f>
        <v>120428.37787841837</v>
      </c>
      <c r="AH17" s="22">
        <f>SUM(AG17+('Projection New Settlem data'!AH17-'Projection New Settlem data'!AG17)*'Baseline data'!$H16)</f>
        <v>120941.0655383305</v>
      </c>
      <c r="AI17" s="22">
        <f>SUM(AH17+('Projection New Settlem data'!AI17-'Projection New Settlem data'!AH17)*'Baseline data'!$H16)</f>
        <v>121453.75319824263</v>
      </c>
      <c r="AJ17" s="22">
        <f>SUM(AI17+('Projection New Settlem data'!AJ17-'Projection New Settlem data'!AI17)*'Baseline data'!$H16)</f>
        <v>121966.44085815476</v>
      </c>
      <c r="AK17" s="22">
        <f>SUM(AJ17+('Projection New Settlem data'!AK17-'Projection New Settlem data'!AJ17)*'Baseline data'!$H16)</f>
        <v>122479.12851806689</v>
      </c>
      <c r="AL17" s="22">
        <f>SUM(AK17+('Projection New Settlem data'!AL17-'Projection New Settlem data'!AK17)*'Baseline data'!$H16)</f>
        <v>122991.81617797902</v>
      </c>
      <c r="AM17" s="22">
        <f>SUM(AL17+('Projection New Settlem data'!AM17-'Projection New Settlem data'!AL17)*'Baseline data'!$H16)</f>
        <v>123504.50383789116</v>
      </c>
      <c r="AN17" s="22">
        <f>SUM(AM17+('Projection New Settlem data'!AN17-'Projection New Settlem data'!AM17)*'Baseline data'!$H16)</f>
        <v>124017.19149780329</v>
      </c>
      <c r="AO17" s="22">
        <f>SUM(AN17+('Projection New Settlem data'!AO17-'Projection New Settlem data'!AN17)*'Baseline data'!$H16)</f>
        <v>124529.87915771542</v>
      </c>
      <c r="AP17" s="22">
        <f>SUM(AO17+('Projection New Settlem data'!AP17-'Projection New Settlem data'!AO17)*'Baseline data'!$H16)</f>
        <v>125042.56681762755</v>
      </c>
      <c r="AQ17" s="22">
        <f>SUM(AP17+('Projection New Settlem data'!AQ17-'Projection New Settlem data'!AP17)*'Baseline data'!$H16)</f>
        <v>125555.25447753968</v>
      </c>
      <c r="AR17" s="22">
        <f>SUM(AQ17+('Projection New Settlem data'!AR17-'Projection New Settlem data'!AQ17)*'Baseline data'!$H16)</f>
        <v>126067.94213745181</v>
      </c>
      <c r="AS17" s="22">
        <f>SUM(AR17+('Projection New Settlem data'!AS17-'Projection New Settlem data'!AR17)*'Baseline data'!$H16)</f>
        <v>126580.62979736394</v>
      </c>
      <c r="AT17" s="22">
        <f>SUM(AS17+('Projection New Settlem data'!AT17-'Projection New Settlem data'!AS17)*'Baseline data'!$H16)</f>
        <v>127093.31745727608</v>
      </c>
      <c r="AU17" s="22">
        <f>SUM(AT17+('Projection New Settlem data'!AU17-'Projection New Settlem data'!AT17)*'Baseline data'!$H16)</f>
        <v>127606.00511718821</v>
      </c>
      <c r="AV17" s="22">
        <f>SUM(AU17+('Projection New Settlem data'!AV17-'Projection New Settlem data'!AU17)*'Baseline data'!$H16)</f>
        <v>128118.69277710034</v>
      </c>
    </row>
    <row r="18" spans="1:48" ht="12" customHeight="1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148198.43959024613</v>
      </c>
      <c r="S18" s="22">
        <f>SUM(R18+('Projection New Settlem data'!S18-'Projection New Settlem data'!R18)*'Baseline data'!$H17)</f>
        <v>150164.58612032817</v>
      </c>
      <c r="T18" s="22">
        <f>SUM(S18+('Projection New Settlem data'!T18-'Projection New Settlem data'!S18)*'Baseline data'!$H17)</f>
        <v>152130.73265041021</v>
      </c>
      <c r="U18" s="22">
        <f>SUM(T18+('Projection New Settlem data'!U18-'Projection New Settlem data'!T18)*'Baseline data'!$H17)</f>
        <v>154096.87918049225</v>
      </c>
      <c r="V18" s="22">
        <f>SUM(U18+('Projection New Settlem data'!V18-'Projection New Settlem data'!U18)*'Baseline data'!$H17)</f>
        <v>156063.02571057429</v>
      </c>
      <c r="W18" s="22">
        <f>SUM(V18+('Projection New Settlem data'!W18-'Projection New Settlem data'!V18)*'Baseline data'!$H17)</f>
        <v>158029.17224065633</v>
      </c>
      <c r="X18" s="22">
        <f>SUM(W18+('Projection New Settlem data'!X18-'Projection New Settlem data'!W18)*'Baseline data'!$H17)</f>
        <v>159995.31877073838</v>
      </c>
      <c r="Y18" s="22">
        <f>SUM(X18+('Projection New Settlem data'!Y18-'Projection New Settlem data'!X18)*'Baseline data'!$H17)</f>
        <v>161961.46530082042</v>
      </c>
      <c r="Z18" s="22">
        <f>SUM(Y18+('Projection New Settlem data'!Z18-'Projection New Settlem data'!Y18)*'Baseline data'!$H17)</f>
        <v>163927.61183090246</v>
      </c>
      <c r="AA18" s="22">
        <f>SUM(Z18+('Projection New Settlem data'!AA18-'Projection New Settlem data'!Z18)*'Baseline data'!$H17)</f>
        <v>165893.7583609845</v>
      </c>
      <c r="AB18" s="22">
        <f>SUM(AA18+('Projection New Settlem data'!AB18-'Projection New Settlem data'!AA18)*'Baseline data'!$H17)</f>
        <v>167859.90489106654</v>
      </c>
      <c r="AC18" s="22">
        <f>SUM(AB18+('Projection New Settlem data'!AC18-'Projection New Settlem data'!AB18)*'Baseline data'!$H17)</f>
        <v>169826.05142114859</v>
      </c>
      <c r="AD18" s="22">
        <f>SUM(AC18+('Projection New Settlem data'!AD18-'Projection New Settlem data'!AC18)*'Baseline data'!$H17)</f>
        <v>171792.19795123063</v>
      </c>
      <c r="AE18" s="22">
        <f>SUM(AD18+('Projection New Settlem data'!AE18-'Projection New Settlem data'!AD18)*'Baseline data'!$H17)</f>
        <v>173758.34448131267</v>
      </c>
      <c r="AF18" s="22">
        <f>SUM(AE18+('Projection New Settlem data'!AF18-'Projection New Settlem data'!AE18)*'Baseline data'!$H17)</f>
        <v>175724.49101139471</v>
      </c>
      <c r="AG18" s="22">
        <f>SUM(AF18+('Projection New Settlem data'!AG18-'Projection New Settlem data'!AF18)*'Baseline data'!$H17)</f>
        <v>177690.63754147675</v>
      </c>
      <c r="AH18" s="22">
        <f>SUM(AG18+('Projection New Settlem data'!AH18-'Projection New Settlem data'!AG18)*'Baseline data'!$H17)</f>
        <v>179656.7840715588</v>
      </c>
      <c r="AI18" s="22">
        <f>SUM(AH18+('Projection New Settlem data'!AI18-'Projection New Settlem data'!AH18)*'Baseline data'!$H17)</f>
        <v>181622.93060164084</v>
      </c>
      <c r="AJ18" s="22">
        <f>SUM(AI18+('Projection New Settlem data'!AJ18-'Projection New Settlem data'!AI18)*'Baseline data'!$H17)</f>
        <v>183589.07713172288</v>
      </c>
      <c r="AK18" s="22">
        <f>SUM(AJ18+('Projection New Settlem data'!AK18-'Projection New Settlem data'!AJ18)*'Baseline data'!$H17)</f>
        <v>185555.22366180492</v>
      </c>
      <c r="AL18" s="22">
        <f>SUM(AK18+('Projection New Settlem data'!AL18-'Projection New Settlem data'!AK18)*'Baseline data'!$H17)</f>
        <v>187521.37019188696</v>
      </c>
      <c r="AM18" s="22">
        <f>SUM(AL18+('Projection New Settlem data'!AM18-'Projection New Settlem data'!AL18)*'Baseline data'!$H17)</f>
        <v>189487.516721969</v>
      </c>
      <c r="AN18" s="22">
        <f>SUM(AM18+('Projection New Settlem data'!AN18-'Projection New Settlem data'!AM18)*'Baseline data'!$H17)</f>
        <v>191453.66325205105</v>
      </c>
      <c r="AO18" s="22">
        <f>SUM(AN18+('Projection New Settlem data'!AO18-'Projection New Settlem data'!AN18)*'Baseline data'!$H17)</f>
        <v>193419.80978213309</v>
      </c>
      <c r="AP18" s="22">
        <f>SUM(AO18+('Projection New Settlem data'!AP18-'Projection New Settlem data'!AO18)*'Baseline data'!$H17)</f>
        <v>195385.95631221513</v>
      </c>
      <c r="AQ18" s="22">
        <f>SUM(AP18+('Projection New Settlem data'!AQ18-'Projection New Settlem data'!AP18)*'Baseline data'!$H17)</f>
        <v>197352.10284229717</v>
      </c>
      <c r="AR18" s="22">
        <f>SUM(AQ18+('Projection New Settlem data'!AR18-'Projection New Settlem data'!AQ18)*'Baseline data'!$H17)</f>
        <v>199318.24937237921</v>
      </c>
      <c r="AS18" s="22">
        <f>SUM(AR18+('Projection New Settlem data'!AS18-'Projection New Settlem data'!AR18)*'Baseline data'!$H17)</f>
        <v>201284.39590246126</v>
      </c>
      <c r="AT18" s="22">
        <f>SUM(AS18+('Projection New Settlem data'!AT18-'Projection New Settlem data'!AS18)*'Baseline data'!$H17)</f>
        <v>203250.5424325433</v>
      </c>
      <c r="AU18" s="22">
        <f>SUM(AT18+('Projection New Settlem data'!AU18-'Projection New Settlem data'!AT18)*'Baseline data'!$H17)</f>
        <v>205216.68896262534</v>
      </c>
      <c r="AV18" s="22">
        <f>SUM(AU18+('Projection New Settlem data'!AV18-'Projection New Settlem data'!AU18)*'Baseline data'!$H17)</f>
        <v>207182.83549270738</v>
      </c>
    </row>
    <row r="19" spans="1:48" ht="12" customHeight="1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118336.39154327384</v>
      </c>
      <c r="S19" s="22">
        <f>SUM(R19+('Projection New Settlem data'!S19-'Projection New Settlem data'!R19)*'Baseline data'!$H18)</f>
        <v>119148.52205769846</v>
      </c>
      <c r="T19" s="22">
        <f>SUM(S19+('Projection New Settlem data'!T19-'Projection New Settlem data'!S19)*'Baseline data'!$H18)</f>
        <v>119960.65257212307</v>
      </c>
      <c r="U19" s="22">
        <f>SUM(T19+('Projection New Settlem data'!U19-'Projection New Settlem data'!T19)*'Baseline data'!$H18)</f>
        <v>120772.78308654769</v>
      </c>
      <c r="V19" s="22">
        <f>SUM(U19+('Projection New Settlem data'!V19-'Projection New Settlem data'!U19)*'Baseline data'!$H18)</f>
        <v>121584.9136009723</v>
      </c>
      <c r="W19" s="22">
        <f>SUM(V19+('Projection New Settlem data'!W19-'Projection New Settlem data'!V19)*'Baseline data'!$H18)</f>
        <v>122397.04411539692</v>
      </c>
      <c r="X19" s="22">
        <f>SUM(W19+('Projection New Settlem data'!X19-'Projection New Settlem data'!W19)*'Baseline data'!$H18)</f>
        <v>123209.17462982153</v>
      </c>
      <c r="Y19" s="22">
        <f>SUM(X19+('Projection New Settlem data'!Y19-'Projection New Settlem data'!X19)*'Baseline data'!$H18)</f>
        <v>124021.30514424614</v>
      </c>
      <c r="Z19" s="22">
        <f>SUM(Y19+('Projection New Settlem data'!Z19-'Projection New Settlem data'!Y19)*'Baseline data'!$H18)</f>
        <v>124833.43565867076</v>
      </c>
      <c r="AA19" s="22">
        <f>SUM(Z19+('Projection New Settlem data'!AA19-'Projection New Settlem data'!Z19)*'Baseline data'!$H18)</f>
        <v>125645.56617309537</v>
      </c>
      <c r="AB19" s="22">
        <f>SUM(AA19+('Projection New Settlem data'!AB19-'Projection New Settlem data'!AA19)*'Baseline data'!$H18)</f>
        <v>126457.69668751999</v>
      </c>
      <c r="AC19" s="22">
        <f>SUM(AB19+('Projection New Settlem data'!AC19-'Projection New Settlem data'!AB19)*'Baseline data'!$H18)</f>
        <v>127269.8272019446</v>
      </c>
      <c r="AD19" s="22">
        <f>SUM(AC19+('Projection New Settlem data'!AD19-'Projection New Settlem data'!AC19)*'Baseline data'!$H18)</f>
        <v>128081.95771636922</v>
      </c>
      <c r="AE19" s="22">
        <f>SUM(AD19+('Projection New Settlem data'!AE19-'Projection New Settlem data'!AD19)*'Baseline data'!$H18)</f>
        <v>128894.08823079383</v>
      </c>
      <c r="AF19" s="22">
        <f>SUM(AE19+('Projection New Settlem data'!AF19-'Projection New Settlem data'!AE19)*'Baseline data'!$H18)</f>
        <v>129706.21874521844</v>
      </c>
      <c r="AG19" s="22">
        <f>SUM(AF19+('Projection New Settlem data'!AG19-'Projection New Settlem data'!AF19)*'Baseline data'!$H18)</f>
        <v>130518.34925964306</v>
      </c>
      <c r="AH19" s="22">
        <f>SUM(AG19+('Projection New Settlem data'!AH19-'Projection New Settlem data'!AG19)*'Baseline data'!$H18)</f>
        <v>131330.47977406767</v>
      </c>
      <c r="AI19" s="22">
        <f>SUM(AH19+('Projection New Settlem data'!AI19-'Projection New Settlem data'!AH19)*'Baseline data'!$H18)</f>
        <v>132142.61028849229</v>
      </c>
      <c r="AJ19" s="22">
        <f>SUM(AI19+('Projection New Settlem data'!AJ19-'Projection New Settlem data'!AI19)*'Baseline data'!$H18)</f>
        <v>132954.7408029169</v>
      </c>
      <c r="AK19" s="22">
        <f>SUM(AJ19+('Projection New Settlem data'!AK19-'Projection New Settlem data'!AJ19)*'Baseline data'!$H18)</f>
        <v>133766.87131734152</v>
      </c>
      <c r="AL19" s="22">
        <f>SUM(AK19+('Projection New Settlem data'!AL19-'Projection New Settlem data'!AK19)*'Baseline data'!$H18)</f>
        <v>134579.00183176613</v>
      </c>
      <c r="AM19" s="22">
        <f>SUM(AL19+('Projection New Settlem data'!AM19-'Projection New Settlem data'!AL19)*'Baseline data'!$H18)</f>
        <v>135391.13234619075</v>
      </c>
      <c r="AN19" s="22">
        <f>SUM(AM19+('Projection New Settlem data'!AN19-'Projection New Settlem data'!AM19)*'Baseline data'!$H18)</f>
        <v>136203.26286061536</v>
      </c>
      <c r="AO19" s="22">
        <f>SUM(AN19+('Projection New Settlem data'!AO19-'Projection New Settlem data'!AN19)*'Baseline data'!$H18)</f>
        <v>137015.39337503997</v>
      </c>
      <c r="AP19" s="22">
        <f>SUM(AO19+('Projection New Settlem data'!AP19-'Projection New Settlem data'!AO19)*'Baseline data'!$H18)</f>
        <v>137827.52388946459</v>
      </c>
      <c r="AQ19" s="22">
        <f>SUM(AP19+('Projection New Settlem data'!AQ19-'Projection New Settlem data'!AP19)*'Baseline data'!$H18)</f>
        <v>138639.6544038892</v>
      </c>
      <c r="AR19" s="22">
        <f>SUM(AQ19+('Projection New Settlem data'!AR19-'Projection New Settlem data'!AQ19)*'Baseline data'!$H18)</f>
        <v>139451.78491831382</v>
      </c>
      <c r="AS19" s="22">
        <f>SUM(AR19+('Projection New Settlem data'!AS19-'Projection New Settlem data'!AR19)*'Baseline data'!$H18)</f>
        <v>140263.91543273843</v>
      </c>
      <c r="AT19" s="22">
        <f>SUM(AS19+('Projection New Settlem data'!AT19-'Projection New Settlem data'!AS19)*'Baseline data'!$H18)</f>
        <v>141076.04594716305</v>
      </c>
      <c r="AU19" s="22">
        <f>SUM(AT19+('Projection New Settlem data'!AU19-'Projection New Settlem data'!AT19)*'Baseline data'!$H18)</f>
        <v>141888.17646158766</v>
      </c>
      <c r="AV19" s="22">
        <f>SUM(AU19+('Projection New Settlem data'!AV19-'Projection New Settlem data'!AU19)*'Baseline data'!$H18)</f>
        <v>142700.30697601227</v>
      </c>
    </row>
    <row r="20" spans="1:48" ht="12" customHeight="1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51459.844756713428</v>
      </c>
      <c r="S20" s="22">
        <f>SUM(R20+('Projection New Settlem data'!S20-'Projection New Settlem data'!R20)*'Baseline data'!$H19)</f>
        <v>51879.793008951237</v>
      </c>
      <c r="T20" s="22">
        <f>SUM(S20+('Projection New Settlem data'!T20-'Projection New Settlem data'!S20)*'Baseline data'!$H19)</f>
        <v>52299.741261189047</v>
      </c>
      <c r="U20" s="22">
        <f>SUM(T20+('Projection New Settlem data'!U20-'Projection New Settlem data'!T20)*'Baseline data'!$H19)</f>
        <v>52719.689513426856</v>
      </c>
      <c r="V20" s="22">
        <f>SUM(U20+('Projection New Settlem data'!V20-'Projection New Settlem data'!U20)*'Baseline data'!$H19)</f>
        <v>53139.637765664665</v>
      </c>
      <c r="W20" s="22">
        <f>SUM(V20+('Projection New Settlem data'!W20-'Projection New Settlem data'!V20)*'Baseline data'!$H19)</f>
        <v>53559.586017902475</v>
      </c>
      <c r="X20" s="22">
        <f>SUM(W20+('Projection New Settlem data'!X20-'Projection New Settlem data'!W20)*'Baseline data'!$H19)</f>
        <v>53979.534270140284</v>
      </c>
      <c r="Y20" s="22">
        <f>SUM(X20+('Projection New Settlem data'!Y20-'Projection New Settlem data'!X20)*'Baseline data'!$H19)</f>
        <v>54399.482522378094</v>
      </c>
      <c r="Z20" s="22">
        <f>SUM(Y20+('Projection New Settlem data'!Z20-'Projection New Settlem data'!Y20)*'Baseline data'!$H19)</f>
        <v>54819.430774615903</v>
      </c>
      <c r="AA20" s="22">
        <f>SUM(Z20+('Projection New Settlem data'!AA20-'Projection New Settlem data'!Z20)*'Baseline data'!$H19)</f>
        <v>55239.379026853712</v>
      </c>
      <c r="AB20" s="22">
        <f>SUM(AA20+('Projection New Settlem data'!AB20-'Projection New Settlem data'!AA20)*'Baseline data'!$H19)</f>
        <v>55659.327279091522</v>
      </c>
      <c r="AC20" s="22">
        <f>SUM(AB20+('Projection New Settlem data'!AC20-'Projection New Settlem data'!AB20)*'Baseline data'!$H19)</f>
        <v>56079.275531329331</v>
      </c>
      <c r="AD20" s="22">
        <f>SUM(AC20+('Projection New Settlem data'!AD20-'Projection New Settlem data'!AC20)*'Baseline data'!$H19)</f>
        <v>56499.22378356714</v>
      </c>
      <c r="AE20" s="22">
        <f>SUM(AD20+('Projection New Settlem data'!AE20-'Projection New Settlem data'!AD20)*'Baseline data'!$H19)</f>
        <v>56919.17203580495</v>
      </c>
      <c r="AF20" s="22">
        <f>SUM(AE20+('Projection New Settlem data'!AF20-'Projection New Settlem data'!AE20)*'Baseline data'!$H19)</f>
        <v>57339.120288042759</v>
      </c>
      <c r="AG20" s="22">
        <f>SUM(AF20+('Projection New Settlem data'!AG20-'Projection New Settlem data'!AF20)*'Baseline data'!$H19)</f>
        <v>57759.068540280568</v>
      </c>
      <c r="AH20" s="22">
        <f>SUM(AG20+('Projection New Settlem data'!AH20-'Projection New Settlem data'!AG20)*'Baseline data'!$H19)</f>
        <v>58179.016792518378</v>
      </c>
      <c r="AI20" s="22">
        <f>SUM(AH20+('Projection New Settlem data'!AI20-'Projection New Settlem data'!AH20)*'Baseline data'!$H19)</f>
        <v>58598.965044756187</v>
      </c>
      <c r="AJ20" s="22">
        <f>SUM(AI20+('Projection New Settlem data'!AJ20-'Projection New Settlem data'!AI20)*'Baseline data'!$H19)</f>
        <v>59018.913296993996</v>
      </c>
      <c r="AK20" s="22">
        <f>SUM(AJ20+('Projection New Settlem data'!AK20-'Projection New Settlem data'!AJ20)*'Baseline data'!$H19)</f>
        <v>59438.861549231806</v>
      </c>
      <c r="AL20" s="22">
        <f>SUM(AK20+('Projection New Settlem data'!AL20-'Projection New Settlem data'!AK20)*'Baseline data'!$H19)</f>
        <v>59858.809801469615</v>
      </c>
      <c r="AM20" s="22">
        <f>SUM(AL20+('Projection New Settlem data'!AM20-'Projection New Settlem data'!AL20)*'Baseline data'!$H19)</f>
        <v>60278.758053707425</v>
      </c>
      <c r="AN20" s="22">
        <f>SUM(AM20+('Projection New Settlem data'!AN20-'Projection New Settlem data'!AM20)*'Baseline data'!$H19)</f>
        <v>60698.706305945234</v>
      </c>
      <c r="AO20" s="22">
        <f>SUM(AN20+('Projection New Settlem data'!AO20-'Projection New Settlem data'!AN20)*'Baseline data'!$H19)</f>
        <v>61118.654558183043</v>
      </c>
      <c r="AP20" s="22">
        <f>SUM(AO20+('Projection New Settlem data'!AP20-'Projection New Settlem data'!AO20)*'Baseline data'!$H19)</f>
        <v>61538.602810420853</v>
      </c>
      <c r="AQ20" s="22">
        <f>SUM(AP20+('Projection New Settlem data'!AQ20-'Projection New Settlem data'!AP20)*'Baseline data'!$H19)</f>
        <v>61958.551062658662</v>
      </c>
      <c r="AR20" s="22">
        <f>SUM(AQ20+('Projection New Settlem data'!AR20-'Projection New Settlem data'!AQ20)*'Baseline data'!$H19)</f>
        <v>62378.499314896471</v>
      </c>
      <c r="AS20" s="22">
        <f>SUM(AR20+('Projection New Settlem data'!AS20-'Projection New Settlem data'!AR20)*'Baseline data'!$H19)</f>
        <v>62798.447567134281</v>
      </c>
      <c r="AT20" s="22">
        <f>SUM(AS20+('Projection New Settlem data'!AT20-'Projection New Settlem data'!AS20)*'Baseline data'!$H19)</f>
        <v>63218.39581937209</v>
      </c>
      <c r="AU20" s="22">
        <f>SUM(AT20+('Projection New Settlem data'!AU20-'Projection New Settlem data'!AT20)*'Baseline data'!$H19)</f>
        <v>63638.344071609899</v>
      </c>
      <c r="AV20" s="22">
        <f>SUM(AU20+('Projection New Settlem data'!AV20-'Projection New Settlem data'!AU20)*'Baseline data'!$H19)</f>
        <v>64058.292323847709</v>
      </c>
    </row>
    <row r="21" spans="1:48" ht="12" customHeight="1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42965.201153099864</v>
      </c>
      <c r="S21" s="22">
        <f>SUM(R21+('Projection New Settlem data'!S21-'Projection New Settlem data'!R21)*'Baseline data'!$H20)</f>
        <v>43253.601537466486</v>
      </c>
      <c r="T21" s="22">
        <f>SUM(S21+('Projection New Settlem data'!T21-'Projection New Settlem data'!S21)*'Baseline data'!$H20)</f>
        <v>43542.001921833107</v>
      </c>
      <c r="U21" s="22">
        <f>SUM(T21+('Projection New Settlem data'!U21-'Projection New Settlem data'!T21)*'Baseline data'!$H20)</f>
        <v>43830.402306199729</v>
      </c>
      <c r="V21" s="22">
        <f>SUM(U21+('Projection New Settlem data'!V21-'Projection New Settlem data'!U21)*'Baseline data'!$H20)</f>
        <v>44118.80269056635</v>
      </c>
      <c r="W21" s="22">
        <f>SUM(V21+('Projection New Settlem data'!W21-'Projection New Settlem data'!V21)*'Baseline data'!$H20)</f>
        <v>44407.203074932972</v>
      </c>
      <c r="X21" s="22">
        <f>SUM(W21+('Projection New Settlem data'!X21-'Projection New Settlem data'!W21)*'Baseline data'!$H20)</f>
        <v>44695.603459299593</v>
      </c>
      <c r="Y21" s="22">
        <f>SUM(X21+('Projection New Settlem data'!Y21-'Projection New Settlem data'!X21)*'Baseline data'!$H20)</f>
        <v>44984.003843666214</v>
      </c>
      <c r="Z21" s="22">
        <f>SUM(Y21+('Projection New Settlem data'!Z21-'Projection New Settlem data'!Y21)*'Baseline data'!$H20)</f>
        <v>45272.404228032836</v>
      </c>
      <c r="AA21" s="22">
        <f>SUM(Z21+('Projection New Settlem data'!AA21-'Projection New Settlem data'!Z21)*'Baseline data'!$H20)</f>
        <v>45560.804612399457</v>
      </c>
      <c r="AB21" s="22">
        <f>SUM(AA21+('Projection New Settlem data'!AB21-'Projection New Settlem data'!AA21)*'Baseline data'!$H20)</f>
        <v>45849.204996766079</v>
      </c>
      <c r="AC21" s="22">
        <f>SUM(AB21+('Projection New Settlem data'!AC21-'Projection New Settlem data'!AB21)*'Baseline data'!$H20)</f>
        <v>46137.6053811327</v>
      </c>
      <c r="AD21" s="22">
        <f>SUM(AC21+('Projection New Settlem data'!AD21-'Projection New Settlem data'!AC21)*'Baseline data'!$H20)</f>
        <v>46426.005765499322</v>
      </c>
      <c r="AE21" s="22">
        <f>SUM(AD21+('Projection New Settlem data'!AE21-'Projection New Settlem data'!AD21)*'Baseline data'!$H20)</f>
        <v>46714.406149865943</v>
      </c>
      <c r="AF21" s="22">
        <f>SUM(AE21+('Projection New Settlem data'!AF21-'Projection New Settlem data'!AE21)*'Baseline data'!$H20)</f>
        <v>47002.806534232564</v>
      </c>
      <c r="AG21" s="22">
        <f>SUM(AF21+('Projection New Settlem data'!AG21-'Projection New Settlem data'!AF21)*'Baseline data'!$H20)</f>
        <v>47291.206918599186</v>
      </c>
      <c r="AH21" s="22">
        <f>SUM(AG21+('Projection New Settlem data'!AH21-'Projection New Settlem data'!AG21)*'Baseline data'!$H20)</f>
        <v>47579.607302965807</v>
      </c>
      <c r="AI21" s="22">
        <f>SUM(AH21+('Projection New Settlem data'!AI21-'Projection New Settlem data'!AH21)*'Baseline data'!$H20)</f>
        <v>47868.007687332429</v>
      </c>
      <c r="AJ21" s="22">
        <f>SUM(AI21+('Projection New Settlem data'!AJ21-'Projection New Settlem data'!AI21)*'Baseline data'!$H20)</f>
        <v>48156.40807169905</v>
      </c>
      <c r="AK21" s="22">
        <f>SUM(AJ21+('Projection New Settlem data'!AK21-'Projection New Settlem data'!AJ21)*'Baseline data'!$H20)</f>
        <v>48444.808456065672</v>
      </c>
      <c r="AL21" s="22">
        <f>SUM(AK21+('Projection New Settlem data'!AL21-'Projection New Settlem data'!AK21)*'Baseline data'!$H20)</f>
        <v>48733.208840432293</v>
      </c>
      <c r="AM21" s="22">
        <f>SUM(AL21+('Projection New Settlem data'!AM21-'Projection New Settlem data'!AL21)*'Baseline data'!$H20)</f>
        <v>49021.609224798915</v>
      </c>
      <c r="AN21" s="22">
        <f>SUM(AM21+('Projection New Settlem data'!AN21-'Projection New Settlem data'!AM21)*'Baseline data'!$H20)</f>
        <v>49310.009609165536</v>
      </c>
      <c r="AO21" s="22">
        <f>SUM(AN21+('Projection New Settlem data'!AO21-'Projection New Settlem data'!AN21)*'Baseline data'!$H20)</f>
        <v>49598.409993532157</v>
      </c>
      <c r="AP21" s="22">
        <f>SUM(AO21+('Projection New Settlem data'!AP21-'Projection New Settlem data'!AO21)*'Baseline data'!$H20)</f>
        <v>49886.810377898779</v>
      </c>
      <c r="AQ21" s="22">
        <f>SUM(AP21+('Projection New Settlem data'!AQ21-'Projection New Settlem data'!AP21)*'Baseline data'!$H20)</f>
        <v>50175.2107622654</v>
      </c>
      <c r="AR21" s="22">
        <f>SUM(AQ21+('Projection New Settlem data'!AR21-'Projection New Settlem data'!AQ21)*'Baseline data'!$H20)</f>
        <v>50463.611146632022</v>
      </c>
      <c r="AS21" s="22">
        <f>SUM(AR21+('Projection New Settlem data'!AS21-'Projection New Settlem data'!AR21)*'Baseline data'!$H20)</f>
        <v>50752.011530998643</v>
      </c>
      <c r="AT21" s="22">
        <f>SUM(AS21+('Projection New Settlem data'!AT21-'Projection New Settlem data'!AS21)*'Baseline data'!$H20)</f>
        <v>51040.411915365265</v>
      </c>
      <c r="AU21" s="22">
        <f>SUM(AT21+('Projection New Settlem data'!AU21-'Projection New Settlem data'!AT21)*'Baseline data'!$H20)</f>
        <v>51328.812299731886</v>
      </c>
      <c r="AV21" s="22">
        <f>SUM(AU21+('Projection New Settlem data'!AV21-'Projection New Settlem data'!AU21)*'Baseline data'!$H20)</f>
        <v>51617.212684098507</v>
      </c>
    </row>
    <row r="22" spans="1:48" ht="12" customHeight="1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95437.837321581872</v>
      </c>
      <c r="S22" s="22">
        <f>SUM(R22+('Projection New Settlem data'!S22-'Projection New Settlem data'!R22)*'Baseline data'!$H21)</f>
        <v>96517.116428775829</v>
      </c>
      <c r="T22" s="22">
        <f>SUM(S22+('Projection New Settlem data'!T22-'Projection New Settlem data'!S22)*'Baseline data'!$H21)</f>
        <v>97596.395535969787</v>
      </c>
      <c r="U22" s="22">
        <f>SUM(T22+('Projection New Settlem data'!U22-'Projection New Settlem data'!T22)*'Baseline data'!$H21)</f>
        <v>98675.674643163744</v>
      </c>
      <c r="V22" s="22">
        <f>SUM(U22+('Projection New Settlem data'!V22-'Projection New Settlem data'!U22)*'Baseline data'!$H21)</f>
        <v>99754.953750357701</v>
      </c>
      <c r="W22" s="22">
        <f>SUM(V22+('Projection New Settlem data'!W22-'Projection New Settlem data'!V22)*'Baseline data'!$H21)</f>
        <v>100834.23285755166</v>
      </c>
      <c r="X22" s="22">
        <f>SUM(W22+('Projection New Settlem data'!X22-'Projection New Settlem data'!W22)*'Baseline data'!$H21)</f>
        <v>101913.51196474562</v>
      </c>
      <c r="Y22" s="22">
        <f>SUM(X22+('Projection New Settlem data'!Y22-'Projection New Settlem data'!X22)*'Baseline data'!$H21)</f>
        <v>102992.79107193957</v>
      </c>
      <c r="Z22" s="22">
        <f>SUM(Y22+('Projection New Settlem data'!Z22-'Projection New Settlem data'!Y22)*'Baseline data'!$H21)</f>
        <v>104072.07017913353</v>
      </c>
      <c r="AA22" s="22">
        <f>SUM(Z22+('Projection New Settlem data'!AA22-'Projection New Settlem data'!Z22)*'Baseline data'!$H21)</f>
        <v>105151.34928632749</v>
      </c>
      <c r="AB22" s="22">
        <f>SUM(AA22+('Projection New Settlem data'!AB22-'Projection New Settlem data'!AA22)*'Baseline data'!$H21)</f>
        <v>106230.62839352145</v>
      </c>
      <c r="AC22" s="22">
        <f>SUM(AB22+('Projection New Settlem data'!AC22-'Projection New Settlem data'!AB22)*'Baseline data'!$H21)</f>
        <v>107309.9075007154</v>
      </c>
      <c r="AD22" s="22">
        <f>SUM(AC22+('Projection New Settlem data'!AD22-'Projection New Settlem data'!AC22)*'Baseline data'!$H21)</f>
        <v>108389.18660790936</v>
      </c>
      <c r="AE22" s="22">
        <f>SUM(AD22+('Projection New Settlem data'!AE22-'Projection New Settlem data'!AD22)*'Baseline data'!$H21)</f>
        <v>109468.46571510332</v>
      </c>
      <c r="AF22" s="22">
        <f>SUM(AE22+('Projection New Settlem data'!AF22-'Projection New Settlem data'!AE22)*'Baseline data'!$H21)</f>
        <v>110547.74482229727</v>
      </c>
      <c r="AG22" s="22">
        <f>SUM(AF22+('Projection New Settlem data'!AG22-'Projection New Settlem data'!AF22)*'Baseline data'!$H21)</f>
        <v>111627.02392949123</v>
      </c>
      <c r="AH22" s="22">
        <f>SUM(AG22+('Projection New Settlem data'!AH22-'Projection New Settlem data'!AG22)*'Baseline data'!$H21)</f>
        <v>112706.30303668519</v>
      </c>
      <c r="AI22" s="22">
        <f>SUM(AH22+('Projection New Settlem data'!AI22-'Projection New Settlem data'!AH22)*'Baseline data'!$H21)</f>
        <v>113785.58214387915</v>
      </c>
      <c r="AJ22" s="22">
        <f>SUM(AI22+('Projection New Settlem data'!AJ22-'Projection New Settlem data'!AI22)*'Baseline data'!$H21)</f>
        <v>114864.8612510731</v>
      </c>
      <c r="AK22" s="22">
        <f>SUM(AJ22+('Projection New Settlem data'!AK22-'Projection New Settlem data'!AJ22)*'Baseline data'!$H21)</f>
        <v>115944.14035826706</v>
      </c>
      <c r="AL22" s="22">
        <f>SUM(AK22+('Projection New Settlem data'!AL22-'Projection New Settlem data'!AK22)*'Baseline data'!$H21)</f>
        <v>117023.41946546102</v>
      </c>
      <c r="AM22" s="22">
        <f>SUM(AL22+('Projection New Settlem data'!AM22-'Projection New Settlem data'!AL22)*'Baseline data'!$H21)</f>
        <v>118102.69857265498</v>
      </c>
      <c r="AN22" s="22">
        <f>SUM(AM22+('Projection New Settlem data'!AN22-'Projection New Settlem data'!AM22)*'Baseline data'!$H21)</f>
        <v>119181.97767984893</v>
      </c>
      <c r="AO22" s="22">
        <f>SUM(AN22+('Projection New Settlem data'!AO22-'Projection New Settlem data'!AN22)*'Baseline data'!$H21)</f>
        <v>120261.25678704289</v>
      </c>
      <c r="AP22" s="22">
        <f>SUM(AO22+('Projection New Settlem data'!AP22-'Projection New Settlem data'!AO22)*'Baseline data'!$H21)</f>
        <v>121340.53589423685</v>
      </c>
      <c r="AQ22" s="22">
        <f>SUM(AP22+('Projection New Settlem data'!AQ22-'Projection New Settlem data'!AP22)*'Baseline data'!$H21)</f>
        <v>122419.8150014308</v>
      </c>
      <c r="AR22" s="22">
        <f>SUM(AQ22+('Projection New Settlem data'!AR22-'Projection New Settlem data'!AQ22)*'Baseline data'!$H21)</f>
        <v>123499.09410862476</v>
      </c>
      <c r="AS22" s="22">
        <f>SUM(AR22+('Projection New Settlem data'!AS22-'Projection New Settlem data'!AR22)*'Baseline data'!$H21)</f>
        <v>124578.37321581872</v>
      </c>
      <c r="AT22" s="22">
        <f>SUM(AS22+('Projection New Settlem data'!AT22-'Projection New Settlem data'!AS22)*'Baseline data'!$H21)</f>
        <v>125657.65232301268</v>
      </c>
      <c r="AU22" s="22">
        <f>SUM(AT22+('Projection New Settlem data'!AU22-'Projection New Settlem data'!AT22)*'Baseline data'!$H21)</f>
        <v>126736.93143020663</v>
      </c>
      <c r="AV22" s="22">
        <f>SUM(AU22+('Projection New Settlem data'!AV22-'Projection New Settlem data'!AU22)*'Baseline data'!$H21)</f>
        <v>127816.21053740059</v>
      </c>
    </row>
    <row r="23" spans="1:48" ht="12" customHeight="1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47558.075172806901</v>
      </c>
      <c r="S23" s="22">
        <f>SUM(R23+('Projection New Settlem data'!S23-'Projection New Settlem data'!R23)*'Baseline data'!$H22)</f>
        <v>48110.766897075868</v>
      </c>
      <c r="T23" s="22">
        <f>SUM(S23+('Projection New Settlem data'!T23-'Projection New Settlem data'!S23)*'Baseline data'!$H22)</f>
        <v>48663.458621344835</v>
      </c>
      <c r="U23" s="22">
        <f>SUM(T23+('Projection New Settlem data'!U23-'Projection New Settlem data'!T23)*'Baseline data'!$H22)</f>
        <v>49216.150345613802</v>
      </c>
      <c r="V23" s="22">
        <f>SUM(U23+('Projection New Settlem data'!V23-'Projection New Settlem data'!U23)*'Baseline data'!$H22)</f>
        <v>49768.842069882769</v>
      </c>
      <c r="W23" s="22">
        <f>SUM(V23+('Projection New Settlem data'!W23-'Projection New Settlem data'!V23)*'Baseline data'!$H22)</f>
        <v>50321.533794151735</v>
      </c>
      <c r="X23" s="22">
        <f>SUM(W23+('Projection New Settlem data'!X23-'Projection New Settlem data'!W23)*'Baseline data'!$H22)</f>
        <v>50874.225518420702</v>
      </c>
      <c r="Y23" s="22">
        <f>SUM(X23+('Projection New Settlem data'!Y23-'Projection New Settlem data'!X23)*'Baseline data'!$H22)</f>
        <v>51426.917242689669</v>
      </c>
      <c r="Z23" s="22">
        <f>SUM(Y23+('Projection New Settlem data'!Z23-'Projection New Settlem data'!Y23)*'Baseline data'!$H22)</f>
        <v>51979.608966958636</v>
      </c>
      <c r="AA23" s="22">
        <f>SUM(Z23+('Projection New Settlem data'!AA23-'Projection New Settlem data'!Z23)*'Baseline data'!$H22)</f>
        <v>52532.300691227603</v>
      </c>
      <c r="AB23" s="22">
        <f>SUM(AA23+('Projection New Settlem data'!AB23-'Projection New Settlem data'!AA23)*'Baseline data'!$H22)</f>
        <v>53084.99241549657</v>
      </c>
      <c r="AC23" s="22">
        <f>SUM(AB23+('Projection New Settlem data'!AC23-'Projection New Settlem data'!AB23)*'Baseline data'!$H22)</f>
        <v>53637.684139765537</v>
      </c>
      <c r="AD23" s="22">
        <f>SUM(AC23+('Projection New Settlem data'!AD23-'Projection New Settlem data'!AC23)*'Baseline data'!$H22)</f>
        <v>54190.375864034504</v>
      </c>
      <c r="AE23" s="22">
        <f>SUM(AD23+('Projection New Settlem data'!AE23-'Projection New Settlem data'!AD23)*'Baseline data'!$H22)</f>
        <v>54743.067588303471</v>
      </c>
      <c r="AF23" s="22">
        <f>SUM(AE23+('Projection New Settlem data'!AF23-'Projection New Settlem data'!AE23)*'Baseline data'!$H22)</f>
        <v>55295.759312572438</v>
      </c>
      <c r="AG23" s="22">
        <f>SUM(AF23+('Projection New Settlem data'!AG23-'Projection New Settlem data'!AF23)*'Baseline data'!$H22)</f>
        <v>55848.451036841405</v>
      </c>
      <c r="AH23" s="22">
        <f>SUM(AG23+('Projection New Settlem data'!AH23-'Projection New Settlem data'!AG23)*'Baseline data'!$H22)</f>
        <v>56401.142761110372</v>
      </c>
      <c r="AI23" s="22">
        <f>SUM(AH23+('Projection New Settlem data'!AI23-'Projection New Settlem data'!AH23)*'Baseline data'!$H22)</f>
        <v>56953.834485379339</v>
      </c>
      <c r="AJ23" s="22">
        <f>SUM(AI23+('Projection New Settlem data'!AJ23-'Projection New Settlem data'!AI23)*'Baseline data'!$H22)</f>
        <v>57506.526209648306</v>
      </c>
      <c r="AK23" s="22">
        <f>SUM(AJ23+('Projection New Settlem data'!AK23-'Projection New Settlem data'!AJ23)*'Baseline data'!$H22)</f>
        <v>58059.217933917273</v>
      </c>
      <c r="AL23" s="22">
        <f>SUM(AK23+('Projection New Settlem data'!AL23-'Projection New Settlem data'!AK23)*'Baseline data'!$H22)</f>
        <v>58611.90965818624</v>
      </c>
      <c r="AM23" s="22">
        <f>SUM(AL23+('Projection New Settlem data'!AM23-'Projection New Settlem data'!AL23)*'Baseline data'!$H22)</f>
        <v>59164.601382455206</v>
      </c>
      <c r="AN23" s="22">
        <f>SUM(AM23+('Projection New Settlem data'!AN23-'Projection New Settlem data'!AM23)*'Baseline data'!$H22)</f>
        <v>59717.293106724173</v>
      </c>
      <c r="AO23" s="22">
        <f>SUM(AN23+('Projection New Settlem data'!AO23-'Projection New Settlem data'!AN23)*'Baseline data'!$H22)</f>
        <v>60269.98483099314</v>
      </c>
      <c r="AP23" s="22">
        <f>SUM(AO23+('Projection New Settlem data'!AP23-'Projection New Settlem data'!AO23)*'Baseline data'!$H22)</f>
        <v>60822.676555262107</v>
      </c>
      <c r="AQ23" s="22">
        <f>SUM(AP23+('Projection New Settlem data'!AQ23-'Projection New Settlem data'!AP23)*'Baseline data'!$H22)</f>
        <v>61375.368279531074</v>
      </c>
      <c r="AR23" s="22">
        <f>SUM(AQ23+('Projection New Settlem data'!AR23-'Projection New Settlem data'!AQ23)*'Baseline data'!$H22)</f>
        <v>61928.060003800041</v>
      </c>
      <c r="AS23" s="22">
        <f>SUM(AR23+('Projection New Settlem data'!AS23-'Projection New Settlem data'!AR23)*'Baseline data'!$H22)</f>
        <v>62480.751728069008</v>
      </c>
      <c r="AT23" s="22">
        <f>SUM(AS23+('Projection New Settlem data'!AT23-'Projection New Settlem data'!AS23)*'Baseline data'!$H22)</f>
        <v>63033.443452337975</v>
      </c>
      <c r="AU23" s="22">
        <f>SUM(AT23+('Projection New Settlem data'!AU23-'Projection New Settlem data'!AT23)*'Baseline data'!$H22)</f>
        <v>63586.135176606942</v>
      </c>
      <c r="AV23" s="22">
        <f>SUM(AU23+('Projection New Settlem data'!AV23-'Projection New Settlem data'!AU23)*'Baseline data'!$H22)</f>
        <v>64138.826900875909</v>
      </c>
    </row>
    <row r="24" spans="1:48" ht="12" customHeight="1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38788.095915477585</v>
      </c>
      <c r="S24" s="22">
        <f>SUM(R24+('Projection New Settlem data'!S24-'Projection New Settlem data'!R24)*'Baseline data'!$H23)</f>
        <v>39284.127887303446</v>
      </c>
      <c r="T24" s="22">
        <f>SUM(S24+('Projection New Settlem data'!T24-'Projection New Settlem data'!S24)*'Baseline data'!$H23)</f>
        <v>39780.159859129308</v>
      </c>
      <c r="U24" s="22">
        <f>SUM(T24+('Projection New Settlem data'!U24-'Projection New Settlem data'!T24)*'Baseline data'!$H23)</f>
        <v>40276.191830955169</v>
      </c>
      <c r="V24" s="22">
        <f>SUM(U24+('Projection New Settlem data'!V24-'Projection New Settlem data'!U24)*'Baseline data'!$H23)</f>
        <v>40772.223802781031</v>
      </c>
      <c r="W24" s="22">
        <f>SUM(V24+('Projection New Settlem data'!W24-'Projection New Settlem data'!V24)*'Baseline data'!$H23)</f>
        <v>41268.255774606892</v>
      </c>
      <c r="X24" s="22">
        <f>SUM(W24+('Projection New Settlem data'!X24-'Projection New Settlem data'!W24)*'Baseline data'!$H23)</f>
        <v>41764.287746432754</v>
      </c>
      <c r="Y24" s="22">
        <f>SUM(X24+('Projection New Settlem data'!Y24-'Projection New Settlem data'!X24)*'Baseline data'!$H23)</f>
        <v>42260.319718258615</v>
      </c>
      <c r="Z24" s="22">
        <f>SUM(Y24+('Projection New Settlem data'!Z24-'Projection New Settlem data'!Y24)*'Baseline data'!$H23)</f>
        <v>42756.351690084477</v>
      </c>
      <c r="AA24" s="22">
        <f>SUM(Z24+('Projection New Settlem data'!AA24-'Projection New Settlem data'!Z24)*'Baseline data'!$H23)</f>
        <v>43252.383661910339</v>
      </c>
      <c r="AB24" s="22">
        <f>SUM(AA24+('Projection New Settlem data'!AB24-'Projection New Settlem data'!AA24)*'Baseline data'!$H23)</f>
        <v>43748.4156337362</v>
      </c>
      <c r="AC24" s="22">
        <f>SUM(AB24+('Projection New Settlem data'!AC24-'Projection New Settlem data'!AB24)*'Baseline data'!$H23)</f>
        <v>44244.447605562062</v>
      </c>
      <c r="AD24" s="22">
        <f>SUM(AC24+('Projection New Settlem data'!AD24-'Projection New Settlem data'!AC24)*'Baseline data'!$H23)</f>
        <v>44740.479577387923</v>
      </c>
      <c r="AE24" s="22">
        <f>SUM(AD24+('Projection New Settlem data'!AE24-'Projection New Settlem data'!AD24)*'Baseline data'!$H23)</f>
        <v>45236.511549213785</v>
      </c>
      <c r="AF24" s="22">
        <f>SUM(AE24+('Projection New Settlem data'!AF24-'Projection New Settlem data'!AE24)*'Baseline data'!$H23)</f>
        <v>45732.543521039646</v>
      </c>
      <c r="AG24" s="22">
        <f>SUM(AF24+('Projection New Settlem data'!AG24-'Projection New Settlem data'!AF24)*'Baseline data'!$H23)</f>
        <v>46228.575492865508</v>
      </c>
      <c r="AH24" s="22">
        <f>SUM(AG24+('Projection New Settlem data'!AH24-'Projection New Settlem data'!AG24)*'Baseline data'!$H23)</f>
        <v>46724.607464691369</v>
      </c>
      <c r="AI24" s="22">
        <f>SUM(AH24+('Projection New Settlem data'!AI24-'Projection New Settlem data'!AH24)*'Baseline data'!$H23)</f>
        <v>47220.639436517231</v>
      </c>
      <c r="AJ24" s="22">
        <f>SUM(AI24+('Projection New Settlem data'!AJ24-'Projection New Settlem data'!AI24)*'Baseline data'!$H23)</f>
        <v>47716.671408343092</v>
      </c>
      <c r="AK24" s="22">
        <f>SUM(AJ24+('Projection New Settlem data'!AK24-'Projection New Settlem data'!AJ24)*'Baseline data'!$H23)</f>
        <v>48212.703380168954</v>
      </c>
      <c r="AL24" s="22">
        <f>SUM(AK24+('Projection New Settlem data'!AL24-'Projection New Settlem data'!AK24)*'Baseline data'!$H23)</f>
        <v>48708.735351994816</v>
      </c>
      <c r="AM24" s="22">
        <f>SUM(AL24+('Projection New Settlem data'!AM24-'Projection New Settlem data'!AL24)*'Baseline data'!$H23)</f>
        <v>49204.767323820677</v>
      </c>
      <c r="AN24" s="22">
        <f>SUM(AM24+('Projection New Settlem data'!AN24-'Projection New Settlem data'!AM24)*'Baseline data'!$H23)</f>
        <v>49700.799295646539</v>
      </c>
      <c r="AO24" s="22">
        <f>SUM(AN24+('Projection New Settlem data'!AO24-'Projection New Settlem data'!AN24)*'Baseline data'!$H23)</f>
        <v>50196.8312674724</v>
      </c>
      <c r="AP24" s="22">
        <f>SUM(AO24+('Projection New Settlem data'!AP24-'Projection New Settlem data'!AO24)*'Baseline data'!$H23)</f>
        <v>50692.863239298262</v>
      </c>
      <c r="AQ24" s="22">
        <f>SUM(AP24+('Projection New Settlem data'!AQ24-'Projection New Settlem data'!AP24)*'Baseline data'!$H23)</f>
        <v>51188.895211124123</v>
      </c>
      <c r="AR24" s="22">
        <f>SUM(AQ24+('Projection New Settlem data'!AR24-'Projection New Settlem data'!AQ24)*'Baseline data'!$H23)</f>
        <v>51684.927182949985</v>
      </c>
      <c r="AS24" s="22">
        <f>SUM(AR24+('Projection New Settlem data'!AS24-'Projection New Settlem data'!AR24)*'Baseline data'!$H23)</f>
        <v>52180.959154775846</v>
      </c>
      <c r="AT24" s="22">
        <f>SUM(AS24+('Projection New Settlem data'!AT24-'Projection New Settlem data'!AS24)*'Baseline data'!$H23)</f>
        <v>52676.991126601708</v>
      </c>
      <c r="AU24" s="22">
        <f>SUM(AT24+('Projection New Settlem data'!AU24-'Projection New Settlem data'!AT24)*'Baseline data'!$H23)</f>
        <v>53173.023098427569</v>
      </c>
      <c r="AV24" s="22">
        <f>SUM(AU24+('Projection New Settlem data'!AV24-'Projection New Settlem data'!AU24)*'Baseline data'!$H23)</f>
        <v>53669.055070253431</v>
      </c>
    </row>
    <row r="25" spans="1:48" ht="12" customHeight="1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48942.809979246507</v>
      </c>
      <c r="S25" s="22">
        <f>SUM(R25+('Projection New Settlem data'!S25-'Projection New Settlem data'!R25)*'Baseline data'!$H24)</f>
        <v>49357.079972328676</v>
      </c>
      <c r="T25" s="22">
        <f>SUM(S25+('Projection New Settlem data'!T25-'Projection New Settlem data'!S25)*'Baseline data'!$H24)</f>
        <v>49771.349965410845</v>
      </c>
      <c r="U25" s="22">
        <f>SUM(T25+('Projection New Settlem data'!U25-'Projection New Settlem data'!T25)*'Baseline data'!$H24)</f>
        <v>50185.619958493015</v>
      </c>
      <c r="V25" s="22">
        <f>SUM(U25+('Projection New Settlem data'!V25-'Projection New Settlem data'!U25)*'Baseline data'!$H24)</f>
        <v>50599.889951575184</v>
      </c>
      <c r="W25" s="22">
        <f>SUM(V25+('Projection New Settlem data'!W25-'Projection New Settlem data'!V25)*'Baseline data'!$H24)</f>
        <v>51014.159944657353</v>
      </c>
      <c r="X25" s="22">
        <f>SUM(W25+('Projection New Settlem data'!X25-'Projection New Settlem data'!W25)*'Baseline data'!$H24)</f>
        <v>51428.429937739522</v>
      </c>
      <c r="Y25" s="22">
        <f>SUM(X25+('Projection New Settlem data'!Y25-'Projection New Settlem data'!X25)*'Baseline data'!$H24)</f>
        <v>51842.699930821691</v>
      </c>
      <c r="Z25" s="22">
        <f>SUM(Y25+('Projection New Settlem data'!Z25-'Projection New Settlem data'!Y25)*'Baseline data'!$H24)</f>
        <v>52256.96992390386</v>
      </c>
      <c r="AA25" s="22">
        <f>SUM(Z25+('Projection New Settlem data'!AA25-'Projection New Settlem data'!Z25)*'Baseline data'!$H24)</f>
        <v>52671.239916986029</v>
      </c>
      <c r="AB25" s="22">
        <f>SUM(AA25+('Projection New Settlem data'!AB25-'Projection New Settlem data'!AA25)*'Baseline data'!$H24)</f>
        <v>53085.509910068198</v>
      </c>
      <c r="AC25" s="22">
        <f>SUM(AB25+('Projection New Settlem data'!AC25-'Projection New Settlem data'!AB25)*'Baseline data'!$H24)</f>
        <v>53499.779903150367</v>
      </c>
      <c r="AD25" s="22">
        <f>SUM(AC25+('Projection New Settlem data'!AD25-'Projection New Settlem data'!AC25)*'Baseline data'!$H24)</f>
        <v>53914.049896232536</v>
      </c>
      <c r="AE25" s="22">
        <f>SUM(AD25+('Projection New Settlem data'!AE25-'Projection New Settlem data'!AD25)*'Baseline data'!$H24)</f>
        <v>54328.319889314706</v>
      </c>
      <c r="AF25" s="22">
        <f>SUM(AE25+('Projection New Settlem data'!AF25-'Projection New Settlem data'!AE25)*'Baseline data'!$H24)</f>
        <v>54742.589882396875</v>
      </c>
      <c r="AG25" s="22">
        <f>SUM(AF25+('Projection New Settlem data'!AG25-'Projection New Settlem data'!AF25)*'Baseline data'!$H24)</f>
        <v>55156.859875479044</v>
      </c>
      <c r="AH25" s="22">
        <f>SUM(AG25+('Projection New Settlem data'!AH25-'Projection New Settlem data'!AG25)*'Baseline data'!$H24)</f>
        <v>55571.129868561213</v>
      </c>
      <c r="AI25" s="22">
        <f>SUM(AH25+('Projection New Settlem data'!AI25-'Projection New Settlem data'!AH25)*'Baseline data'!$H24)</f>
        <v>55985.399861643382</v>
      </c>
      <c r="AJ25" s="22">
        <f>SUM(AI25+('Projection New Settlem data'!AJ25-'Projection New Settlem data'!AI25)*'Baseline data'!$H24)</f>
        <v>56399.669854725551</v>
      </c>
      <c r="AK25" s="22">
        <f>SUM(AJ25+('Projection New Settlem data'!AK25-'Projection New Settlem data'!AJ25)*'Baseline data'!$H24)</f>
        <v>56813.93984780772</v>
      </c>
      <c r="AL25" s="22">
        <f>SUM(AK25+('Projection New Settlem data'!AL25-'Projection New Settlem data'!AK25)*'Baseline data'!$H24)</f>
        <v>57228.209840889889</v>
      </c>
      <c r="AM25" s="22">
        <f>SUM(AL25+('Projection New Settlem data'!AM25-'Projection New Settlem data'!AL25)*'Baseline data'!$H24)</f>
        <v>57642.479833972058</v>
      </c>
      <c r="AN25" s="22">
        <f>SUM(AM25+('Projection New Settlem data'!AN25-'Projection New Settlem data'!AM25)*'Baseline data'!$H24)</f>
        <v>58056.749827054227</v>
      </c>
      <c r="AO25" s="22">
        <f>SUM(AN25+('Projection New Settlem data'!AO25-'Projection New Settlem data'!AN25)*'Baseline data'!$H24)</f>
        <v>58471.019820136396</v>
      </c>
      <c r="AP25" s="22">
        <f>SUM(AO25+('Projection New Settlem data'!AP25-'Projection New Settlem data'!AO25)*'Baseline data'!$H24)</f>
        <v>58885.289813218566</v>
      </c>
      <c r="AQ25" s="22">
        <f>SUM(AP25+('Projection New Settlem data'!AQ25-'Projection New Settlem data'!AP25)*'Baseline data'!$H24)</f>
        <v>59299.559806300735</v>
      </c>
      <c r="AR25" s="22">
        <f>SUM(AQ25+('Projection New Settlem data'!AR25-'Projection New Settlem data'!AQ25)*'Baseline data'!$H24)</f>
        <v>59713.829799382904</v>
      </c>
      <c r="AS25" s="22">
        <f>SUM(AR25+('Projection New Settlem data'!AS25-'Projection New Settlem data'!AR25)*'Baseline data'!$H24)</f>
        <v>60128.099792465073</v>
      </c>
      <c r="AT25" s="22">
        <f>SUM(AS25+('Projection New Settlem data'!AT25-'Projection New Settlem data'!AS25)*'Baseline data'!$H24)</f>
        <v>60542.369785547242</v>
      </c>
      <c r="AU25" s="22">
        <f>SUM(AT25+('Projection New Settlem data'!AU25-'Projection New Settlem data'!AT25)*'Baseline data'!$H24)</f>
        <v>60956.639778629411</v>
      </c>
      <c r="AV25" s="22">
        <f>SUM(AU25+('Projection New Settlem data'!AV25-'Projection New Settlem data'!AU25)*'Baseline data'!$H24)</f>
        <v>61370.90977171158</v>
      </c>
    </row>
    <row r="26" spans="1:48" ht="12" customHeight="1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50716.562943460813</v>
      </c>
      <c r="S26" s="22">
        <f>SUM(R26+('Projection New Settlem data'!S26-'Projection New Settlem data'!R26)*'Baseline data'!$H25)</f>
        <v>51122.083924614417</v>
      </c>
      <c r="T26" s="22">
        <f>SUM(S26+('Projection New Settlem data'!T26-'Projection New Settlem data'!S26)*'Baseline data'!$H25)</f>
        <v>51527.604905768021</v>
      </c>
      <c r="U26" s="22">
        <f>SUM(T26+('Projection New Settlem data'!U26-'Projection New Settlem data'!T26)*'Baseline data'!$H25)</f>
        <v>51933.125886921625</v>
      </c>
      <c r="V26" s="22">
        <f>SUM(U26+('Projection New Settlem data'!V26-'Projection New Settlem data'!U26)*'Baseline data'!$H25)</f>
        <v>52338.64686807523</v>
      </c>
      <c r="W26" s="22">
        <f>SUM(V26+('Projection New Settlem data'!W26-'Projection New Settlem data'!V26)*'Baseline data'!$H25)</f>
        <v>52744.167849228834</v>
      </c>
      <c r="X26" s="22">
        <f>SUM(W26+('Projection New Settlem data'!X26-'Projection New Settlem data'!W26)*'Baseline data'!$H25)</f>
        <v>53149.688830382438</v>
      </c>
      <c r="Y26" s="22">
        <f>SUM(X26+('Projection New Settlem data'!Y26-'Projection New Settlem data'!X26)*'Baseline data'!$H25)</f>
        <v>53555.209811536042</v>
      </c>
      <c r="Z26" s="22">
        <f>SUM(Y26+('Projection New Settlem data'!Z26-'Projection New Settlem data'!Y26)*'Baseline data'!$H25)</f>
        <v>53960.730792689646</v>
      </c>
      <c r="AA26" s="22">
        <f>SUM(Z26+('Projection New Settlem data'!AA26-'Projection New Settlem data'!Z26)*'Baseline data'!$H25)</f>
        <v>54366.251773843251</v>
      </c>
      <c r="AB26" s="22">
        <f>SUM(AA26+('Projection New Settlem data'!AB26-'Projection New Settlem data'!AA26)*'Baseline data'!$H25)</f>
        <v>54771.772754996855</v>
      </c>
      <c r="AC26" s="22">
        <f>SUM(AB26+('Projection New Settlem data'!AC26-'Projection New Settlem data'!AB26)*'Baseline data'!$H25)</f>
        <v>55177.293736150459</v>
      </c>
      <c r="AD26" s="22">
        <f>SUM(AC26+('Projection New Settlem data'!AD26-'Projection New Settlem data'!AC26)*'Baseline data'!$H25)</f>
        <v>55582.814717304063</v>
      </c>
      <c r="AE26" s="22">
        <f>SUM(AD26+('Projection New Settlem data'!AE26-'Projection New Settlem data'!AD26)*'Baseline data'!$H25)</f>
        <v>55988.335698457668</v>
      </c>
      <c r="AF26" s="22">
        <f>SUM(AE26+('Projection New Settlem data'!AF26-'Projection New Settlem data'!AE26)*'Baseline data'!$H25)</f>
        <v>56393.856679611272</v>
      </c>
      <c r="AG26" s="22">
        <f>SUM(AF26+('Projection New Settlem data'!AG26-'Projection New Settlem data'!AF26)*'Baseline data'!$H25)</f>
        <v>56799.377660764876</v>
      </c>
      <c r="AH26" s="22">
        <f>SUM(AG26+('Projection New Settlem data'!AH26-'Projection New Settlem data'!AG26)*'Baseline data'!$H25)</f>
        <v>57204.89864191848</v>
      </c>
      <c r="AI26" s="22">
        <f>SUM(AH26+('Projection New Settlem data'!AI26-'Projection New Settlem data'!AH26)*'Baseline data'!$H25)</f>
        <v>57610.419623072085</v>
      </c>
      <c r="AJ26" s="22">
        <f>SUM(AI26+('Projection New Settlem data'!AJ26-'Projection New Settlem data'!AI26)*'Baseline data'!$H25)</f>
        <v>58015.940604225689</v>
      </c>
      <c r="AK26" s="22">
        <f>SUM(AJ26+('Projection New Settlem data'!AK26-'Projection New Settlem data'!AJ26)*'Baseline data'!$H25)</f>
        <v>58421.461585379293</v>
      </c>
      <c r="AL26" s="22">
        <f>SUM(AK26+('Projection New Settlem data'!AL26-'Projection New Settlem data'!AK26)*'Baseline data'!$H25)</f>
        <v>58826.982566532897</v>
      </c>
      <c r="AM26" s="22">
        <f>SUM(AL26+('Projection New Settlem data'!AM26-'Projection New Settlem data'!AL26)*'Baseline data'!$H25)</f>
        <v>59232.503547686501</v>
      </c>
      <c r="AN26" s="22">
        <f>SUM(AM26+('Projection New Settlem data'!AN26-'Projection New Settlem data'!AM26)*'Baseline data'!$H25)</f>
        <v>59638.024528840106</v>
      </c>
      <c r="AO26" s="22">
        <f>SUM(AN26+('Projection New Settlem data'!AO26-'Projection New Settlem data'!AN26)*'Baseline data'!$H25)</f>
        <v>60043.54550999371</v>
      </c>
      <c r="AP26" s="22">
        <f>SUM(AO26+('Projection New Settlem data'!AP26-'Projection New Settlem data'!AO26)*'Baseline data'!$H25)</f>
        <v>60449.066491147314</v>
      </c>
      <c r="AQ26" s="22">
        <f>SUM(AP26+('Projection New Settlem data'!AQ26-'Projection New Settlem data'!AP26)*'Baseline data'!$H25)</f>
        <v>60854.587472300918</v>
      </c>
      <c r="AR26" s="22">
        <f>SUM(AQ26+('Projection New Settlem data'!AR26-'Projection New Settlem data'!AQ26)*'Baseline data'!$H25)</f>
        <v>61260.108453454523</v>
      </c>
      <c r="AS26" s="22">
        <f>SUM(AR26+('Projection New Settlem data'!AS26-'Projection New Settlem data'!AR26)*'Baseline data'!$H25)</f>
        <v>61665.629434608127</v>
      </c>
      <c r="AT26" s="22">
        <f>SUM(AS26+('Projection New Settlem data'!AT26-'Projection New Settlem data'!AS26)*'Baseline data'!$H25)</f>
        <v>62071.150415761731</v>
      </c>
      <c r="AU26" s="22">
        <f>SUM(AT26+('Projection New Settlem data'!AU26-'Projection New Settlem data'!AT26)*'Baseline data'!$H25)</f>
        <v>62476.671396915335</v>
      </c>
      <c r="AV26" s="22">
        <f>SUM(AU26+('Projection New Settlem data'!AV26-'Projection New Settlem data'!AU26)*'Baseline data'!$H25)</f>
        <v>62882.192378068939</v>
      </c>
    </row>
    <row r="27" spans="1:48" ht="12" customHeight="1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73897.729538226951</v>
      </c>
      <c r="S27" s="22">
        <f>SUM(R27+('Projection New Settlem data'!S27-'Projection New Settlem data'!R27)*'Baseline data'!$H26)</f>
        <v>74863.639384302602</v>
      </c>
      <c r="T27" s="22">
        <f>SUM(S27+('Projection New Settlem data'!T27-'Projection New Settlem data'!S27)*'Baseline data'!$H26)</f>
        <v>75829.549230378252</v>
      </c>
      <c r="U27" s="22">
        <f>SUM(T27+('Projection New Settlem data'!U27-'Projection New Settlem data'!T27)*'Baseline data'!$H26)</f>
        <v>76795.459076453903</v>
      </c>
      <c r="V27" s="22">
        <f>SUM(U27+('Projection New Settlem data'!V27-'Projection New Settlem data'!U27)*'Baseline data'!$H26)</f>
        <v>77761.368922529553</v>
      </c>
      <c r="W27" s="22">
        <f>SUM(V27+('Projection New Settlem data'!W27-'Projection New Settlem data'!V27)*'Baseline data'!$H26)</f>
        <v>78727.278768605203</v>
      </c>
      <c r="X27" s="22">
        <f>SUM(W27+('Projection New Settlem data'!X27-'Projection New Settlem data'!W27)*'Baseline data'!$H26)</f>
        <v>79693.188614680854</v>
      </c>
      <c r="Y27" s="22">
        <f>SUM(X27+('Projection New Settlem data'!Y27-'Projection New Settlem data'!X27)*'Baseline data'!$H26)</f>
        <v>80659.098460756504</v>
      </c>
      <c r="Z27" s="22">
        <f>SUM(Y27+('Projection New Settlem data'!Z27-'Projection New Settlem data'!Y27)*'Baseline data'!$H26)</f>
        <v>81625.008306832155</v>
      </c>
      <c r="AA27" s="22">
        <f>SUM(Z27+('Projection New Settlem data'!AA27-'Projection New Settlem data'!Z27)*'Baseline data'!$H26)</f>
        <v>82590.918152907805</v>
      </c>
      <c r="AB27" s="22">
        <f>SUM(AA27+('Projection New Settlem data'!AB27-'Projection New Settlem data'!AA27)*'Baseline data'!$H26)</f>
        <v>83556.827998983455</v>
      </c>
      <c r="AC27" s="22">
        <f>SUM(AB27+('Projection New Settlem data'!AC27-'Projection New Settlem data'!AB27)*'Baseline data'!$H26)</f>
        <v>84522.737845059106</v>
      </c>
      <c r="AD27" s="22">
        <f>SUM(AC27+('Projection New Settlem data'!AD27-'Projection New Settlem data'!AC27)*'Baseline data'!$H26)</f>
        <v>85488.647691134756</v>
      </c>
      <c r="AE27" s="22">
        <f>SUM(AD27+('Projection New Settlem data'!AE27-'Projection New Settlem data'!AD27)*'Baseline data'!$H26)</f>
        <v>86454.557537210407</v>
      </c>
      <c r="AF27" s="22">
        <f>SUM(AE27+('Projection New Settlem data'!AF27-'Projection New Settlem data'!AE27)*'Baseline data'!$H26)</f>
        <v>87420.467383286057</v>
      </c>
      <c r="AG27" s="22">
        <f>SUM(AF27+('Projection New Settlem data'!AG27-'Projection New Settlem data'!AF27)*'Baseline data'!$H26)</f>
        <v>88386.377229361708</v>
      </c>
      <c r="AH27" s="22">
        <f>SUM(AG27+('Projection New Settlem data'!AH27-'Projection New Settlem data'!AG27)*'Baseline data'!$H26)</f>
        <v>89352.287075437358</v>
      </c>
      <c r="AI27" s="22">
        <f>SUM(AH27+('Projection New Settlem data'!AI27-'Projection New Settlem data'!AH27)*'Baseline data'!$H26)</f>
        <v>90318.196921513008</v>
      </c>
      <c r="AJ27" s="22">
        <f>SUM(AI27+('Projection New Settlem data'!AJ27-'Projection New Settlem data'!AI27)*'Baseline data'!$H26)</f>
        <v>91284.106767588659</v>
      </c>
      <c r="AK27" s="22">
        <f>SUM(AJ27+('Projection New Settlem data'!AK27-'Projection New Settlem data'!AJ27)*'Baseline data'!$H26)</f>
        <v>92250.016613664309</v>
      </c>
      <c r="AL27" s="22">
        <f>SUM(AK27+('Projection New Settlem data'!AL27-'Projection New Settlem data'!AK27)*'Baseline data'!$H26)</f>
        <v>93215.92645973996</v>
      </c>
      <c r="AM27" s="22">
        <f>SUM(AL27+('Projection New Settlem data'!AM27-'Projection New Settlem data'!AL27)*'Baseline data'!$H26)</f>
        <v>94181.83630581561</v>
      </c>
      <c r="AN27" s="22">
        <f>SUM(AM27+('Projection New Settlem data'!AN27-'Projection New Settlem data'!AM27)*'Baseline data'!$H26)</f>
        <v>95147.746151891261</v>
      </c>
      <c r="AO27" s="22">
        <f>SUM(AN27+('Projection New Settlem data'!AO27-'Projection New Settlem data'!AN27)*'Baseline data'!$H26)</f>
        <v>96113.655997966911</v>
      </c>
      <c r="AP27" s="22">
        <f>SUM(AO27+('Projection New Settlem data'!AP27-'Projection New Settlem data'!AO27)*'Baseline data'!$H26)</f>
        <v>97079.565844042561</v>
      </c>
      <c r="AQ27" s="22">
        <f>SUM(AP27+('Projection New Settlem data'!AQ27-'Projection New Settlem data'!AP27)*'Baseline data'!$H26)</f>
        <v>98045.475690118212</v>
      </c>
      <c r="AR27" s="22">
        <f>SUM(AQ27+('Projection New Settlem data'!AR27-'Projection New Settlem data'!AQ27)*'Baseline data'!$H26)</f>
        <v>99011.385536193862</v>
      </c>
      <c r="AS27" s="22">
        <f>SUM(AR27+('Projection New Settlem data'!AS27-'Projection New Settlem data'!AR27)*'Baseline data'!$H26)</f>
        <v>99977.295382269513</v>
      </c>
      <c r="AT27" s="22">
        <f>SUM(AS27+('Projection New Settlem data'!AT27-'Projection New Settlem data'!AS27)*'Baseline data'!$H26)</f>
        <v>100943.20522834516</v>
      </c>
      <c r="AU27" s="22">
        <f>SUM(AT27+('Projection New Settlem data'!AU27-'Projection New Settlem data'!AT27)*'Baseline data'!$H26)</f>
        <v>101909.11507442081</v>
      </c>
      <c r="AV27" s="22">
        <f>SUM(AU27+('Projection New Settlem data'!AV27-'Projection New Settlem data'!AU27)*'Baseline data'!$H26)</f>
        <v>102875.02492049646</v>
      </c>
    </row>
    <row r="28" spans="1:48" ht="12" customHeight="1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49432.390764225915</v>
      </c>
      <c r="S28" s="22">
        <f>SUM(R28+('Projection New Settlem data'!S28-'Projection New Settlem data'!R28)*'Baseline data'!$H27)</f>
        <v>49809.854352301219</v>
      </c>
      <c r="T28" s="22">
        <f>SUM(S28+('Projection New Settlem data'!T28-'Projection New Settlem data'!S28)*'Baseline data'!$H27)</f>
        <v>50187.317940376524</v>
      </c>
      <c r="U28" s="22">
        <f>SUM(T28+('Projection New Settlem data'!U28-'Projection New Settlem data'!T28)*'Baseline data'!$H27)</f>
        <v>50564.781528451829</v>
      </c>
      <c r="V28" s="22">
        <f>SUM(U28+('Projection New Settlem data'!V28-'Projection New Settlem data'!U28)*'Baseline data'!$H27)</f>
        <v>50942.245116527134</v>
      </c>
      <c r="W28" s="22">
        <f>SUM(V28+('Projection New Settlem data'!W28-'Projection New Settlem data'!V28)*'Baseline data'!$H27)</f>
        <v>51319.708704602439</v>
      </c>
      <c r="X28" s="22">
        <f>SUM(W28+('Projection New Settlem data'!X28-'Projection New Settlem data'!W28)*'Baseline data'!$H27)</f>
        <v>51697.172292677744</v>
      </c>
      <c r="Y28" s="22">
        <f>SUM(X28+('Projection New Settlem data'!Y28-'Projection New Settlem data'!X28)*'Baseline data'!$H27)</f>
        <v>52074.635880753049</v>
      </c>
      <c r="Z28" s="22">
        <f>SUM(Y28+('Projection New Settlem data'!Z28-'Projection New Settlem data'!Y28)*'Baseline data'!$H27)</f>
        <v>52452.099468828354</v>
      </c>
      <c r="AA28" s="22">
        <f>SUM(Z28+('Projection New Settlem data'!AA28-'Projection New Settlem data'!Z28)*'Baseline data'!$H27)</f>
        <v>52829.563056903658</v>
      </c>
      <c r="AB28" s="22">
        <f>SUM(AA28+('Projection New Settlem data'!AB28-'Projection New Settlem data'!AA28)*'Baseline data'!$H27)</f>
        <v>53207.026644978963</v>
      </c>
      <c r="AC28" s="22">
        <f>SUM(AB28+('Projection New Settlem data'!AC28-'Projection New Settlem data'!AB28)*'Baseline data'!$H27)</f>
        <v>53584.490233054268</v>
      </c>
      <c r="AD28" s="22">
        <f>SUM(AC28+('Projection New Settlem data'!AD28-'Projection New Settlem data'!AC28)*'Baseline data'!$H27)</f>
        <v>53961.953821129573</v>
      </c>
      <c r="AE28" s="22">
        <f>SUM(AD28+('Projection New Settlem data'!AE28-'Projection New Settlem data'!AD28)*'Baseline data'!$H27)</f>
        <v>54339.417409204878</v>
      </c>
      <c r="AF28" s="22">
        <f>SUM(AE28+('Projection New Settlem data'!AF28-'Projection New Settlem data'!AE28)*'Baseline data'!$H27)</f>
        <v>54716.880997280183</v>
      </c>
      <c r="AG28" s="22">
        <f>SUM(AF28+('Projection New Settlem data'!AG28-'Projection New Settlem data'!AF28)*'Baseline data'!$H27)</f>
        <v>55094.344585355488</v>
      </c>
      <c r="AH28" s="22">
        <f>SUM(AG28+('Projection New Settlem data'!AH28-'Projection New Settlem data'!AG28)*'Baseline data'!$H27)</f>
        <v>55471.808173430793</v>
      </c>
      <c r="AI28" s="22">
        <f>SUM(AH28+('Projection New Settlem data'!AI28-'Projection New Settlem data'!AH28)*'Baseline data'!$H27)</f>
        <v>55849.271761506097</v>
      </c>
      <c r="AJ28" s="22">
        <f>SUM(AI28+('Projection New Settlem data'!AJ28-'Projection New Settlem data'!AI28)*'Baseline data'!$H27)</f>
        <v>56226.735349581402</v>
      </c>
      <c r="AK28" s="22">
        <f>SUM(AJ28+('Projection New Settlem data'!AK28-'Projection New Settlem data'!AJ28)*'Baseline data'!$H27)</f>
        <v>56604.198937656707</v>
      </c>
      <c r="AL28" s="22">
        <f>SUM(AK28+('Projection New Settlem data'!AL28-'Projection New Settlem data'!AK28)*'Baseline data'!$H27)</f>
        <v>56981.662525732012</v>
      </c>
      <c r="AM28" s="22">
        <f>SUM(AL28+('Projection New Settlem data'!AM28-'Projection New Settlem data'!AL28)*'Baseline data'!$H27)</f>
        <v>57359.126113807317</v>
      </c>
      <c r="AN28" s="22">
        <f>SUM(AM28+('Projection New Settlem data'!AN28-'Projection New Settlem data'!AM28)*'Baseline data'!$H27)</f>
        <v>57736.589701882622</v>
      </c>
      <c r="AO28" s="22">
        <f>SUM(AN28+('Projection New Settlem data'!AO28-'Projection New Settlem data'!AN28)*'Baseline data'!$H27)</f>
        <v>58114.053289957927</v>
      </c>
      <c r="AP28" s="22">
        <f>SUM(AO28+('Projection New Settlem data'!AP28-'Projection New Settlem data'!AO28)*'Baseline data'!$H27)</f>
        <v>58491.516878033231</v>
      </c>
      <c r="AQ28" s="22">
        <f>SUM(AP28+('Projection New Settlem data'!AQ28-'Projection New Settlem data'!AP28)*'Baseline data'!$H27)</f>
        <v>58868.980466108536</v>
      </c>
      <c r="AR28" s="22">
        <f>SUM(AQ28+('Projection New Settlem data'!AR28-'Projection New Settlem data'!AQ28)*'Baseline data'!$H27)</f>
        <v>59246.444054183841</v>
      </c>
      <c r="AS28" s="22">
        <f>SUM(AR28+('Projection New Settlem data'!AS28-'Projection New Settlem data'!AR28)*'Baseline data'!$H27)</f>
        <v>59623.907642259146</v>
      </c>
      <c r="AT28" s="22">
        <f>SUM(AS28+('Projection New Settlem data'!AT28-'Projection New Settlem data'!AS28)*'Baseline data'!$H27)</f>
        <v>60001.371230334451</v>
      </c>
      <c r="AU28" s="22">
        <f>SUM(AT28+('Projection New Settlem data'!AU28-'Projection New Settlem data'!AT28)*'Baseline data'!$H27)</f>
        <v>60378.834818409756</v>
      </c>
      <c r="AV28" s="22">
        <f>SUM(AU28+('Projection New Settlem data'!AV28-'Projection New Settlem data'!AU28)*'Baseline data'!$H27)</f>
        <v>60756.298406485061</v>
      </c>
    </row>
    <row r="29" spans="1:48" ht="12" customHeight="1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92689.700332884371</v>
      </c>
      <c r="S29" s="22">
        <f>SUM(R29+('Projection New Settlem data'!S29-'Projection New Settlem data'!R29)*'Baseline data'!$H28)</f>
        <v>93552.933777179162</v>
      </c>
      <c r="T29" s="22">
        <f>SUM(S29+('Projection New Settlem data'!T29-'Projection New Settlem data'!S29)*'Baseline data'!$H28)</f>
        <v>94416.167221473952</v>
      </c>
      <c r="U29" s="22">
        <f>SUM(T29+('Projection New Settlem data'!U29-'Projection New Settlem data'!T29)*'Baseline data'!$H28)</f>
        <v>95279.400665768742</v>
      </c>
      <c r="V29" s="22">
        <f>SUM(U29+('Projection New Settlem data'!V29-'Projection New Settlem data'!U29)*'Baseline data'!$H28)</f>
        <v>96142.634110063533</v>
      </c>
      <c r="W29" s="22">
        <f>SUM(V29+('Projection New Settlem data'!W29-'Projection New Settlem data'!V29)*'Baseline data'!$H28)</f>
        <v>97005.867554358323</v>
      </c>
      <c r="X29" s="22">
        <f>SUM(W29+('Projection New Settlem data'!X29-'Projection New Settlem data'!W29)*'Baseline data'!$H28)</f>
        <v>97869.100998653113</v>
      </c>
      <c r="Y29" s="22">
        <f>SUM(X29+('Projection New Settlem data'!Y29-'Projection New Settlem data'!X29)*'Baseline data'!$H28)</f>
        <v>98732.334442947904</v>
      </c>
      <c r="Z29" s="22">
        <f>SUM(Y29+('Projection New Settlem data'!Z29-'Projection New Settlem data'!Y29)*'Baseline data'!$H28)</f>
        <v>99595.567887242694</v>
      </c>
      <c r="AA29" s="22">
        <f>SUM(Z29+('Projection New Settlem data'!AA29-'Projection New Settlem data'!Z29)*'Baseline data'!$H28)</f>
        <v>100458.80133153748</v>
      </c>
      <c r="AB29" s="22">
        <f>SUM(AA29+('Projection New Settlem data'!AB29-'Projection New Settlem data'!AA29)*'Baseline data'!$H28)</f>
        <v>101322.03477583228</v>
      </c>
      <c r="AC29" s="22">
        <f>SUM(AB29+('Projection New Settlem data'!AC29-'Projection New Settlem data'!AB29)*'Baseline data'!$H28)</f>
        <v>102185.26822012707</v>
      </c>
      <c r="AD29" s="22">
        <f>SUM(AC29+('Projection New Settlem data'!AD29-'Projection New Settlem data'!AC29)*'Baseline data'!$H28)</f>
        <v>103048.50166442186</v>
      </c>
      <c r="AE29" s="22">
        <f>SUM(AD29+('Projection New Settlem data'!AE29-'Projection New Settlem data'!AD29)*'Baseline data'!$H28)</f>
        <v>103911.73510871665</v>
      </c>
      <c r="AF29" s="22">
        <f>SUM(AE29+('Projection New Settlem data'!AF29-'Projection New Settlem data'!AE29)*'Baseline data'!$H28)</f>
        <v>104774.96855301144</v>
      </c>
      <c r="AG29" s="22">
        <f>SUM(AF29+('Projection New Settlem data'!AG29-'Projection New Settlem data'!AF29)*'Baseline data'!$H28)</f>
        <v>105638.20199730623</v>
      </c>
      <c r="AH29" s="22">
        <f>SUM(AG29+('Projection New Settlem data'!AH29-'Projection New Settlem data'!AG29)*'Baseline data'!$H28)</f>
        <v>106501.43544160102</v>
      </c>
      <c r="AI29" s="22">
        <f>SUM(AH29+('Projection New Settlem data'!AI29-'Projection New Settlem data'!AH29)*'Baseline data'!$H28)</f>
        <v>107364.66888589581</v>
      </c>
      <c r="AJ29" s="22">
        <f>SUM(AI29+('Projection New Settlem data'!AJ29-'Projection New Settlem data'!AI29)*'Baseline data'!$H28)</f>
        <v>108227.9023301906</v>
      </c>
      <c r="AK29" s="22">
        <f>SUM(AJ29+('Projection New Settlem data'!AK29-'Projection New Settlem data'!AJ29)*'Baseline data'!$H28)</f>
        <v>109091.13577448539</v>
      </c>
      <c r="AL29" s="22">
        <f>SUM(AK29+('Projection New Settlem data'!AL29-'Projection New Settlem data'!AK29)*'Baseline data'!$H28)</f>
        <v>109954.36921878018</v>
      </c>
      <c r="AM29" s="22">
        <f>SUM(AL29+('Projection New Settlem data'!AM29-'Projection New Settlem data'!AL29)*'Baseline data'!$H28)</f>
        <v>110817.60266307497</v>
      </c>
      <c r="AN29" s="22">
        <f>SUM(AM29+('Projection New Settlem data'!AN29-'Projection New Settlem data'!AM29)*'Baseline data'!$H28)</f>
        <v>111680.83610736976</v>
      </c>
      <c r="AO29" s="22">
        <f>SUM(AN29+('Projection New Settlem data'!AO29-'Projection New Settlem data'!AN29)*'Baseline data'!$H28)</f>
        <v>112544.06955166455</v>
      </c>
      <c r="AP29" s="22">
        <f>SUM(AO29+('Projection New Settlem data'!AP29-'Projection New Settlem data'!AO29)*'Baseline data'!$H28)</f>
        <v>113407.30299595934</v>
      </c>
      <c r="AQ29" s="22">
        <f>SUM(AP29+('Projection New Settlem data'!AQ29-'Projection New Settlem data'!AP29)*'Baseline data'!$H28)</f>
        <v>114270.53644025413</v>
      </c>
      <c r="AR29" s="22">
        <f>SUM(AQ29+('Projection New Settlem data'!AR29-'Projection New Settlem data'!AQ29)*'Baseline data'!$H28)</f>
        <v>115133.76988454892</v>
      </c>
      <c r="AS29" s="22">
        <f>SUM(AR29+('Projection New Settlem data'!AS29-'Projection New Settlem data'!AR29)*'Baseline data'!$H28)</f>
        <v>115997.00332884371</v>
      </c>
      <c r="AT29" s="22">
        <f>SUM(AS29+('Projection New Settlem data'!AT29-'Projection New Settlem data'!AS29)*'Baseline data'!$H28)</f>
        <v>116860.2367731385</v>
      </c>
      <c r="AU29" s="22">
        <f>SUM(AT29+('Projection New Settlem data'!AU29-'Projection New Settlem data'!AT29)*'Baseline data'!$H28)</f>
        <v>117723.47021743329</v>
      </c>
      <c r="AV29" s="22">
        <f>SUM(AU29+('Projection New Settlem data'!AV29-'Projection New Settlem data'!AU29)*'Baseline data'!$H28)</f>
        <v>118586.70366172808</v>
      </c>
    </row>
    <row r="30" spans="1:48" ht="12" customHeight="1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93067.497843144709</v>
      </c>
      <c r="S30" s="22">
        <f>SUM(R30+('Projection New Settlem data'!S30-'Projection New Settlem data'!R30)*'Baseline data'!$H29)</f>
        <v>98015.944793354633</v>
      </c>
      <c r="T30" s="22">
        <f>SUM(S30+('Projection New Settlem data'!T30-'Projection New Settlem data'!S30)*'Baseline data'!$H29)</f>
        <v>102964.39174356456</v>
      </c>
      <c r="U30" s="22">
        <f>SUM(T30+('Projection New Settlem data'!U30-'Projection New Settlem data'!T30)*'Baseline data'!$H29)</f>
        <v>107912.83869377448</v>
      </c>
      <c r="V30" s="22">
        <f>SUM(U30+('Projection New Settlem data'!V30-'Projection New Settlem data'!U30)*'Baseline data'!$H29)</f>
        <v>112861.2856439844</v>
      </c>
      <c r="W30" s="22">
        <f>SUM(V30+('Projection New Settlem data'!W30-'Projection New Settlem data'!V30)*'Baseline data'!$H29)</f>
        <v>117809.73259419433</v>
      </c>
      <c r="X30" s="22">
        <f>SUM(W30+('Projection New Settlem data'!X30-'Projection New Settlem data'!W30)*'Baseline data'!$H29)</f>
        <v>122758.17954440425</v>
      </c>
      <c r="Y30" s="22">
        <f>SUM(X30+('Projection New Settlem data'!Y30-'Projection New Settlem data'!X30)*'Baseline data'!$H29)</f>
        <v>127706.62649461417</v>
      </c>
      <c r="Z30" s="22">
        <f>SUM(Y30+('Projection New Settlem data'!Z30-'Projection New Settlem data'!Y30)*'Baseline data'!$H29)</f>
        <v>132655.07344482408</v>
      </c>
      <c r="AA30" s="22">
        <f>SUM(Z30+('Projection New Settlem data'!AA30-'Projection New Settlem data'!Z30)*'Baseline data'!$H29)</f>
        <v>137603.52039503399</v>
      </c>
      <c r="AB30" s="22">
        <f>SUM(AA30+('Projection New Settlem data'!AB30-'Projection New Settlem data'!AA30)*'Baseline data'!$H29)</f>
        <v>142551.9673452439</v>
      </c>
      <c r="AC30" s="22">
        <f>SUM(AB30+('Projection New Settlem data'!AC30-'Projection New Settlem data'!AB30)*'Baseline data'!$H29)</f>
        <v>147500.41429545381</v>
      </c>
      <c r="AD30" s="22">
        <f>SUM(AC30+('Projection New Settlem data'!AD30-'Projection New Settlem data'!AC30)*'Baseline data'!$H29)</f>
        <v>152448.86124566372</v>
      </c>
      <c r="AE30" s="22">
        <f>SUM(AD30+('Projection New Settlem data'!AE30-'Projection New Settlem data'!AD30)*'Baseline data'!$H29)</f>
        <v>157397.30819587363</v>
      </c>
      <c r="AF30" s="22">
        <f>SUM(AE30+('Projection New Settlem data'!AF30-'Projection New Settlem data'!AE30)*'Baseline data'!$H29)</f>
        <v>162345.75514608354</v>
      </c>
      <c r="AG30" s="22">
        <f>SUM(AF30+('Projection New Settlem data'!AG30-'Projection New Settlem data'!AF30)*'Baseline data'!$H29)</f>
        <v>167294.20209629345</v>
      </c>
      <c r="AH30" s="22">
        <f>SUM(AG30+('Projection New Settlem data'!AH30-'Projection New Settlem data'!AG30)*'Baseline data'!$H29)</f>
        <v>172242.64904650336</v>
      </c>
      <c r="AI30" s="22">
        <f>SUM(AH30+('Projection New Settlem data'!AI30-'Projection New Settlem data'!AH30)*'Baseline data'!$H29)</f>
        <v>177191.09599671327</v>
      </c>
      <c r="AJ30" s="22">
        <f>SUM(AI30+('Projection New Settlem data'!AJ30-'Projection New Settlem data'!AI30)*'Baseline data'!$H29)</f>
        <v>182139.54294692317</v>
      </c>
      <c r="AK30" s="22">
        <f>SUM(AJ30+('Projection New Settlem data'!AK30-'Projection New Settlem data'!AJ30)*'Baseline data'!$H29)</f>
        <v>187087.98989713308</v>
      </c>
      <c r="AL30" s="22">
        <f>SUM(AK30+('Projection New Settlem data'!AL30-'Projection New Settlem data'!AK30)*'Baseline data'!$H29)</f>
        <v>192036.43684734299</v>
      </c>
      <c r="AM30" s="22">
        <f>SUM(AL30+('Projection New Settlem data'!AM30-'Projection New Settlem data'!AL30)*'Baseline data'!$H29)</f>
        <v>196984.8837975529</v>
      </c>
      <c r="AN30" s="22">
        <f>SUM(AM30+('Projection New Settlem data'!AN30-'Projection New Settlem data'!AM30)*'Baseline data'!$H29)</f>
        <v>201933.33074776281</v>
      </c>
      <c r="AO30" s="22">
        <f>SUM(AN30+('Projection New Settlem data'!AO30-'Projection New Settlem data'!AN30)*'Baseline data'!$H29)</f>
        <v>206881.77769797272</v>
      </c>
      <c r="AP30" s="22">
        <f>SUM(AO30+('Projection New Settlem data'!AP30-'Projection New Settlem data'!AO30)*'Baseline data'!$H29)</f>
        <v>211830.22464818263</v>
      </c>
      <c r="AQ30" s="22">
        <f>SUM(AP30+('Projection New Settlem data'!AQ30-'Projection New Settlem data'!AP30)*'Baseline data'!$H29)</f>
        <v>216778.67159839254</v>
      </c>
      <c r="AR30" s="22">
        <f>SUM(AQ30+('Projection New Settlem data'!AR30-'Projection New Settlem data'!AQ30)*'Baseline data'!$H29)</f>
        <v>221727.11854860245</v>
      </c>
      <c r="AS30" s="22">
        <f>SUM(AR30+('Projection New Settlem data'!AS30-'Projection New Settlem data'!AR30)*'Baseline data'!$H29)</f>
        <v>226675.56549881236</v>
      </c>
      <c r="AT30" s="22">
        <f>SUM(AS30+('Projection New Settlem data'!AT30-'Projection New Settlem data'!AS30)*'Baseline data'!$H29)</f>
        <v>231624.01244902227</v>
      </c>
      <c r="AU30" s="22">
        <f>SUM(AT30+('Projection New Settlem data'!AU30-'Projection New Settlem data'!AT30)*'Baseline data'!$H29)</f>
        <v>236572.45939923218</v>
      </c>
      <c r="AV30" s="22">
        <f>SUM(AU30+('Projection New Settlem data'!AV30-'Projection New Settlem data'!AU30)*'Baseline data'!$H29)</f>
        <v>241520.90634944208</v>
      </c>
    </row>
    <row r="31" spans="1:48" ht="12" customHeight="1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2043805.7800406876</v>
      </c>
      <c r="S32" s="22">
        <f t="shared" si="0"/>
        <v>2082291.4240046521</v>
      </c>
      <c r="T32" s="22">
        <f t="shared" si="0"/>
        <v>2120777.0679686163</v>
      </c>
      <c r="U32" s="22">
        <f t="shared" si="0"/>
        <v>2159262.7119325805</v>
      </c>
      <c r="V32" s="22">
        <f t="shared" si="0"/>
        <v>2197748.3558965451</v>
      </c>
      <c r="W32" s="22">
        <f t="shared" si="0"/>
        <v>2236233.9998605088</v>
      </c>
      <c r="X32" s="22">
        <f t="shared" si="0"/>
        <v>2274719.6438244735</v>
      </c>
      <c r="Y32" s="22">
        <f t="shared" si="0"/>
        <v>2313205.2877884377</v>
      </c>
      <c r="Z32" s="22">
        <f t="shared" si="0"/>
        <v>2351690.9317524019</v>
      </c>
      <c r="AA32" s="22">
        <f t="shared" si="0"/>
        <v>2390176.5757163665</v>
      </c>
      <c r="AB32" s="22">
        <f t="shared" si="0"/>
        <v>2428662.2196803307</v>
      </c>
      <c r="AC32" s="22">
        <f t="shared" si="0"/>
        <v>2467147.8636442954</v>
      </c>
      <c r="AD32" s="22">
        <f t="shared" si="0"/>
        <v>2505633.50760826</v>
      </c>
      <c r="AE32" s="22">
        <f t="shared" si="0"/>
        <v>2544119.1515722233</v>
      </c>
      <c r="AF32" s="22">
        <f t="shared" si="0"/>
        <v>2582604.7955361875</v>
      </c>
      <c r="AG32" s="22">
        <f t="shared" si="0"/>
        <v>2621090.4395001521</v>
      </c>
      <c r="AH32" s="22">
        <f t="shared" si="0"/>
        <v>2659576.0834641159</v>
      </c>
      <c r="AI32" s="22">
        <f t="shared" si="0"/>
        <v>2698061.7274280805</v>
      </c>
      <c r="AJ32" s="22">
        <f t="shared" si="0"/>
        <v>2736547.3713920452</v>
      </c>
      <c r="AK32" s="22">
        <f t="shared" si="0"/>
        <v>2775033.0153560089</v>
      </c>
      <c r="AL32" s="22">
        <f t="shared" si="0"/>
        <v>2813518.6593199731</v>
      </c>
      <c r="AM32" s="22">
        <f t="shared" si="0"/>
        <v>2852004.3032839382</v>
      </c>
      <c r="AN32" s="22">
        <f t="shared" si="0"/>
        <v>2890489.9472479019</v>
      </c>
      <c r="AO32" s="22">
        <f t="shared" si="0"/>
        <v>2928975.5912118666</v>
      </c>
      <c r="AP32" s="22">
        <f t="shared" si="0"/>
        <v>2967461.2351758308</v>
      </c>
      <c r="AQ32" s="22">
        <f t="shared" si="0"/>
        <v>3005946.8791397959</v>
      </c>
      <c r="AR32" s="22">
        <f t="shared" si="0"/>
        <v>3044432.5231037596</v>
      </c>
      <c r="AS32" s="22">
        <f t="shared" si="0"/>
        <v>3082918.1670677233</v>
      </c>
      <c r="AT32" s="22">
        <f t="shared" si="0"/>
        <v>3121403.8110316875</v>
      </c>
      <c r="AU32" s="22">
        <f t="shared" si="0"/>
        <v>3159889.4549956522</v>
      </c>
      <c r="AV32" s="22">
        <f t="shared" si="0"/>
        <v>3198375.0989596169</v>
      </c>
    </row>
    <row r="34" spans="37:44" ht="12" customHeight="1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69</v>
      </c>
    </row>
    <row r="3" spans="1:48">
      <c r="A3" s="13" t="s">
        <v>71</v>
      </c>
    </row>
    <row r="4" spans="1:48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2019-08-16T14:31:20Z</dcterms:modified>
  <cp:category/>
  <cp:contentStatus/>
</cp:coreProperties>
</file>