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digital_comms\tests\mobile_network\"/>
    </mc:Choice>
  </mc:AlternateContent>
  <xr:revisionPtr revIDLastSave="0" documentId="13_ncr:1_{185710D1-F8FE-43E1-9059-59A62687DE56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link_buget_examp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5" i="1" l="1"/>
  <c r="B45" i="1"/>
  <c r="A45" i="1" s="1"/>
  <c r="B40" i="1"/>
  <c r="A3" i="1"/>
  <c r="B30" i="1" s="1"/>
  <c r="A20" i="1"/>
  <c r="C25" i="1" s="1"/>
  <c r="A15" i="1"/>
  <c r="A12" i="1"/>
  <c r="A9" i="1"/>
  <c r="B25" i="1" s="1"/>
  <c r="A25" i="1" l="1"/>
  <c r="C30" i="1" s="1"/>
  <c r="A30" i="1" s="1"/>
  <c r="B35" i="1" s="1"/>
</calcChain>
</file>

<file path=xl/sharedStrings.xml><?xml version="1.0" encoding="utf-8"?>
<sst xmlns="http://schemas.openxmlformats.org/spreadsheetml/2006/main" count="62" uniqueCount="33">
  <si>
    <t>Rx Power (dBm)</t>
  </si>
  <si>
    <t>Tx Power (dBm)</t>
  </si>
  <si>
    <t>Tx Gain (dBi)</t>
  </si>
  <si>
    <t>Tx Losses (dB)</t>
  </si>
  <si>
    <t>path_loss (dB)</t>
  </si>
  <si>
    <t>Rx misc_loss (dB)</t>
  </si>
  <si>
    <t>Rx gain (dB)</t>
  </si>
  <si>
    <t>Rx losses (dB)</t>
  </si>
  <si>
    <t>Calculate interference</t>
  </si>
  <si>
    <t>Inteferer 1</t>
  </si>
  <si>
    <t>Inteferer 2</t>
  </si>
  <si>
    <t>Inteferer 3</t>
  </si>
  <si>
    <t>Calculate noise</t>
  </si>
  <si>
    <t>Noise (dBm)</t>
  </si>
  <si>
    <t>Rx noise floor (dB)</t>
  </si>
  <si>
    <t>SINR</t>
  </si>
  <si>
    <t>I+N</t>
  </si>
  <si>
    <t>Calculate I + N</t>
  </si>
  <si>
    <t>CalculateSINR</t>
  </si>
  <si>
    <t>Spectral efficiency</t>
  </si>
  <si>
    <t>SE</t>
  </si>
  <si>
    <t>Capacity</t>
  </si>
  <si>
    <t>Bandwidth (Hz)</t>
  </si>
  <si>
    <t>Capacity (bps)</t>
  </si>
  <si>
    <t>Network load (%)</t>
  </si>
  <si>
    <t>Noise (linear)</t>
  </si>
  <si>
    <t>Interference (linear)</t>
  </si>
  <si>
    <t>Boltzmann (Kelvin)</t>
  </si>
  <si>
    <t>Temp (Kelvin)</t>
  </si>
  <si>
    <t>Signal (linear)</t>
  </si>
  <si>
    <t>I+N (linear)</t>
  </si>
  <si>
    <t>SE (bps/Hz)</t>
  </si>
  <si>
    <t>Calculate receiver received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</si>
</sst>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6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Font="1"/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/>
    <xf numFmtId="2" fontId="3" fillId="0" borderId="4" xfId="0" applyNumberFormat="1" applyFont="1" applyBorder="1" applyAlignment="1">
      <alignment horizontal="center"/>
    </xf>
    <xf numFmtId="11" fontId="0" fillId="0" borderId="5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11" fontId="0" fillId="0" borderId="6" xfId="0" applyNumberForma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11" fontId="3" fillId="0" borderId="4" xfId="0" applyNumberFormat="1" applyFont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"/>
  <sheetViews>
    <sheetView tabSelected="1" zoomScaleNormal="100" workbookViewId="0">
      <selection activeCell="A21" sqref="A21"/>
    </sheetView>
  </sheetViews>
  <sheetFormatPr defaultRowHeight="15" x14ac:dyDescent="0.25"/>
  <cols>
    <col min="1" max="1" width="30.28515625" customWidth="1"/>
    <col min="2" max="4" width="24.28515625" customWidth="1"/>
    <col min="5" max="5" width="18.5703125" customWidth="1"/>
    <col min="6" max="1025" width="15.85546875" customWidth="1"/>
  </cols>
  <sheetData>
    <row r="1" spans="1:8" ht="16.5" thickBot="1" x14ac:dyDescent="0.3">
      <c r="A1" s="1" t="s">
        <v>32</v>
      </c>
    </row>
    <row r="2" spans="1:8" x14ac:dyDescent="0.25">
      <c r="A2" s="2" t="s">
        <v>0</v>
      </c>
      <c r="B2" s="3" t="s">
        <v>1</v>
      </c>
      <c r="C2" s="3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</row>
    <row r="3" spans="1:8" ht="15.75" thickBot="1" x14ac:dyDescent="0.3">
      <c r="A3" s="5">
        <f>(B3+C3-D3)-E3-F3+G3-H3</f>
        <v>-45.44</v>
      </c>
      <c r="B3" s="6">
        <v>40</v>
      </c>
      <c r="C3" s="6">
        <v>20</v>
      </c>
      <c r="D3" s="7">
        <v>2</v>
      </c>
      <c r="E3" s="6">
        <v>99.44</v>
      </c>
      <c r="F3" s="6">
        <v>4</v>
      </c>
      <c r="G3" s="6">
        <v>4</v>
      </c>
      <c r="H3" s="7">
        <v>4</v>
      </c>
    </row>
    <row r="6" spans="1:8" ht="15.75" x14ac:dyDescent="0.25">
      <c r="A6" s="1" t="s">
        <v>8</v>
      </c>
    </row>
    <row r="7" spans="1:8" ht="15.75" thickBot="1" x14ac:dyDescent="0.3">
      <c r="A7" t="s">
        <v>9</v>
      </c>
    </row>
    <row r="8" spans="1:8" x14ac:dyDescent="0.25">
      <c r="A8" s="2" t="s">
        <v>0</v>
      </c>
      <c r="B8" s="3" t="s">
        <v>1</v>
      </c>
      <c r="C8" s="3" t="s">
        <v>2</v>
      </c>
      <c r="D8" s="4" t="s">
        <v>3</v>
      </c>
      <c r="E8" s="3" t="s">
        <v>4</v>
      </c>
      <c r="F8" s="3" t="s">
        <v>5</v>
      </c>
      <c r="G8" s="3" t="s">
        <v>6</v>
      </c>
      <c r="H8" s="4" t="s">
        <v>7</v>
      </c>
    </row>
    <row r="9" spans="1:8" ht="15.75" thickBot="1" x14ac:dyDescent="0.3">
      <c r="A9" s="5">
        <f>(B9+C9-D9)-E9-F9+G9-H9</f>
        <v>-65.959999999999994</v>
      </c>
      <c r="B9" s="6">
        <v>40</v>
      </c>
      <c r="C9" s="6">
        <v>20</v>
      </c>
      <c r="D9" s="6">
        <v>2</v>
      </c>
      <c r="E9" s="6">
        <v>119.96</v>
      </c>
      <c r="F9" s="6">
        <v>4</v>
      </c>
      <c r="G9" s="6">
        <v>4</v>
      </c>
      <c r="H9" s="7">
        <v>4</v>
      </c>
    </row>
    <row r="10" spans="1:8" ht="15.75" thickBot="1" x14ac:dyDescent="0.3">
      <c r="A10" s="8" t="s">
        <v>10</v>
      </c>
      <c r="B10" s="8"/>
      <c r="C10" s="8"/>
      <c r="D10" s="8"/>
      <c r="E10" s="8"/>
      <c r="F10" s="8"/>
      <c r="G10" s="8"/>
      <c r="H10" s="8"/>
    </row>
    <row r="11" spans="1:8" x14ac:dyDescent="0.25">
      <c r="A11" s="2" t="s">
        <v>0</v>
      </c>
      <c r="B11" s="3" t="s">
        <v>1</v>
      </c>
      <c r="C11" s="3" t="s">
        <v>2</v>
      </c>
      <c r="D11" s="4" t="s">
        <v>3</v>
      </c>
      <c r="E11" s="3" t="s">
        <v>4</v>
      </c>
      <c r="F11" s="3" t="s">
        <v>5</v>
      </c>
      <c r="G11" s="3" t="s">
        <v>6</v>
      </c>
      <c r="H11" s="4" t="s">
        <v>7</v>
      </c>
    </row>
    <row r="12" spans="1:8" ht="15.75" thickBot="1" x14ac:dyDescent="0.3">
      <c r="A12" s="5">
        <f>(B12+C12-D12)-E12-F12+G12-H12</f>
        <v>-66.02</v>
      </c>
      <c r="B12" s="6">
        <v>40</v>
      </c>
      <c r="C12" s="6">
        <v>20</v>
      </c>
      <c r="D12" s="6">
        <v>2</v>
      </c>
      <c r="E12" s="6">
        <v>120.02</v>
      </c>
      <c r="F12" s="6">
        <v>4</v>
      </c>
      <c r="G12" s="6">
        <v>4</v>
      </c>
      <c r="H12" s="7">
        <v>4</v>
      </c>
    </row>
    <row r="13" spans="1:8" ht="15.75" thickBot="1" x14ac:dyDescent="0.3">
      <c r="A13" s="8" t="s">
        <v>11</v>
      </c>
      <c r="B13" s="8"/>
      <c r="C13" s="8"/>
      <c r="D13" s="8"/>
      <c r="E13" s="8"/>
      <c r="F13" s="8"/>
      <c r="G13" s="8"/>
      <c r="H13" s="8"/>
    </row>
    <row r="14" spans="1:8" x14ac:dyDescent="0.25">
      <c r="A14" s="2" t="s">
        <v>0</v>
      </c>
      <c r="B14" s="3" t="s">
        <v>1</v>
      </c>
      <c r="C14" s="3" t="s">
        <v>2</v>
      </c>
      <c r="D14" s="4" t="s">
        <v>3</v>
      </c>
      <c r="E14" s="3" t="s">
        <v>4</v>
      </c>
      <c r="F14" s="3" t="s">
        <v>5</v>
      </c>
      <c r="G14" s="3" t="s">
        <v>6</v>
      </c>
      <c r="H14" s="4" t="s">
        <v>7</v>
      </c>
    </row>
    <row r="15" spans="1:8" ht="15.75" thickBot="1" x14ac:dyDescent="0.3">
      <c r="A15" s="5">
        <f>(B15+C15-D15)-E15-F15+G15-H15</f>
        <v>-78.400000000000006</v>
      </c>
      <c r="B15" s="6">
        <v>40</v>
      </c>
      <c r="C15" s="6">
        <v>20</v>
      </c>
      <c r="D15" s="6">
        <v>2</v>
      </c>
      <c r="E15" s="6">
        <v>132.4</v>
      </c>
      <c r="F15" s="6">
        <v>4</v>
      </c>
      <c r="G15" s="6">
        <v>4</v>
      </c>
      <c r="H15" s="7">
        <v>4</v>
      </c>
    </row>
    <row r="16" spans="1:8" x14ac:dyDescent="0.25">
      <c r="A16" s="9"/>
      <c r="B16" s="10"/>
      <c r="C16" s="10"/>
      <c r="D16" s="10"/>
      <c r="E16" s="10"/>
      <c r="F16" s="10"/>
      <c r="G16" s="10"/>
      <c r="H16" s="10"/>
    </row>
    <row r="18" spans="1:8" ht="16.5" thickBot="1" x14ac:dyDescent="0.3">
      <c r="A18" s="1" t="s">
        <v>12</v>
      </c>
      <c r="B18" s="11"/>
      <c r="C18" s="11"/>
      <c r="D18" s="11"/>
      <c r="E18" s="11"/>
    </row>
    <row r="19" spans="1:8" x14ac:dyDescent="0.25">
      <c r="A19" s="2" t="s">
        <v>13</v>
      </c>
      <c r="B19" s="3" t="s">
        <v>27</v>
      </c>
      <c r="C19" s="3" t="s">
        <v>28</v>
      </c>
      <c r="D19" s="3" t="s">
        <v>14</v>
      </c>
      <c r="E19" s="4" t="s">
        <v>22</v>
      </c>
    </row>
    <row r="20" spans="1:8" ht="15.75" thickBot="1" x14ac:dyDescent="0.3">
      <c r="A20" s="12">
        <f>10*LOG10(B20*C20*1000)+D20+10*LOG10(E20)</f>
        <v>-102.47722915699805</v>
      </c>
      <c r="B20" s="13">
        <v>1.3800000000000001E-23</v>
      </c>
      <c r="C20" s="6">
        <v>290</v>
      </c>
      <c r="D20" s="6">
        <v>1.5</v>
      </c>
      <c r="E20" s="18">
        <v>10000000</v>
      </c>
    </row>
    <row r="21" spans="1:8" x14ac:dyDescent="0.25">
      <c r="A21" s="14"/>
      <c r="B21" s="15"/>
      <c r="C21" s="10"/>
      <c r="D21" s="10"/>
      <c r="E21" s="10"/>
      <c r="F21" s="8"/>
      <c r="G21" s="8"/>
      <c r="H21" s="8"/>
    </row>
    <row r="23" spans="1:8" ht="16.5" thickBot="1" x14ac:dyDescent="0.3">
      <c r="A23" s="1" t="s">
        <v>17</v>
      </c>
    </row>
    <row r="24" spans="1:8" x14ac:dyDescent="0.25">
      <c r="A24" s="17" t="s">
        <v>16</v>
      </c>
      <c r="B24" s="3" t="s">
        <v>26</v>
      </c>
      <c r="C24" s="3" t="s">
        <v>25</v>
      </c>
      <c r="D24" s="20" t="s">
        <v>24</v>
      </c>
    </row>
    <row r="25" spans="1:8" ht="15.75" thickBot="1" x14ac:dyDescent="0.3">
      <c r="A25" s="19">
        <f>B25+C25</f>
        <v>3.0772061732475448E-66</v>
      </c>
      <c r="B25" s="13">
        <f>SUM(POWER(10, A9),POWER(10, A12),POWER(10, A15))*(1+(D25/100))</f>
        <v>3.0772061732475448E-66</v>
      </c>
      <c r="C25" s="13">
        <f>POWER(10, A20)</f>
        <v>3.3325052556148106E-103</v>
      </c>
      <c r="D25" s="7">
        <v>50</v>
      </c>
    </row>
    <row r="28" spans="1:8" ht="16.5" thickBot="1" x14ac:dyDescent="0.3">
      <c r="A28" s="1" t="s">
        <v>18</v>
      </c>
    </row>
    <row r="29" spans="1:8" x14ac:dyDescent="0.25">
      <c r="A29" s="17" t="s">
        <v>15</v>
      </c>
      <c r="B29" s="3" t="s">
        <v>29</v>
      </c>
      <c r="C29" s="4" t="s">
        <v>30</v>
      </c>
    </row>
    <row r="30" spans="1:8" ht="15.75" thickBot="1" x14ac:dyDescent="0.3">
      <c r="A30" s="12">
        <f>LOG10(B30/C30)</f>
        <v>20.071843404986186</v>
      </c>
      <c r="B30" s="13">
        <f>POWER(10,A3)</f>
        <v>3.6307805477009904E-46</v>
      </c>
      <c r="C30" s="16">
        <f>A25</f>
        <v>3.0772061732475448E-66</v>
      </c>
    </row>
    <row r="33" spans="1:3" ht="16.5" thickBot="1" x14ac:dyDescent="0.3">
      <c r="A33" s="1" t="s">
        <v>19</v>
      </c>
    </row>
    <row r="34" spans="1:3" x14ac:dyDescent="0.25">
      <c r="A34" s="17" t="s">
        <v>31</v>
      </c>
      <c r="B34" s="20" t="s">
        <v>15</v>
      </c>
    </row>
    <row r="35" spans="1:3" ht="15.75" thickBot="1" x14ac:dyDescent="0.3">
      <c r="A35" s="12">
        <v>6.2266000000000004</v>
      </c>
      <c r="B35" s="16">
        <f>A30</f>
        <v>20.071843404986186</v>
      </c>
    </row>
    <row r="38" spans="1:3" ht="16.5" thickBot="1" x14ac:dyDescent="0.3">
      <c r="A38" s="1" t="s">
        <v>19</v>
      </c>
    </row>
    <row r="39" spans="1:3" x14ac:dyDescent="0.25">
      <c r="A39" s="17" t="s">
        <v>20</v>
      </c>
      <c r="B39" s="20" t="s">
        <v>15</v>
      </c>
    </row>
    <row r="40" spans="1:3" ht="15.75" thickBot="1" x14ac:dyDescent="0.3">
      <c r="A40" s="12">
        <v>6.2266000000000004</v>
      </c>
      <c r="B40" s="16">
        <f>A35</f>
        <v>6.2266000000000004</v>
      </c>
    </row>
    <row r="43" spans="1:3" ht="16.5" thickBot="1" x14ac:dyDescent="0.3">
      <c r="A43" s="1" t="s">
        <v>21</v>
      </c>
    </row>
    <row r="44" spans="1:3" x14ac:dyDescent="0.25">
      <c r="A44" s="21" t="s">
        <v>23</v>
      </c>
      <c r="B44" s="22" t="s">
        <v>20</v>
      </c>
      <c r="C44" s="4" t="s">
        <v>22</v>
      </c>
    </row>
    <row r="45" spans="1:3" ht="15.75" thickBot="1" x14ac:dyDescent="0.3">
      <c r="A45" s="24">
        <f>B45*C45</f>
        <v>62266000</v>
      </c>
      <c r="B45" s="6">
        <f>A40</f>
        <v>6.2266000000000004</v>
      </c>
      <c r="C45" s="23">
        <f>E20</f>
        <v>10000000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1362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link_buget_example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Edward Oughton</dc:creator>
  <dc:description/>
  <cp:lastModifiedBy>Edward Oughton</cp:lastModifiedBy>
  <cp:revision>35</cp:revision>
  <dcterms:created xsi:type="dcterms:W3CDTF">2015-06-05T18:17:20Z</dcterms:created>
  <dcterms:modified xsi:type="dcterms:W3CDTF">2019-05-28T11:36:22Z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