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レポート\"/>
    </mc:Choice>
  </mc:AlternateContent>
  <bookViews>
    <workbookView xWindow="120" yWindow="80" windowWidth="2870" windowHeight="3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C4" i="1"/>
  <c r="E4" i="1"/>
  <c r="F4" i="1"/>
  <c r="H4" i="1"/>
  <c r="I4" i="1"/>
  <c r="K4" i="1"/>
  <c r="L4" i="1"/>
  <c r="N4" i="1"/>
  <c r="O4" i="1"/>
  <c r="Q4" i="1"/>
  <c r="R4" i="1"/>
  <c r="T4" i="1"/>
  <c r="U4" i="1"/>
  <c r="W4" i="1"/>
  <c r="X4" i="1"/>
  <c r="Z4" i="1"/>
  <c r="AA4" i="1"/>
  <c r="AC4" i="1"/>
  <c r="AD4" i="1"/>
  <c r="AF4" i="1"/>
  <c r="AG4" i="1"/>
  <c r="AI4" i="1"/>
  <c r="AJ4" i="1"/>
  <c r="AL4" i="1"/>
  <c r="AM4" i="1"/>
  <c r="AO4" i="1"/>
  <c r="AP4" i="1"/>
  <c r="AS4" i="1"/>
  <c r="AT4" i="1"/>
  <c r="AV4" i="1"/>
  <c r="AW4" i="1"/>
  <c r="AY4" i="1"/>
  <c r="AZ4" i="1"/>
  <c r="BB4" i="1"/>
  <c r="BC4" i="1"/>
  <c r="BE4" i="1"/>
  <c r="BF4" i="1"/>
  <c r="BH4" i="1"/>
  <c r="BI4" i="1"/>
  <c r="BL4" i="1"/>
  <c r="BM4" i="1"/>
  <c r="A5" i="1"/>
  <c r="B5" i="1"/>
  <c r="C5" i="1"/>
  <c r="E5" i="1"/>
  <c r="F5" i="1"/>
  <c r="H5" i="1"/>
  <c r="I5" i="1"/>
  <c r="K5" i="1"/>
  <c r="L5" i="1"/>
  <c r="N5" i="1"/>
  <c r="O5" i="1"/>
  <c r="Q5" i="1"/>
  <c r="R5" i="1"/>
  <c r="T5" i="1"/>
  <c r="U5" i="1"/>
  <c r="W5" i="1"/>
  <c r="X5" i="1"/>
  <c r="Z5" i="1"/>
  <c r="AA5" i="1"/>
  <c r="AC5" i="1"/>
  <c r="AD5" i="1"/>
  <c r="AF5" i="1"/>
  <c r="AG5" i="1"/>
  <c r="AI5" i="1"/>
  <c r="AJ5" i="1"/>
  <c r="AL5" i="1"/>
  <c r="AM5" i="1"/>
  <c r="AO5" i="1"/>
  <c r="AP5" i="1"/>
  <c r="AS5" i="1"/>
  <c r="AT5" i="1"/>
  <c r="AV5" i="1"/>
  <c r="AW5" i="1"/>
  <c r="AY5" i="1"/>
  <c r="AZ5" i="1"/>
  <c r="BB5" i="1"/>
  <c r="BC5" i="1"/>
  <c r="BE5" i="1"/>
  <c r="BF5" i="1"/>
  <c r="BH5" i="1"/>
  <c r="BI5" i="1"/>
  <c r="BK5" i="1"/>
  <c r="BL5" i="1"/>
  <c r="BM5" i="1"/>
  <c r="A6" i="1"/>
  <c r="B6" i="1"/>
  <c r="C6" i="1"/>
  <c r="E6" i="1"/>
  <c r="F6" i="1"/>
  <c r="H6" i="1"/>
  <c r="I6" i="1"/>
  <c r="K6" i="1"/>
  <c r="L6" i="1"/>
  <c r="N6" i="1"/>
  <c r="O6" i="1"/>
  <c r="Q6" i="1"/>
  <c r="R6" i="1"/>
  <c r="T6" i="1"/>
  <c r="U6" i="1"/>
  <c r="W6" i="1"/>
  <c r="X6" i="1"/>
  <c r="Z6" i="1"/>
  <c r="AA6" i="1"/>
  <c r="AC6" i="1"/>
  <c r="AD6" i="1"/>
  <c r="AF6" i="1"/>
  <c r="AG6" i="1"/>
  <c r="AI6" i="1"/>
  <c r="AJ6" i="1"/>
  <c r="AL6" i="1"/>
  <c r="AM6" i="1"/>
  <c r="AO6" i="1"/>
  <c r="AP6" i="1"/>
  <c r="AS6" i="1"/>
  <c r="AT6" i="1"/>
  <c r="AV6" i="1"/>
  <c r="AW6" i="1"/>
  <c r="AY6" i="1"/>
  <c r="AZ6" i="1"/>
  <c r="BB6" i="1"/>
  <c r="BC6" i="1"/>
  <c r="BE6" i="1"/>
  <c r="BF6" i="1"/>
  <c r="BH6" i="1"/>
  <c r="BI6" i="1"/>
  <c r="BK6" i="1"/>
  <c r="BL6" i="1"/>
  <c r="BM6" i="1"/>
  <c r="A7" i="1"/>
  <c r="B7" i="1"/>
  <c r="C7" i="1"/>
  <c r="E7" i="1"/>
  <c r="F7" i="1"/>
  <c r="H7" i="1"/>
  <c r="I7" i="1"/>
  <c r="K7" i="1"/>
  <c r="L7" i="1"/>
  <c r="N7" i="1"/>
  <c r="O7" i="1"/>
  <c r="Q7" i="1"/>
  <c r="R7" i="1"/>
  <c r="T7" i="1"/>
  <c r="U7" i="1"/>
  <c r="W7" i="1"/>
  <c r="X7" i="1"/>
  <c r="Z7" i="1"/>
  <c r="AA7" i="1"/>
  <c r="AC7" i="1"/>
  <c r="AD7" i="1"/>
  <c r="AF7" i="1"/>
  <c r="AG7" i="1"/>
  <c r="AI7" i="1"/>
  <c r="AJ7" i="1"/>
  <c r="AL7" i="1"/>
  <c r="AM7" i="1"/>
  <c r="AO7" i="1"/>
  <c r="AP7" i="1"/>
  <c r="AS7" i="1"/>
  <c r="AT7" i="1"/>
  <c r="AV7" i="1"/>
  <c r="AW7" i="1"/>
  <c r="AY7" i="1"/>
  <c r="AZ7" i="1"/>
  <c r="BB7" i="1"/>
  <c r="BC7" i="1"/>
  <c r="BE7" i="1"/>
  <c r="BF7" i="1"/>
  <c r="BH7" i="1"/>
  <c r="BI7" i="1"/>
  <c r="BK7" i="1"/>
  <c r="BL7" i="1"/>
  <c r="BM7" i="1"/>
  <c r="A8" i="1"/>
  <c r="B8" i="1" s="1"/>
  <c r="C8" i="1"/>
  <c r="E8" i="1"/>
  <c r="F8" i="1"/>
  <c r="I8" i="1"/>
  <c r="K8" i="1"/>
  <c r="L8" i="1"/>
  <c r="O8" i="1"/>
  <c r="Q8" i="1"/>
  <c r="R8" i="1"/>
  <c r="U8" i="1"/>
  <c r="W8" i="1"/>
  <c r="X8" i="1"/>
  <c r="AA8" i="1"/>
  <c r="AC8" i="1"/>
  <c r="AD8" i="1"/>
  <c r="AF8" i="1"/>
  <c r="AG8" i="1"/>
  <c r="AI8" i="1"/>
  <c r="AJ8" i="1"/>
  <c r="AL8" i="1"/>
  <c r="AM8" i="1"/>
  <c r="AO8" i="1"/>
  <c r="AP8" i="1"/>
  <c r="AS8" i="1"/>
  <c r="AT8" i="1"/>
  <c r="AV8" i="1"/>
  <c r="AW8" i="1"/>
  <c r="AY8" i="1"/>
  <c r="AZ8" i="1"/>
  <c r="BB8" i="1"/>
  <c r="BC8" i="1"/>
  <c r="BE8" i="1"/>
  <c r="BF8" i="1"/>
  <c r="BH8" i="1"/>
  <c r="BI8" i="1"/>
  <c r="BK8" i="1"/>
  <c r="BL8" i="1"/>
  <c r="BM8" i="1"/>
  <c r="A9" i="1"/>
  <c r="B9" i="1" s="1"/>
  <c r="C9" i="1"/>
  <c r="E9" i="1"/>
  <c r="F9" i="1"/>
  <c r="I9" i="1"/>
  <c r="K9" i="1"/>
  <c r="L9" i="1"/>
  <c r="O9" i="1"/>
  <c r="Q9" i="1"/>
  <c r="R9" i="1"/>
  <c r="U9" i="1"/>
  <c r="W9" i="1"/>
  <c r="X9" i="1"/>
  <c r="AA9" i="1"/>
  <c r="AC9" i="1"/>
  <c r="AD9" i="1"/>
  <c r="AG9" i="1"/>
  <c r="AI9" i="1"/>
  <c r="AJ9" i="1"/>
  <c r="AM9" i="1"/>
  <c r="AO9" i="1"/>
  <c r="AP9" i="1"/>
  <c r="AT9" i="1"/>
  <c r="AV9" i="1"/>
  <c r="AW9" i="1"/>
  <c r="AZ9" i="1"/>
  <c r="BB9" i="1"/>
  <c r="BC9" i="1"/>
  <c r="BF9" i="1"/>
  <c r="BH9" i="1"/>
  <c r="BI9" i="1"/>
  <c r="BK9" i="1"/>
  <c r="BL9" i="1"/>
  <c r="BM9" i="1"/>
  <c r="A10" i="1"/>
  <c r="B10" i="1" s="1"/>
  <c r="C10" i="1"/>
  <c r="E10" i="1"/>
  <c r="F10" i="1"/>
  <c r="I10" i="1"/>
  <c r="K10" i="1"/>
  <c r="L10" i="1"/>
  <c r="O10" i="1"/>
  <c r="Q10" i="1"/>
  <c r="R10" i="1"/>
  <c r="U10" i="1"/>
  <c r="W10" i="1"/>
  <c r="X10" i="1"/>
  <c r="AA10" i="1"/>
  <c r="AC10" i="1"/>
  <c r="AD10" i="1"/>
  <c r="AG10" i="1"/>
  <c r="AI10" i="1"/>
  <c r="AJ10" i="1"/>
  <c r="AM10" i="1"/>
  <c r="AO10" i="1"/>
  <c r="AP10" i="1"/>
  <c r="AT10" i="1"/>
  <c r="AV10" i="1"/>
  <c r="AW10" i="1"/>
  <c r="AZ10" i="1"/>
  <c r="BB10" i="1"/>
  <c r="BC10" i="1"/>
  <c r="BF10" i="1"/>
  <c r="BH10" i="1"/>
  <c r="BI10" i="1"/>
  <c r="BK10" i="1"/>
  <c r="BL10" i="1"/>
  <c r="BM10" i="1"/>
  <c r="A11" i="1"/>
  <c r="E11" i="1" s="1"/>
  <c r="C11" i="1"/>
  <c r="F11" i="1"/>
  <c r="I11" i="1"/>
  <c r="L11" i="1"/>
  <c r="O11" i="1"/>
  <c r="R11" i="1"/>
  <c r="U11" i="1"/>
  <c r="X11" i="1"/>
  <c r="AA11" i="1"/>
  <c r="AC11" i="1"/>
  <c r="AD11" i="1"/>
  <c r="AG11" i="1"/>
  <c r="AI11" i="1"/>
  <c r="AJ11" i="1"/>
  <c r="AM11" i="1"/>
  <c r="AO11" i="1"/>
  <c r="AP11" i="1"/>
  <c r="AT11" i="1"/>
  <c r="AV11" i="1"/>
  <c r="AW11" i="1"/>
  <c r="AZ11" i="1"/>
  <c r="BB11" i="1"/>
  <c r="BC11" i="1"/>
  <c r="BF11" i="1"/>
  <c r="BH11" i="1"/>
  <c r="BI11" i="1"/>
  <c r="BK11" i="1"/>
  <c r="BL11" i="1"/>
  <c r="BM11" i="1"/>
  <c r="A12" i="1"/>
  <c r="BK12" i="1"/>
  <c r="BL12" i="1"/>
  <c r="BM12" i="1"/>
  <c r="BK13" i="1"/>
  <c r="BL13" i="1"/>
  <c r="BM13" i="1"/>
  <c r="BK14" i="1"/>
  <c r="BL14" i="1"/>
  <c r="BM14" i="1"/>
  <c r="BK15" i="1"/>
  <c r="BL15" i="1"/>
  <c r="BM15" i="1"/>
  <c r="BK16" i="1"/>
  <c r="BL16" i="1"/>
  <c r="BM16" i="1"/>
  <c r="BK17" i="1"/>
  <c r="BL17" i="1"/>
  <c r="BM17" i="1"/>
  <c r="BK18" i="1"/>
  <c r="BL18" i="1"/>
  <c r="BM18" i="1"/>
  <c r="BK19" i="1"/>
  <c r="BL19" i="1"/>
  <c r="BM19" i="1"/>
  <c r="BK20" i="1"/>
  <c r="BL20" i="1"/>
  <c r="BM20" i="1"/>
  <c r="BK21" i="1"/>
  <c r="C48" i="1"/>
  <c r="G48" i="1"/>
  <c r="C49" i="1"/>
  <c r="D49" i="1" s="1"/>
  <c r="E49" i="1"/>
  <c r="G49" i="1"/>
  <c r="C50" i="1"/>
  <c r="D50" i="1"/>
  <c r="E50" i="1" s="1"/>
  <c r="C51" i="1"/>
  <c r="D51" i="1"/>
  <c r="E51" i="1" s="1"/>
  <c r="D52" i="1"/>
  <c r="E52" i="1"/>
  <c r="F52" i="1"/>
  <c r="B53" i="1"/>
  <c r="F53" i="1"/>
  <c r="E54" i="1"/>
  <c r="B57" i="1"/>
  <c r="B58" i="1"/>
  <c r="B59" i="1"/>
  <c r="B60" i="1"/>
  <c r="F61" i="1"/>
  <c r="C64" i="1"/>
  <c r="D64" i="1"/>
  <c r="E64" i="1" s="1"/>
  <c r="F64" i="1" s="1"/>
  <c r="C65" i="1"/>
  <c r="D65" i="1" s="1"/>
  <c r="E65" i="1" s="1"/>
  <c r="F65" i="1" s="1"/>
  <c r="F69" i="1" s="1"/>
  <c r="C66" i="1"/>
  <c r="D66" i="1"/>
  <c r="E66" i="1" s="1"/>
  <c r="F66" i="1" s="1"/>
  <c r="C67" i="1"/>
  <c r="D67" i="1" s="1"/>
  <c r="E67" i="1" s="1"/>
  <c r="F67" i="1" s="1"/>
  <c r="C68" i="1"/>
  <c r="D68" i="1"/>
  <c r="E68" i="1" s="1"/>
  <c r="F68" i="1" s="1"/>
  <c r="B73" i="1"/>
  <c r="E73" i="1"/>
  <c r="I73" i="1"/>
  <c r="H73" i="1" s="1"/>
  <c r="B74" i="1"/>
  <c r="E74" i="1"/>
  <c r="H74" i="1"/>
  <c r="I74" i="1"/>
  <c r="B75" i="1"/>
  <c r="E75" i="1"/>
  <c r="I75" i="1"/>
  <c r="H75" i="1" s="1"/>
  <c r="B76" i="1"/>
  <c r="E76" i="1"/>
  <c r="H76" i="1"/>
  <c r="I76" i="1"/>
  <c r="B77" i="1"/>
  <c r="E77" i="1"/>
  <c r="I77" i="1"/>
  <c r="H77" i="1" s="1"/>
  <c r="B78" i="1"/>
  <c r="E78" i="1"/>
  <c r="H78" i="1"/>
  <c r="I78" i="1"/>
  <c r="B80" i="1"/>
  <c r="C80" i="1"/>
  <c r="F80" i="1"/>
  <c r="B81" i="1"/>
  <c r="C81" i="1"/>
  <c r="F81" i="1"/>
  <c r="B82" i="1"/>
  <c r="C82" i="1"/>
  <c r="F82" i="1"/>
  <c r="B83" i="1"/>
  <c r="C83" i="1"/>
  <c r="F83" i="1"/>
  <c r="B84" i="1"/>
  <c r="C84" i="1"/>
  <c r="F84" i="1"/>
  <c r="B85" i="1"/>
  <c r="C85" i="1"/>
  <c r="F85" i="1"/>
  <c r="D89" i="1"/>
  <c r="G89" i="1"/>
  <c r="B89" i="1" s="1"/>
  <c r="H89" i="1"/>
  <c r="E89" i="1" s="1"/>
  <c r="D90" i="1"/>
  <c r="G90" i="1"/>
  <c r="B90" i="1" s="1"/>
  <c r="H90" i="1"/>
  <c r="C90" i="1" s="1"/>
  <c r="D91" i="1"/>
  <c r="G91" i="1"/>
  <c r="B91" i="1" s="1"/>
  <c r="H91" i="1"/>
  <c r="E91" i="1" s="1"/>
  <c r="D92" i="1"/>
  <c r="G92" i="1"/>
  <c r="B92" i="1" s="1"/>
  <c r="H92" i="1"/>
  <c r="E92" i="1" s="1"/>
  <c r="D93" i="1"/>
  <c r="G93" i="1"/>
  <c r="B93" i="1" s="1"/>
  <c r="H93" i="1"/>
  <c r="E93" i="1" s="1"/>
  <c r="D94" i="1"/>
  <c r="G94" i="1"/>
  <c r="B94" i="1" s="1"/>
  <c r="H94" i="1"/>
  <c r="C94" i="1" s="1"/>
  <c r="B12" i="1" l="1"/>
  <c r="H12" i="1"/>
  <c r="N12" i="1"/>
  <c r="T12" i="1"/>
  <c r="Z12" i="1"/>
  <c r="AF12" i="1"/>
  <c r="AL12" i="1"/>
  <c r="AS12" i="1"/>
  <c r="AY12" i="1"/>
  <c r="BE12" i="1"/>
  <c r="E12" i="1"/>
  <c r="L12" i="1"/>
  <c r="U12" i="1"/>
  <c r="AC12" i="1"/>
  <c r="AJ12" i="1"/>
  <c r="AT12" i="1"/>
  <c r="BB12" i="1"/>
  <c r="BI12" i="1"/>
  <c r="A13" i="1"/>
  <c r="F12" i="1"/>
  <c r="O12" i="1"/>
  <c r="W12" i="1"/>
  <c r="AD12" i="1"/>
  <c r="AM12" i="1"/>
  <c r="AV12" i="1"/>
  <c r="BC12" i="1"/>
  <c r="C12" i="1"/>
  <c r="R12" i="1"/>
  <c r="AI12" i="1"/>
  <c r="AZ12" i="1"/>
  <c r="I12" i="1"/>
  <c r="X12" i="1"/>
  <c r="AO12" i="1"/>
  <c r="BF12" i="1"/>
  <c r="K12" i="1"/>
  <c r="AA12" i="1"/>
  <c r="AP12" i="1"/>
  <c r="BH12" i="1"/>
  <c r="Q12" i="1"/>
  <c r="AG12" i="1"/>
  <c r="AW12" i="1"/>
  <c r="D48" i="1"/>
  <c r="B56" i="1"/>
  <c r="C93" i="1"/>
  <c r="C91" i="1"/>
  <c r="C89" i="1"/>
  <c r="E94" i="1"/>
  <c r="C92" i="1"/>
  <c r="E90" i="1"/>
  <c r="BL21" i="1"/>
  <c r="BM21" i="1"/>
  <c r="BK22" i="1"/>
  <c r="BE11" i="1"/>
  <c r="AY11" i="1"/>
  <c r="AS11" i="1"/>
  <c r="AL11" i="1"/>
  <c r="AF11" i="1"/>
  <c r="Z11" i="1"/>
  <c r="T11" i="1"/>
  <c r="N11" i="1"/>
  <c r="H11" i="1"/>
  <c r="B11" i="1"/>
  <c r="BE10" i="1"/>
  <c r="AY10" i="1"/>
  <c r="AS10" i="1"/>
  <c r="AL10" i="1"/>
  <c r="AF10" i="1"/>
  <c r="Z10" i="1"/>
  <c r="T10" i="1"/>
  <c r="N10" i="1"/>
  <c r="H10" i="1"/>
  <c r="BE9" i="1"/>
  <c r="AY9" i="1"/>
  <c r="AS9" i="1"/>
  <c r="AL9" i="1"/>
  <c r="AF9" i="1"/>
  <c r="Z9" i="1"/>
  <c r="T9" i="1"/>
  <c r="N9" i="1"/>
  <c r="H9" i="1"/>
  <c r="Z8" i="1"/>
  <c r="T8" i="1"/>
  <c r="N8" i="1"/>
  <c r="H8" i="1"/>
  <c r="W11" i="1"/>
  <c r="Q11" i="1"/>
  <c r="K11" i="1"/>
  <c r="BL22" i="1" l="1"/>
  <c r="BM22" i="1"/>
  <c r="BK23" i="1"/>
  <c r="E48" i="1"/>
  <c r="E53" i="1" s="1"/>
  <c r="C57" i="1"/>
  <c r="D57" i="1" s="1"/>
  <c r="E57" i="1" s="1"/>
  <c r="C59" i="1"/>
  <c r="D59" i="1" s="1"/>
  <c r="E59" i="1" s="1"/>
  <c r="C56" i="1"/>
  <c r="D56" i="1" s="1"/>
  <c r="E56" i="1" s="1"/>
  <c r="E61" i="1" s="1"/>
  <c r="D61" i="1" s="1"/>
  <c r="C61" i="1" s="1"/>
  <c r="C58" i="1"/>
  <c r="D58" i="1" s="1"/>
  <c r="E58" i="1" s="1"/>
  <c r="C60" i="1"/>
  <c r="D60" i="1" s="1"/>
  <c r="E60" i="1" s="1"/>
  <c r="D53" i="1"/>
  <c r="B13" i="1"/>
  <c r="H13" i="1"/>
  <c r="N13" i="1"/>
  <c r="T13" i="1"/>
  <c r="Z13" i="1"/>
  <c r="AF13" i="1"/>
  <c r="AL13" i="1"/>
  <c r="AS13" i="1"/>
  <c r="AY13" i="1"/>
  <c r="BE13" i="1"/>
  <c r="I13" i="1"/>
  <c r="Q13" i="1"/>
  <c r="X13" i="1"/>
  <c r="AG13" i="1"/>
  <c r="AO13" i="1"/>
  <c r="AW13" i="1"/>
  <c r="BF13" i="1"/>
  <c r="C13" i="1"/>
  <c r="K13" i="1"/>
  <c r="R13" i="1"/>
  <c r="AA13" i="1"/>
  <c r="AI13" i="1"/>
  <c r="AP13" i="1"/>
  <c r="AZ13" i="1"/>
  <c r="BH13" i="1"/>
  <c r="L13" i="1"/>
  <c r="AC13" i="1"/>
  <c r="AT13" i="1"/>
  <c r="BI13" i="1"/>
  <c r="A14" i="1"/>
  <c r="O13" i="1"/>
  <c r="AD13" i="1"/>
  <c r="AV13" i="1"/>
  <c r="E13" i="1"/>
  <c r="U13" i="1"/>
  <c r="AJ13" i="1"/>
  <c r="BB13" i="1"/>
  <c r="AM13" i="1"/>
  <c r="BC13" i="1"/>
  <c r="F13" i="1"/>
  <c r="W13" i="1"/>
  <c r="BL23" i="1" l="1"/>
  <c r="BK24" i="1"/>
  <c r="BM23" i="1"/>
  <c r="B14" i="1"/>
  <c r="H14" i="1"/>
  <c r="N14" i="1"/>
  <c r="T14" i="1"/>
  <c r="Z14" i="1"/>
  <c r="AF14" i="1"/>
  <c r="AL14" i="1"/>
  <c r="AS14" i="1"/>
  <c r="AY14" i="1"/>
  <c r="BE14" i="1"/>
  <c r="E14" i="1"/>
  <c r="L14" i="1"/>
  <c r="U14" i="1"/>
  <c r="AC14" i="1"/>
  <c r="AJ14" i="1"/>
  <c r="AT14" i="1"/>
  <c r="BB14" i="1"/>
  <c r="BI14" i="1"/>
  <c r="A15" i="1"/>
  <c r="F14" i="1"/>
  <c r="O14" i="1"/>
  <c r="W14" i="1"/>
  <c r="AD14" i="1"/>
  <c r="AM14" i="1"/>
  <c r="AV14" i="1"/>
  <c r="BC14" i="1"/>
  <c r="Q14" i="1"/>
  <c r="AG14" i="1"/>
  <c r="AW14" i="1"/>
  <c r="C14" i="1"/>
  <c r="R14" i="1"/>
  <c r="AI14" i="1"/>
  <c r="AZ14" i="1"/>
  <c r="I14" i="1"/>
  <c r="X14" i="1"/>
  <c r="AO14" i="1"/>
  <c r="BF14" i="1"/>
  <c r="BH14" i="1"/>
  <c r="K14" i="1"/>
  <c r="AA14" i="1"/>
  <c r="AP14" i="1"/>
  <c r="B15" i="1" l="1"/>
  <c r="H15" i="1"/>
  <c r="N15" i="1"/>
  <c r="T15" i="1"/>
  <c r="Z15" i="1"/>
  <c r="AF15" i="1"/>
  <c r="AL15" i="1"/>
  <c r="AS15" i="1"/>
  <c r="AY15" i="1"/>
  <c r="BE15" i="1"/>
  <c r="I15" i="1"/>
  <c r="Q15" i="1"/>
  <c r="X15" i="1"/>
  <c r="AG15" i="1"/>
  <c r="AO15" i="1"/>
  <c r="AW15" i="1"/>
  <c r="BF15" i="1"/>
  <c r="C15" i="1"/>
  <c r="K15" i="1"/>
  <c r="R15" i="1"/>
  <c r="AA15" i="1"/>
  <c r="AI15" i="1"/>
  <c r="AP15" i="1"/>
  <c r="AZ15" i="1"/>
  <c r="BH15" i="1"/>
  <c r="F15" i="1"/>
  <c r="W15" i="1"/>
  <c r="AM15" i="1"/>
  <c r="BC15" i="1"/>
  <c r="L15" i="1"/>
  <c r="AC15" i="1"/>
  <c r="AT15" i="1"/>
  <c r="BI15" i="1"/>
  <c r="A16" i="1"/>
  <c r="O15" i="1"/>
  <c r="AD15" i="1"/>
  <c r="AV15" i="1"/>
  <c r="E15" i="1"/>
  <c r="U15" i="1"/>
  <c r="AJ15" i="1"/>
  <c r="BB15" i="1"/>
  <c r="BK25" i="1"/>
  <c r="BL24" i="1"/>
  <c r="BM24" i="1"/>
  <c r="B16" i="1" l="1"/>
  <c r="H16" i="1"/>
  <c r="N16" i="1"/>
  <c r="T16" i="1"/>
  <c r="Z16" i="1"/>
  <c r="AF16" i="1"/>
  <c r="AL16" i="1"/>
  <c r="AS16" i="1"/>
  <c r="AY16" i="1"/>
  <c r="BE16" i="1"/>
  <c r="E16" i="1"/>
  <c r="L16" i="1"/>
  <c r="U16" i="1"/>
  <c r="AC16" i="1"/>
  <c r="AJ16" i="1"/>
  <c r="AT16" i="1"/>
  <c r="BB16" i="1"/>
  <c r="BI16" i="1"/>
  <c r="A17" i="1"/>
  <c r="F16" i="1"/>
  <c r="O16" i="1"/>
  <c r="W16" i="1"/>
  <c r="AD16" i="1"/>
  <c r="AM16" i="1"/>
  <c r="AV16" i="1"/>
  <c r="BC16" i="1"/>
  <c r="K16" i="1"/>
  <c r="AA16" i="1"/>
  <c r="AP16" i="1"/>
  <c r="BH16" i="1"/>
  <c r="Q16" i="1"/>
  <c r="AG16" i="1"/>
  <c r="AW16" i="1"/>
  <c r="C16" i="1"/>
  <c r="R16" i="1"/>
  <c r="AI16" i="1"/>
  <c r="AZ16" i="1"/>
  <c r="X16" i="1"/>
  <c r="AO16" i="1"/>
  <c r="BF16" i="1"/>
  <c r="I16" i="1"/>
  <c r="BK26" i="1"/>
  <c r="BL25" i="1"/>
  <c r="BM25" i="1"/>
  <c r="F17" i="1" l="1"/>
  <c r="L17" i="1"/>
  <c r="R17" i="1"/>
  <c r="X17" i="1"/>
  <c r="AD17" i="1"/>
  <c r="AJ17" i="1"/>
  <c r="AP17" i="1"/>
  <c r="AW17" i="1"/>
  <c r="BC17" i="1"/>
  <c r="B17" i="1"/>
  <c r="H17" i="1"/>
  <c r="N17" i="1"/>
  <c r="T17" i="1"/>
  <c r="Z17" i="1"/>
  <c r="AF17" i="1"/>
  <c r="AL17" i="1"/>
  <c r="AS17" i="1"/>
  <c r="AY17" i="1"/>
  <c r="BE17" i="1"/>
  <c r="C17" i="1"/>
  <c r="O17" i="1"/>
  <c r="AA17" i="1"/>
  <c r="AM17" i="1"/>
  <c r="AZ17" i="1"/>
  <c r="BI17" i="1"/>
  <c r="A18" i="1"/>
  <c r="E17" i="1"/>
  <c r="Q17" i="1"/>
  <c r="AC17" i="1"/>
  <c r="AO17" i="1"/>
  <c r="BB17" i="1"/>
  <c r="I17" i="1"/>
  <c r="U17" i="1"/>
  <c r="AG17" i="1"/>
  <c r="AT17" i="1"/>
  <c r="BF17" i="1"/>
  <c r="AI17" i="1"/>
  <c r="AV17" i="1"/>
  <c r="K17" i="1"/>
  <c r="BH17" i="1"/>
  <c r="W17" i="1"/>
  <c r="BK27" i="1"/>
  <c r="BL26" i="1"/>
  <c r="BM26" i="1"/>
  <c r="BK28" i="1" l="1"/>
  <c r="BL27" i="1"/>
  <c r="BM27" i="1"/>
  <c r="B18" i="1"/>
  <c r="H18" i="1"/>
  <c r="N18" i="1"/>
  <c r="T18" i="1"/>
  <c r="Z18" i="1"/>
  <c r="AF18" i="1"/>
  <c r="AL18" i="1"/>
  <c r="AS18" i="1"/>
  <c r="AY18" i="1"/>
  <c r="BE18" i="1"/>
  <c r="I18" i="1"/>
  <c r="Q18" i="1"/>
  <c r="X18" i="1"/>
  <c r="AG18" i="1"/>
  <c r="AO18" i="1"/>
  <c r="AW18" i="1"/>
  <c r="BF18" i="1"/>
  <c r="C18" i="1"/>
  <c r="K18" i="1"/>
  <c r="R18" i="1"/>
  <c r="AA18" i="1"/>
  <c r="AI18" i="1"/>
  <c r="AP18" i="1"/>
  <c r="AZ18" i="1"/>
  <c r="BH18" i="1"/>
  <c r="E18" i="1"/>
  <c r="L18" i="1"/>
  <c r="U18" i="1"/>
  <c r="AC18" i="1"/>
  <c r="AJ18" i="1"/>
  <c r="AT18" i="1"/>
  <c r="BB18" i="1"/>
  <c r="BI18" i="1"/>
  <c r="A19" i="1"/>
  <c r="W18" i="1"/>
  <c r="BC18" i="1"/>
  <c r="AD18" i="1"/>
  <c r="F18" i="1"/>
  <c r="AM18" i="1"/>
  <c r="AV18" i="1"/>
  <c r="O18" i="1"/>
  <c r="B19" i="1" l="1"/>
  <c r="H19" i="1"/>
  <c r="N19" i="1"/>
  <c r="T19" i="1"/>
  <c r="Z19" i="1"/>
  <c r="AF19" i="1"/>
  <c r="AL19" i="1"/>
  <c r="AS19" i="1"/>
  <c r="AY19" i="1"/>
  <c r="BE19" i="1"/>
  <c r="E19" i="1"/>
  <c r="L19" i="1"/>
  <c r="U19" i="1"/>
  <c r="AC19" i="1"/>
  <c r="AJ19" i="1"/>
  <c r="AT19" i="1"/>
  <c r="BB19" i="1"/>
  <c r="BI19" i="1"/>
  <c r="A20" i="1"/>
  <c r="F19" i="1"/>
  <c r="O19" i="1"/>
  <c r="W19" i="1"/>
  <c r="AD19" i="1"/>
  <c r="AM19" i="1"/>
  <c r="AV19" i="1"/>
  <c r="BC19" i="1"/>
  <c r="I19" i="1"/>
  <c r="Q19" i="1"/>
  <c r="X19" i="1"/>
  <c r="AG19" i="1"/>
  <c r="AO19" i="1"/>
  <c r="AW19" i="1"/>
  <c r="BF19" i="1"/>
  <c r="C19" i="1"/>
  <c r="AI19" i="1"/>
  <c r="K19" i="1"/>
  <c r="AP19" i="1"/>
  <c r="R19" i="1"/>
  <c r="AZ19" i="1"/>
  <c r="AA19" i="1"/>
  <c r="BH19" i="1"/>
  <c r="BK29" i="1"/>
  <c r="BL28" i="1"/>
  <c r="BM28" i="1"/>
  <c r="B20" i="1" l="1"/>
  <c r="H20" i="1"/>
  <c r="N20" i="1"/>
  <c r="T20" i="1"/>
  <c r="Z20" i="1"/>
  <c r="AF20" i="1"/>
  <c r="AL20" i="1"/>
  <c r="AS20" i="1"/>
  <c r="AY20" i="1"/>
  <c r="BE20" i="1"/>
  <c r="I20" i="1"/>
  <c r="Q20" i="1"/>
  <c r="X20" i="1"/>
  <c r="AG20" i="1"/>
  <c r="AO20" i="1"/>
  <c r="AW20" i="1"/>
  <c r="BF20" i="1"/>
  <c r="C20" i="1"/>
  <c r="K20" i="1"/>
  <c r="R20" i="1"/>
  <c r="AA20" i="1"/>
  <c r="AI20" i="1"/>
  <c r="AP20" i="1"/>
  <c r="AZ20" i="1"/>
  <c r="BH20" i="1"/>
  <c r="E20" i="1"/>
  <c r="L20" i="1"/>
  <c r="U20" i="1"/>
  <c r="AC20" i="1"/>
  <c r="AJ20" i="1"/>
  <c r="AT20" i="1"/>
  <c r="BB20" i="1"/>
  <c r="BI20" i="1"/>
  <c r="A21" i="1"/>
  <c r="O20" i="1"/>
  <c r="AV20" i="1"/>
  <c r="W20" i="1"/>
  <c r="BC20" i="1"/>
  <c r="AD20" i="1"/>
  <c r="F20" i="1"/>
  <c r="AM20" i="1"/>
  <c r="BK30" i="1"/>
  <c r="BM29" i="1"/>
  <c r="BL29" i="1"/>
  <c r="BK31" i="1" l="1"/>
  <c r="BM30" i="1"/>
  <c r="BL30" i="1"/>
  <c r="B21" i="1"/>
  <c r="H21" i="1"/>
  <c r="N21" i="1"/>
  <c r="T21" i="1"/>
  <c r="Z21" i="1"/>
  <c r="AF21" i="1"/>
  <c r="AL21" i="1"/>
  <c r="AS21" i="1"/>
  <c r="E21" i="1"/>
  <c r="L21" i="1"/>
  <c r="U21" i="1"/>
  <c r="AC21" i="1"/>
  <c r="AJ21" i="1"/>
  <c r="AT21" i="1"/>
  <c r="AZ21" i="1"/>
  <c r="BF21" i="1"/>
  <c r="F21" i="1"/>
  <c r="O21" i="1"/>
  <c r="W21" i="1"/>
  <c r="AD21" i="1"/>
  <c r="AM21" i="1"/>
  <c r="AV21" i="1"/>
  <c r="I21" i="1"/>
  <c r="Q21" i="1"/>
  <c r="X21" i="1"/>
  <c r="AG21" i="1"/>
  <c r="AO21" i="1"/>
  <c r="AW21" i="1"/>
  <c r="BC21" i="1"/>
  <c r="BI21" i="1"/>
  <c r="A22" i="1"/>
  <c r="AA21" i="1"/>
  <c r="BB21" i="1"/>
  <c r="C21" i="1"/>
  <c r="AI21" i="1"/>
  <c r="BE21" i="1"/>
  <c r="K21" i="1"/>
  <c r="AP21" i="1"/>
  <c r="BH21" i="1"/>
  <c r="R21" i="1"/>
  <c r="AY21" i="1"/>
  <c r="C22" i="1" l="1"/>
  <c r="I22" i="1"/>
  <c r="O22" i="1"/>
  <c r="U22" i="1"/>
  <c r="AA22" i="1"/>
  <c r="AG22" i="1"/>
  <c r="AM22" i="1"/>
  <c r="AT22" i="1"/>
  <c r="AZ22" i="1"/>
  <c r="BF22" i="1"/>
  <c r="F22" i="1"/>
  <c r="L22" i="1"/>
  <c r="R22" i="1"/>
  <c r="K22" i="1"/>
  <c r="W22" i="1"/>
  <c r="AD22" i="1"/>
  <c r="AL22" i="1"/>
  <c r="AV22" i="1"/>
  <c r="BC22" i="1"/>
  <c r="B22" i="1"/>
  <c r="N22" i="1"/>
  <c r="X22" i="1"/>
  <c r="AF22" i="1"/>
  <c r="AO22" i="1"/>
  <c r="AW22" i="1"/>
  <c r="BE22" i="1"/>
  <c r="E22" i="1"/>
  <c r="Q22" i="1"/>
  <c r="Z22" i="1"/>
  <c r="AI22" i="1"/>
  <c r="AP22" i="1"/>
  <c r="AY22" i="1"/>
  <c r="BH22" i="1"/>
  <c r="A23" i="1"/>
  <c r="AJ22" i="1"/>
  <c r="H22" i="1"/>
  <c r="AS22" i="1"/>
  <c r="T22" i="1"/>
  <c r="BB22" i="1"/>
  <c r="BI22" i="1"/>
  <c r="AC22" i="1"/>
  <c r="BK32" i="1"/>
  <c r="BM31" i="1"/>
  <c r="BL31" i="1"/>
  <c r="BL32" i="1" l="1"/>
  <c r="BM32" i="1"/>
  <c r="BK33" i="1"/>
  <c r="C23" i="1"/>
  <c r="I23" i="1"/>
  <c r="O23" i="1"/>
  <c r="U23" i="1"/>
  <c r="AA23" i="1"/>
  <c r="AG23" i="1"/>
  <c r="AM23" i="1"/>
  <c r="AT23" i="1"/>
  <c r="AZ23" i="1"/>
  <c r="BF23" i="1"/>
  <c r="E23" i="1"/>
  <c r="L23" i="1"/>
  <c r="T23" i="1"/>
  <c r="AC23" i="1"/>
  <c r="AJ23" i="1"/>
  <c r="AS23" i="1"/>
  <c r="BB23" i="1"/>
  <c r="BI23" i="1"/>
  <c r="F23" i="1"/>
  <c r="N23" i="1"/>
  <c r="W23" i="1"/>
  <c r="AD23" i="1"/>
  <c r="AL23" i="1"/>
  <c r="AV23" i="1"/>
  <c r="BC23" i="1"/>
  <c r="H23" i="1"/>
  <c r="Q23" i="1"/>
  <c r="X23" i="1"/>
  <c r="AF23" i="1"/>
  <c r="AO23" i="1"/>
  <c r="AW23" i="1"/>
  <c r="BE23" i="1"/>
  <c r="B23" i="1"/>
  <c r="AI23" i="1"/>
  <c r="A24" i="1"/>
  <c r="K23" i="1"/>
  <c r="AP23" i="1"/>
  <c r="R23" i="1"/>
  <c r="AY23" i="1"/>
  <c r="BH23" i="1"/>
  <c r="Z23" i="1"/>
  <c r="BL33" i="1" l="1"/>
  <c r="BM33" i="1"/>
  <c r="BK34" i="1"/>
  <c r="C24" i="1"/>
  <c r="I24" i="1"/>
  <c r="O24" i="1"/>
  <c r="U24" i="1"/>
  <c r="B24" i="1"/>
  <c r="K24" i="1"/>
  <c r="R24" i="1"/>
  <c r="Z24" i="1"/>
  <c r="AF24" i="1"/>
  <c r="AL24" i="1"/>
  <c r="AS24" i="1"/>
  <c r="AY24" i="1"/>
  <c r="BE24" i="1"/>
  <c r="E24" i="1"/>
  <c r="L24" i="1"/>
  <c r="T24" i="1"/>
  <c r="AA24" i="1"/>
  <c r="AG24" i="1"/>
  <c r="AM24" i="1"/>
  <c r="AT24" i="1"/>
  <c r="AZ24" i="1"/>
  <c r="BF24" i="1"/>
  <c r="F24" i="1"/>
  <c r="N24" i="1"/>
  <c r="W24" i="1"/>
  <c r="AC24" i="1"/>
  <c r="AI24" i="1"/>
  <c r="AO24" i="1"/>
  <c r="AV24" i="1"/>
  <c r="BB24" i="1"/>
  <c r="BH24" i="1"/>
  <c r="AD24" i="1"/>
  <c r="BC24" i="1"/>
  <c r="H24" i="1"/>
  <c r="AJ24" i="1"/>
  <c r="BI24" i="1"/>
  <c r="Q24" i="1"/>
  <c r="AP24" i="1"/>
  <c r="A25" i="1"/>
  <c r="AW24" i="1"/>
  <c r="X24" i="1"/>
  <c r="BL34" i="1" l="1"/>
  <c r="BM34" i="1"/>
  <c r="BK35" i="1"/>
  <c r="B25" i="1"/>
  <c r="H25" i="1"/>
  <c r="N25" i="1"/>
  <c r="T25" i="1"/>
  <c r="Z25" i="1"/>
  <c r="AF25" i="1"/>
  <c r="AL25" i="1"/>
  <c r="AS25" i="1"/>
  <c r="AY25" i="1"/>
  <c r="BE25" i="1"/>
  <c r="C25" i="1"/>
  <c r="I25" i="1"/>
  <c r="O25" i="1"/>
  <c r="U25" i="1"/>
  <c r="AA25" i="1"/>
  <c r="AG25" i="1"/>
  <c r="AM25" i="1"/>
  <c r="AT25" i="1"/>
  <c r="AZ25" i="1"/>
  <c r="BF25" i="1"/>
  <c r="E25" i="1"/>
  <c r="K25" i="1"/>
  <c r="Q25" i="1"/>
  <c r="W25" i="1"/>
  <c r="AC25" i="1"/>
  <c r="AI25" i="1"/>
  <c r="AO25" i="1"/>
  <c r="AV25" i="1"/>
  <c r="BB25" i="1"/>
  <c r="BH25" i="1"/>
  <c r="L25" i="1"/>
  <c r="AJ25" i="1"/>
  <c r="BI25" i="1"/>
  <c r="R25" i="1"/>
  <c r="AP25" i="1"/>
  <c r="A26" i="1"/>
  <c r="X25" i="1"/>
  <c r="AW25" i="1"/>
  <c r="AD25" i="1"/>
  <c r="F25" i="1"/>
  <c r="BC25" i="1"/>
  <c r="B26" i="1" l="1"/>
  <c r="H26" i="1"/>
  <c r="N26" i="1"/>
  <c r="T26" i="1"/>
  <c r="Z26" i="1"/>
  <c r="AF26" i="1"/>
  <c r="AL26" i="1"/>
  <c r="AS26" i="1"/>
  <c r="AY26" i="1"/>
  <c r="BE26" i="1"/>
  <c r="C26" i="1"/>
  <c r="I26" i="1"/>
  <c r="O26" i="1"/>
  <c r="U26" i="1"/>
  <c r="AA26" i="1"/>
  <c r="AG26" i="1"/>
  <c r="AM26" i="1"/>
  <c r="AT26" i="1"/>
  <c r="AZ26" i="1"/>
  <c r="BF26" i="1"/>
  <c r="E26" i="1"/>
  <c r="K26" i="1"/>
  <c r="Q26" i="1"/>
  <c r="W26" i="1"/>
  <c r="AC26" i="1"/>
  <c r="AI26" i="1"/>
  <c r="AO26" i="1"/>
  <c r="AV26" i="1"/>
  <c r="BB26" i="1"/>
  <c r="BH26" i="1"/>
  <c r="R26" i="1"/>
  <c r="AP26" i="1"/>
  <c r="A27" i="1"/>
  <c r="X26" i="1"/>
  <c r="AW26" i="1"/>
  <c r="F26" i="1"/>
  <c r="AD26" i="1"/>
  <c r="BC26" i="1"/>
  <c r="L26" i="1"/>
  <c r="BI26" i="1"/>
  <c r="AJ26" i="1"/>
  <c r="BL35" i="1"/>
  <c r="BM35" i="1"/>
  <c r="BK36" i="1"/>
  <c r="BL36" i="1" l="1"/>
  <c r="BM36" i="1"/>
  <c r="BK37" i="1"/>
  <c r="B27" i="1"/>
  <c r="H27" i="1"/>
  <c r="N27" i="1"/>
  <c r="T27" i="1"/>
  <c r="Z27" i="1"/>
  <c r="AF27" i="1"/>
  <c r="AL27" i="1"/>
  <c r="AS27" i="1"/>
  <c r="AY27" i="1"/>
  <c r="BE27" i="1"/>
  <c r="C27" i="1"/>
  <c r="I27" i="1"/>
  <c r="O27" i="1"/>
  <c r="U27" i="1"/>
  <c r="AA27" i="1"/>
  <c r="AG27" i="1"/>
  <c r="AM27" i="1"/>
  <c r="AT27" i="1"/>
  <c r="AZ27" i="1"/>
  <c r="BF27" i="1"/>
  <c r="E27" i="1"/>
  <c r="K27" i="1"/>
  <c r="Q27" i="1"/>
  <c r="W27" i="1"/>
  <c r="AC27" i="1"/>
  <c r="AI27" i="1"/>
  <c r="AO27" i="1"/>
  <c r="AV27" i="1"/>
  <c r="BB27" i="1"/>
  <c r="BH27" i="1"/>
  <c r="X27" i="1"/>
  <c r="AW27" i="1"/>
  <c r="F27" i="1"/>
  <c r="AD27" i="1"/>
  <c r="BC27" i="1"/>
  <c r="L27" i="1"/>
  <c r="AJ27" i="1"/>
  <c r="BI27" i="1"/>
  <c r="AP27" i="1"/>
  <c r="R27" i="1"/>
  <c r="A28" i="1"/>
  <c r="B28" i="1" l="1"/>
  <c r="H28" i="1"/>
  <c r="N28" i="1"/>
  <c r="T28" i="1"/>
  <c r="Z28" i="1"/>
  <c r="AF28" i="1"/>
  <c r="AL28" i="1"/>
  <c r="AS28" i="1"/>
  <c r="AY28" i="1"/>
  <c r="BE28" i="1"/>
  <c r="C28" i="1"/>
  <c r="I28" i="1"/>
  <c r="O28" i="1"/>
  <c r="U28" i="1"/>
  <c r="AA28" i="1"/>
  <c r="AG28" i="1"/>
  <c r="AM28" i="1"/>
  <c r="AT28" i="1"/>
  <c r="AZ28" i="1"/>
  <c r="BF28" i="1"/>
  <c r="E28" i="1"/>
  <c r="K28" i="1"/>
  <c r="Q28" i="1"/>
  <c r="W28" i="1"/>
  <c r="AC28" i="1"/>
  <c r="AI28" i="1"/>
  <c r="AO28" i="1"/>
  <c r="AV28" i="1"/>
  <c r="BB28" i="1"/>
  <c r="BH28" i="1"/>
  <c r="F28" i="1"/>
  <c r="AD28" i="1"/>
  <c r="BC28" i="1"/>
  <c r="L28" i="1"/>
  <c r="AJ28" i="1"/>
  <c r="BI28" i="1"/>
  <c r="R28" i="1"/>
  <c r="AP28" i="1"/>
  <c r="A29" i="1"/>
  <c r="X28" i="1"/>
  <c r="AW28" i="1"/>
  <c r="BL37" i="1"/>
  <c r="BM37" i="1"/>
  <c r="BK38" i="1"/>
  <c r="BL38" i="1" l="1"/>
  <c r="BM38" i="1"/>
  <c r="BK39" i="1"/>
  <c r="B29" i="1"/>
  <c r="H29" i="1"/>
  <c r="N29" i="1"/>
  <c r="T29" i="1"/>
  <c r="Z29" i="1"/>
  <c r="AF29" i="1"/>
  <c r="AL29" i="1"/>
  <c r="AS29" i="1"/>
  <c r="AY29" i="1"/>
  <c r="BE29" i="1"/>
  <c r="C29" i="1"/>
  <c r="E29" i="1"/>
  <c r="K29" i="1"/>
  <c r="Q29" i="1"/>
  <c r="W29" i="1"/>
  <c r="AC29" i="1"/>
  <c r="AI29" i="1"/>
  <c r="AO29" i="1"/>
  <c r="AV29" i="1"/>
  <c r="BB29" i="1"/>
  <c r="BH29" i="1"/>
  <c r="I29" i="1"/>
  <c r="U29" i="1"/>
  <c r="AG29" i="1"/>
  <c r="AT29" i="1"/>
  <c r="BF29" i="1"/>
  <c r="L29" i="1"/>
  <c r="X29" i="1"/>
  <c r="AJ29" i="1"/>
  <c r="AW29" i="1"/>
  <c r="BI29" i="1"/>
  <c r="O29" i="1"/>
  <c r="AA29" i="1"/>
  <c r="AM29" i="1"/>
  <c r="AZ29" i="1"/>
  <c r="F29" i="1"/>
  <c r="BC29" i="1"/>
  <c r="AD29" i="1"/>
  <c r="R29" i="1"/>
  <c r="AP29" i="1"/>
  <c r="A30" i="1"/>
  <c r="B30" i="1" l="1"/>
  <c r="H30" i="1"/>
  <c r="N30" i="1"/>
  <c r="T30" i="1"/>
  <c r="Z30" i="1"/>
  <c r="AF30" i="1"/>
  <c r="AL30" i="1"/>
  <c r="AS30" i="1"/>
  <c r="AY30" i="1"/>
  <c r="BE30" i="1"/>
  <c r="E30" i="1"/>
  <c r="K30" i="1"/>
  <c r="Q30" i="1"/>
  <c r="W30" i="1"/>
  <c r="AC30" i="1"/>
  <c r="AI30" i="1"/>
  <c r="AO30" i="1"/>
  <c r="AV30" i="1"/>
  <c r="BB30" i="1"/>
  <c r="BH30" i="1"/>
  <c r="C30" i="1"/>
  <c r="O30" i="1"/>
  <c r="AA30" i="1"/>
  <c r="AM30" i="1"/>
  <c r="AZ30" i="1"/>
  <c r="F30" i="1"/>
  <c r="R30" i="1"/>
  <c r="AD30" i="1"/>
  <c r="AP30" i="1"/>
  <c r="BC30" i="1"/>
  <c r="A31" i="1"/>
  <c r="I30" i="1"/>
  <c r="U30" i="1"/>
  <c r="AG30" i="1"/>
  <c r="AT30" i="1"/>
  <c r="BF30" i="1"/>
  <c r="AJ30" i="1"/>
  <c r="L30" i="1"/>
  <c r="BI30" i="1"/>
  <c r="AW30" i="1"/>
  <c r="X30" i="1"/>
  <c r="BL39" i="1"/>
  <c r="BK40" i="1"/>
  <c r="BM39" i="1"/>
  <c r="BL40" i="1" l="1"/>
  <c r="BK41" i="1"/>
  <c r="BM40" i="1"/>
  <c r="B31" i="1"/>
  <c r="H31" i="1"/>
  <c r="N31" i="1"/>
  <c r="T31" i="1"/>
  <c r="Z31" i="1"/>
  <c r="AF31" i="1"/>
  <c r="AL31" i="1"/>
  <c r="AS31" i="1"/>
  <c r="AY31" i="1"/>
  <c r="BE31" i="1"/>
  <c r="E31" i="1"/>
  <c r="I31" i="1"/>
  <c r="Q31" i="1"/>
  <c r="X31" i="1"/>
  <c r="AG31" i="1"/>
  <c r="AO31" i="1"/>
  <c r="AW31" i="1"/>
  <c r="BF31" i="1"/>
  <c r="K31" i="1"/>
  <c r="R31" i="1"/>
  <c r="AA31" i="1"/>
  <c r="AI31" i="1"/>
  <c r="AP31" i="1"/>
  <c r="AZ31" i="1"/>
  <c r="BH31" i="1"/>
  <c r="A32" i="1"/>
  <c r="C31" i="1"/>
  <c r="L31" i="1"/>
  <c r="U31" i="1"/>
  <c r="AC31" i="1"/>
  <c r="AJ31" i="1"/>
  <c r="AT31" i="1"/>
  <c r="BB31" i="1"/>
  <c r="BI31" i="1"/>
  <c r="O31" i="1"/>
  <c r="AV31" i="1"/>
  <c r="AD31" i="1"/>
  <c r="BC31" i="1"/>
  <c r="F31" i="1"/>
  <c r="W31" i="1"/>
  <c r="AM31" i="1"/>
  <c r="BL41" i="1" l="1"/>
  <c r="BK42" i="1"/>
  <c r="BM41" i="1"/>
  <c r="B32" i="1"/>
  <c r="H32" i="1"/>
  <c r="N32" i="1"/>
  <c r="T32" i="1"/>
  <c r="Z32" i="1"/>
  <c r="AF32" i="1"/>
  <c r="AL32" i="1"/>
  <c r="AS32" i="1"/>
  <c r="AY32" i="1"/>
  <c r="BE32" i="1"/>
  <c r="F32" i="1"/>
  <c r="O32" i="1"/>
  <c r="W32" i="1"/>
  <c r="AD32" i="1"/>
  <c r="AM32" i="1"/>
  <c r="AV32" i="1"/>
  <c r="BC32" i="1"/>
  <c r="I32" i="1"/>
  <c r="Q32" i="1"/>
  <c r="X32" i="1"/>
  <c r="AG32" i="1"/>
  <c r="AO32" i="1"/>
  <c r="AW32" i="1"/>
  <c r="BF32" i="1"/>
  <c r="C32" i="1"/>
  <c r="K32" i="1"/>
  <c r="R32" i="1"/>
  <c r="AA32" i="1"/>
  <c r="AI32" i="1"/>
  <c r="AP32" i="1"/>
  <c r="AZ32" i="1"/>
  <c r="BH32" i="1"/>
  <c r="A33" i="1"/>
  <c r="L32" i="1"/>
  <c r="AT32" i="1"/>
  <c r="AC32" i="1"/>
  <c r="BI32" i="1"/>
  <c r="BB32" i="1"/>
  <c r="E32" i="1"/>
  <c r="U32" i="1"/>
  <c r="AJ32" i="1"/>
  <c r="B33" i="1" l="1"/>
  <c r="H33" i="1"/>
  <c r="N33" i="1"/>
  <c r="T33" i="1"/>
  <c r="Z33" i="1"/>
  <c r="AF33" i="1"/>
  <c r="AL33" i="1"/>
  <c r="AS33" i="1"/>
  <c r="E33" i="1"/>
  <c r="L33" i="1"/>
  <c r="U33" i="1"/>
  <c r="AC33" i="1"/>
  <c r="AJ33" i="1"/>
  <c r="AT33" i="1"/>
  <c r="AZ33" i="1"/>
  <c r="BF33" i="1"/>
  <c r="F33" i="1"/>
  <c r="O33" i="1"/>
  <c r="W33" i="1"/>
  <c r="AD33" i="1"/>
  <c r="AM33" i="1"/>
  <c r="AV33" i="1"/>
  <c r="BB33" i="1"/>
  <c r="BH33" i="1"/>
  <c r="I33" i="1"/>
  <c r="Q33" i="1"/>
  <c r="X33" i="1"/>
  <c r="AG33" i="1"/>
  <c r="AO33" i="1"/>
  <c r="AW33" i="1"/>
  <c r="BC33" i="1"/>
  <c r="BI33" i="1"/>
  <c r="A34" i="1"/>
  <c r="K33" i="1"/>
  <c r="AP33" i="1"/>
  <c r="AA33" i="1"/>
  <c r="BE33" i="1"/>
  <c r="AY33" i="1"/>
  <c r="C33" i="1"/>
  <c r="R33" i="1"/>
  <c r="AI33" i="1"/>
  <c r="BM42" i="1"/>
  <c r="BL42" i="1"/>
  <c r="BK43" i="1"/>
  <c r="C34" i="1" l="1"/>
  <c r="I34" i="1"/>
  <c r="O34" i="1"/>
  <c r="U34" i="1"/>
  <c r="AA34" i="1"/>
  <c r="AG34" i="1"/>
  <c r="AM34" i="1"/>
  <c r="AT34" i="1"/>
  <c r="AZ34" i="1"/>
  <c r="BF34" i="1"/>
  <c r="E34" i="1"/>
  <c r="K34" i="1"/>
  <c r="Q34" i="1"/>
  <c r="W34" i="1"/>
  <c r="AC34" i="1"/>
  <c r="AI34" i="1"/>
  <c r="AO34" i="1"/>
  <c r="AV34" i="1"/>
  <c r="BB34" i="1"/>
  <c r="BH34" i="1"/>
  <c r="F34" i="1"/>
  <c r="L34" i="1"/>
  <c r="R34" i="1"/>
  <c r="X34" i="1"/>
  <c r="AD34" i="1"/>
  <c r="AJ34" i="1"/>
  <c r="AP34" i="1"/>
  <c r="AW34" i="1"/>
  <c r="BC34" i="1"/>
  <c r="BI34" i="1"/>
  <c r="A35" i="1"/>
  <c r="B34" i="1"/>
  <c r="Z34" i="1"/>
  <c r="AY34" i="1"/>
  <c r="N34" i="1"/>
  <c r="AL34" i="1"/>
  <c r="AF34" i="1"/>
  <c r="AS34" i="1"/>
  <c r="H34" i="1"/>
  <c r="BE34" i="1"/>
  <c r="T34" i="1"/>
  <c r="BL43" i="1"/>
  <c r="BK44" i="1"/>
  <c r="BM43" i="1"/>
  <c r="C35" i="1" l="1"/>
  <c r="I35" i="1"/>
  <c r="O35" i="1"/>
  <c r="U35" i="1"/>
  <c r="AA35" i="1"/>
  <c r="AG35" i="1"/>
  <c r="AM35" i="1"/>
  <c r="AT35" i="1"/>
  <c r="AZ35" i="1"/>
  <c r="BF35" i="1"/>
  <c r="E35" i="1"/>
  <c r="K35" i="1"/>
  <c r="Q35" i="1"/>
  <c r="W35" i="1"/>
  <c r="AC35" i="1"/>
  <c r="AI35" i="1"/>
  <c r="AO35" i="1"/>
  <c r="AV35" i="1"/>
  <c r="BB35" i="1"/>
  <c r="BH35" i="1"/>
  <c r="F35" i="1"/>
  <c r="L35" i="1"/>
  <c r="R35" i="1"/>
  <c r="X35" i="1"/>
  <c r="AD35" i="1"/>
  <c r="AJ35" i="1"/>
  <c r="AP35" i="1"/>
  <c r="AW35" i="1"/>
  <c r="BC35" i="1"/>
  <c r="BI35" i="1"/>
  <c r="A36" i="1"/>
  <c r="H35" i="1"/>
  <c r="AF35" i="1"/>
  <c r="BE35" i="1"/>
  <c r="T35" i="1"/>
  <c r="AS35" i="1"/>
  <c r="N35" i="1"/>
  <c r="Z35" i="1"/>
  <c r="AL35" i="1"/>
  <c r="B35" i="1"/>
  <c r="AY35" i="1"/>
  <c r="BL44" i="1"/>
  <c r="BK45" i="1"/>
  <c r="BM44" i="1"/>
  <c r="BM45" i="1" l="1"/>
  <c r="BK46" i="1"/>
  <c r="BL45" i="1"/>
  <c r="C36" i="1"/>
  <c r="I36" i="1"/>
  <c r="O36" i="1"/>
  <c r="U36" i="1"/>
  <c r="AA36" i="1"/>
  <c r="AG36" i="1"/>
  <c r="AM36" i="1"/>
  <c r="AT36" i="1"/>
  <c r="AZ36" i="1"/>
  <c r="BF36" i="1"/>
  <c r="E36" i="1"/>
  <c r="K36" i="1"/>
  <c r="Q36" i="1"/>
  <c r="W36" i="1"/>
  <c r="AC36" i="1"/>
  <c r="AI36" i="1"/>
  <c r="AO36" i="1"/>
  <c r="AV36" i="1"/>
  <c r="BB36" i="1"/>
  <c r="BH36" i="1"/>
  <c r="F36" i="1"/>
  <c r="L36" i="1"/>
  <c r="R36" i="1"/>
  <c r="X36" i="1"/>
  <c r="AD36" i="1"/>
  <c r="AJ36" i="1"/>
  <c r="AP36" i="1"/>
  <c r="AW36" i="1"/>
  <c r="BC36" i="1"/>
  <c r="BI36" i="1"/>
  <c r="A37" i="1"/>
  <c r="N36" i="1"/>
  <c r="AL36" i="1"/>
  <c r="B36" i="1"/>
  <c r="Z36" i="1"/>
  <c r="AY36" i="1"/>
  <c r="AS36" i="1"/>
  <c r="H36" i="1"/>
  <c r="BE36" i="1"/>
  <c r="T36" i="1"/>
  <c r="AF36" i="1"/>
  <c r="C37" i="1" l="1"/>
  <c r="I37" i="1"/>
  <c r="O37" i="1"/>
  <c r="U37" i="1"/>
  <c r="AA37" i="1"/>
  <c r="AG37" i="1"/>
  <c r="AM37" i="1"/>
  <c r="AT37" i="1"/>
  <c r="AZ37" i="1"/>
  <c r="BF37" i="1"/>
  <c r="E37" i="1"/>
  <c r="K37" i="1"/>
  <c r="Q37" i="1"/>
  <c r="W37" i="1"/>
  <c r="AC37" i="1"/>
  <c r="AI37" i="1"/>
  <c r="AO37" i="1"/>
  <c r="AV37" i="1"/>
  <c r="BB37" i="1"/>
  <c r="BH37" i="1"/>
  <c r="F37" i="1"/>
  <c r="L37" i="1"/>
  <c r="R37" i="1"/>
  <c r="X37" i="1"/>
  <c r="AD37" i="1"/>
  <c r="AJ37" i="1"/>
  <c r="AP37" i="1"/>
  <c r="AW37" i="1"/>
  <c r="BC37" i="1"/>
  <c r="BI37" i="1"/>
  <c r="A38" i="1"/>
  <c r="T37" i="1"/>
  <c r="AS37" i="1"/>
  <c r="H37" i="1"/>
  <c r="AF37" i="1"/>
  <c r="BE37" i="1"/>
  <c r="Z37" i="1"/>
  <c r="AL37" i="1"/>
  <c r="B37" i="1"/>
  <c r="AY37" i="1"/>
  <c r="N37" i="1"/>
  <c r="BK47" i="1"/>
  <c r="BM46" i="1"/>
  <c r="BL46" i="1"/>
  <c r="C38" i="1" l="1"/>
  <c r="I38" i="1"/>
  <c r="O38" i="1"/>
  <c r="U38" i="1"/>
  <c r="AA38" i="1"/>
  <c r="AG38" i="1"/>
  <c r="AM38" i="1"/>
  <c r="AT38" i="1"/>
  <c r="AZ38" i="1"/>
  <c r="BF38" i="1"/>
  <c r="E38" i="1"/>
  <c r="K38" i="1"/>
  <c r="Q38" i="1"/>
  <c r="W38" i="1"/>
  <c r="AC38" i="1"/>
  <c r="AI38" i="1"/>
  <c r="AO38" i="1"/>
  <c r="AV38" i="1"/>
  <c r="BB38" i="1"/>
  <c r="BH38" i="1"/>
  <c r="F38" i="1"/>
  <c r="L38" i="1"/>
  <c r="R38" i="1"/>
  <c r="X38" i="1"/>
  <c r="AD38" i="1"/>
  <c r="AJ38" i="1"/>
  <c r="AP38" i="1"/>
  <c r="AW38" i="1"/>
  <c r="BC38" i="1"/>
  <c r="BI38" i="1"/>
  <c r="A39" i="1"/>
  <c r="B38" i="1"/>
  <c r="Z38" i="1"/>
  <c r="AY38" i="1"/>
  <c r="N38" i="1"/>
  <c r="AL38" i="1"/>
  <c r="H38" i="1"/>
  <c r="BE38" i="1"/>
  <c r="T38" i="1"/>
  <c r="AF38" i="1"/>
  <c r="AS38" i="1"/>
  <c r="BM47" i="1"/>
  <c r="BK48" i="1"/>
  <c r="BL47" i="1"/>
  <c r="C39" i="1" l="1"/>
  <c r="I39" i="1"/>
  <c r="O39" i="1"/>
  <c r="U39" i="1"/>
  <c r="AA39" i="1"/>
  <c r="AG39" i="1"/>
  <c r="AM39" i="1"/>
  <c r="AT39" i="1"/>
  <c r="AZ39" i="1"/>
  <c r="BF39" i="1"/>
  <c r="E39" i="1"/>
  <c r="K39" i="1"/>
  <c r="Q39" i="1"/>
  <c r="W39" i="1"/>
  <c r="AC39" i="1"/>
  <c r="AI39" i="1"/>
  <c r="AO39" i="1"/>
  <c r="F39" i="1"/>
  <c r="L39" i="1"/>
  <c r="R39" i="1"/>
  <c r="X39" i="1"/>
  <c r="AD39" i="1"/>
  <c r="AJ39" i="1"/>
  <c r="AP39" i="1"/>
  <c r="AW39" i="1"/>
  <c r="BC39" i="1"/>
  <c r="BI39" i="1"/>
  <c r="A40" i="1"/>
  <c r="H39" i="1"/>
  <c r="AF39" i="1"/>
  <c r="AY39" i="1"/>
  <c r="T39" i="1"/>
  <c r="AS39" i="1"/>
  <c r="BE39" i="1"/>
  <c r="AL39" i="1"/>
  <c r="B39" i="1"/>
  <c r="AV39" i="1"/>
  <c r="N39" i="1"/>
  <c r="BB39" i="1"/>
  <c r="Z39" i="1"/>
  <c r="BH39" i="1"/>
  <c r="BM48" i="1"/>
  <c r="BL48" i="1"/>
  <c r="BK49" i="1"/>
  <c r="BL49" i="1" l="1"/>
  <c r="BK50" i="1"/>
  <c r="BM49" i="1"/>
  <c r="C40" i="1"/>
  <c r="I40" i="1"/>
  <c r="O40" i="1"/>
  <c r="U40" i="1"/>
  <c r="AA40" i="1"/>
  <c r="AG40" i="1"/>
  <c r="AM40" i="1"/>
  <c r="AT40" i="1"/>
  <c r="AZ40" i="1"/>
  <c r="BF40" i="1"/>
  <c r="F40" i="1"/>
  <c r="L40" i="1"/>
  <c r="R40" i="1"/>
  <c r="X40" i="1"/>
  <c r="AD40" i="1"/>
  <c r="AJ40" i="1"/>
  <c r="AP40" i="1"/>
  <c r="AW40" i="1"/>
  <c r="BC40" i="1"/>
  <c r="BI40" i="1"/>
  <c r="A41" i="1"/>
  <c r="H40" i="1"/>
  <c r="T40" i="1"/>
  <c r="AF40" i="1"/>
  <c r="AS40" i="1"/>
  <c r="BE40" i="1"/>
  <c r="B40" i="1"/>
  <c r="N40" i="1"/>
  <c r="Z40" i="1"/>
  <c r="AL40" i="1"/>
  <c r="AY40" i="1"/>
  <c r="W40" i="1"/>
  <c r="AV40" i="1"/>
  <c r="E40" i="1"/>
  <c r="AC40" i="1"/>
  <c r="BB40" i="1"/>
  <c r="K40" i="1"/>
  <c r="AI40" i="1"/>
  <c r="BH40" i="1"/>
  <c r="AO40" i="1"/>
  <c r="Q40" i="1"/>
  <c r="C41" i="1" l="1"/>
  <c r="I41" i="1"/>
  <c r="O41" i="1"/>
  <c r="U41" i="1"/>
  <c r="AA41" i="1"/>
  <c r="AG41" i="1"/>
  <c r="AM41" i="1"/>
  <c r="AT41" i="1"/>
  <c r="AZ41" i="1"/>
  <c r="BF41" i="1"/>
  <c r="F41" i="1"/>
  <c r="L41" i="1"/>
  <c r="R41" i="1"/>
  <c r="X41" i="1"/>
  <c r="AD41" i="1"/>
  <c r="AJ41" i="1"/>
  <c r="AP41" i="1"/>
  <c r="AW41" i="1"/>
  <c r="BC41" i="1"/>
  <c r="BI41" i="1"/>
  <c r="A42" i="1"/>
  <c r="B41" i="1"/>
  <c r="N41" i="1"/>
  <c r="Z41" i="1"/>
  <c r="AL41" i="1"/>
  <c r="AY41" i="1"/>
  <c r="H41" i="1"/>
  <c r="T41" i="1"/>
  <c r="AF41" i="1"/>
  <c r="AS41" i="1"/>
  <c r="BE41" i="1"/>
  <c r="E41" i="1"/>
  <c r="AC41" i="1"/>
  <c r="BB41" i="1"/>
  <c r="K41" i="1"/>
  <c r="AI41" i="1"/>
  <c r="BH41" i="1"/>
  <c r="Q41" i="1"/>
  <c r="AO41" i="1"/>
  <c r="W41" i="1"/>
  <c r="AV41" i="1"/>
  <c r="BL50" i="1"/>
  <c r="BK51" i="1"/>
  <c r="BM50" i="1"/>
  <c r="C42" i="1" l="1"/>
  <c r="I42" i="1"/>
  <c r="O42" i="1"/>
  <c r="U42" i="1"/>
  <c r="F42" i="1"/>
  <c r="L42" i="1"/>
  <c r="R42" i="1"/>
  <c r="X42" i="1"/>
  <c r="AD42" i="1"/>
  <c r="AJ42" i="1"/>
  <c r="AP42" i="1"/>
  <c r="AW42" i="1"/>
  <c r="BC42" i="1"/>
  <c r="BI42" i="1"/>
  <c r="A43" i="1"/>
  <c r="H42" i="1"/>
  <c r="T42" i="1"/>
  <c r="AC42" i="1"/>
  <c r="AL42" i="1"/>
  <c r="AT42" i="1"/>
  <c r="BB42" i="1"/>
  <c r="B42" i="1"/>
  <c r="N42" i="1"/>
  <c r="Z42" i="1"/>
  <c r="AG42" i="1"/>
  <c r="AO42" i="1"/>
  <c r="AY42" i="1"/>
  <c r="BF42" i="1"/>
  <c r="K42" i="1"/>
  <c r="AF42" i="1"/>
  <c r="AV42" i="1"/>
  <c r="Q42" i="1"/>
  <c r="AI42" i="1"/>
  <c r="AZ42" i="1"/>
  <c r="W42" i="1"/>
  <c r="AM42" i="1"/>
  <c r="BE42" i="1"/>
  <c r="AA42" i="1"/>
  <c r="AS42" i="1"/>
  <c r="BH42" i="1"/>
  <c r="E42" i="1"/>
  <c r="BL51" i="1"/>
  <c r="BM51" i="1"/>
  <c r="BK52" i="1"/>
  <c r="BL52" i="1" l="1"/>
  <c r="BK53" i="1"/>
  <c r="BM52" i="1"/>
  <c r="F43" i="1"/>
  <c r="L43" i="1"/>
  <c r="R43" i="1"/>
  <c r="X43" i="1"/>
  <c r="AD43" i="1"/>
  <c r="AJ43" i="1"/>
  <c r="AP43" i="1"/>
  <c r="AW43" i="1"/>
  <c r="BC43" i="1"/>
  <c r="BI43" i="1"/>
  <c r="A44" i="1"/>
  <c r="C43" i="1"/>
  <c r="K43" i="1"/>
  <c r="T43" i="1"/>
  <c r="AA43" i="1"/>
  <c r="AI43" i="1"/>
  <c r="AS43" i="1"/>
  <c r="AZ43" i="1"/>
  <c r="BH43" i="1"/>
  <c r="H43" i="1"/>
  <c r="O43" i="1"/>
  <c r="W43" i="1"/>
  <c r="AF43" i="1"/>
  <c r="AM43" i="1"/>
  <c r="AV43" i="1"/>
  <c r="BE43" i="1"/>
  <c r="N43" i="1"/>
  <c r="AC43" i="1"/>
  <c r="AT43" i="1"/>
  <c r="B43" i="1"/>
  <c r="Q43" i="1"/>
  <c r="AG43" i="1"/>
  <c r="AY43" i="1"/>
  <c r="E43" i="1"/>
  <c r="U43" i="1"/>
  <c r="AL43" i="1"/>
  <c r="BB43" i="1"/>
  <c r="Z43" i="1"/>
  <c r="I43" i="1"/>
  <c r="AO43" i="1"/>
  <c r="BF43" i="1"/>
  <c r="B44" i="1" l="1"/>
  <c r="C44" i="1"/>
  <c r="BM53" i="1"/>
  <c r="BK54" i="1"/>
  <c r="BL53" i="1"/>
  <c r="BM54" i="1" l="1"/>
  <c r="BL54" i="1"/>
  <c r="BK55" i="1"/>
  <c r="BK56" i="1" l="1"/>
  <c r="BL55" i="1"/>
  <c r="BM55" i="1"/>
  <c r="BM56" i="1" l="1"/>
  <c r="BK57" i="1"/>
  <c r="BL56" i="1"/>
  <c r="BL57" i="1" l="1"/>
  <c r="BK58" i="1"/>
  <c r="BM57" i="1"/>
  <c r="BM58" i="1" l="1"/>
  <c r="BK59" i="1"/>
  <c r="BL58" i="1"/>
  <c r="BK60" i="1" l="1"/>
  <c r="BL59" i="1"/>
  <c r="BM59" i="1"/>
  <c r="BM60" i="1" l="1"/>
  <c r="BL60" i="1"/>
  <c r="BK61" i="1"/>
  <c r="BL61" i="1" l="1"/>
  <c r="BK62" i="1"/>
  <c r="BM61" i="1"/>
  <c r="BM62" i="1" l="1"/>
  <c r="BL62" i="1"/>
  <c r="BK63" i="1"/>
  <c r="BK64" i="1" l="1"/>
  <c r="BL63" i="1"/>
  <c r="BM63" i="1"/>
  <c r="BM64" i="1" l="1"/>
  <c r="BK65" i="1"/>
  <c r="BL64" i="1"/>
  <c r="BL65" i="1" l="1"/>
  <c r="BK66" i="1"/>
  <c r="BM65" i="1"/>
  <c r="BM66" i="1" l="1"/>
  <c r="BK67" i="1"/>
  <c r="BL66" i="1"/>
  <c r="BK68" i="1" l="1"/>
  <c r="BL67" i="1"/>
  <c r="BM67" i="1"/>
  <c r="BK69" i="1" l="1"/>
  <c r="BM68" i="1"/>
  <c r="BL68" i="1"/>
  <c r="BM69" i="1" l="1"/>
  <c r="BL69" i="1"/>
  <c r="BK70" i="1"/>
  <c r="BL70" i="1" l="1"/>
  <c r="BK71" i="1"/>
  <c r="BM70" i="1"/>
  <c r="BM71" i="1" l="1"/>
  <c r="BK72" i="1"/>
  <c r="BL71" i="1"/>
  <c r="BK73" i="1" l="1"/>
  <c r="BL72" i="1"/>
  <c r="BM72" i="1"/>
  <c r="BM73" i="1" l="1"/>
  <c r="BL73" i="1"/>
  <c r="BK74" i="1"/>
  <c r="BL74" i="1" l="1"/>
  <c r="BK75" i="1"/>
  <c r="BM74" i="1"/>
  <c r="BM75" i="1" l="1"/>
  <c r="BK76" i="1"/>
  <c r="BL75" i="1"/>
  <c r="BK77" i="1" l="1"/>
  <c r="BL76" i="1"/>
  <c r="BM76" i="1"/>
  <c r="BM77" i="1" l="1"/>
  <c r="BL77" i="1"/>
  <c r="BK78" i="1"/>
  <c r="BL78" i="1" l="1"/>
  <c r="BK79" i="1"/>
  <c r="BM78" i="1"/>
  <c r="BM79" i="1" l="1"/>
  <c r="BK80" i="1"/>
  <c r="BL79" i="1"/>
  <c r="BM80" i="1" l="1"/>
  <c r="BK81" i="1"/>
  <c r="BL80" i="1"/>
  <c r="BM81" i="1" l="1"/>
  <c r="BK82" i="1"/>
  <c r="BL81" i="1"/>
  <c r="BM82" i="1" l="1"/>
  <c r="BK83" i="1"/>
  <c r="BL82" i="1"/>
  <c r="BM83" i="1" l="1"/>
  <c r="BK84" i="1"/>
  <c r="BL83" i="1"/>
  <c r="BM84" i="1" l="1"/>
  <c r="BK85" i="1"/>
  <c r="BL84" i="1"/>
  <c r="BM85" i="1" l="1"/>
  <c r="BL85" i="1"/>
  <c r="BK86" i="1"/>
  <c r="BK87" i="1" l="1"/>
  <c r="BL86" i="1"/>
  <c r="BM86" i="1"/>
  <c r="BM87" i="1" l="1"/>
  <c r="BK88" i="1"/>
  <c r="BL87" i="1"/>
  <c r="BL88" i="1" l="1"/>
  <c r="BK89" i="1"/>
  <c r="BM88" i="1"/>
  <c r="BM89" i="1" l="1"/>
  <c r="BK90" i="1"/>
  <c r="BL89" i="1"/>
  <c r="BL90" i="1" l="1"/>
  <c r="BK91" i="1"/>
  <c r="BM90" i="1"/>
  <c r="BM91" i="1" l="1"/>
  <c r="BK92" i="1"/>
  <c r="BL91" i="1"/>
  <c r="BL92" i="1" l="1"/>
  <c r="BK93" i="1"/>
  <c r="BM92" i="1"/>
  <c r="BM93" i="1" l="1"/>
  <c r="BK94" i="1"/>
  <c r="BL93" i="1"/>
  <c r="BJ95" i="1" l="1"/>
  <c r="BL94" i="1"/>
  <c r="BM94" i="1"/>
  <c r="BL95" i="1" l="1"/>
  <c r="BK95" i="1"/>
  <c r="BK96" i="1"/>
  <c r="BL96" i="1" l="1"/>
  <c r="BK97" i="1"/>
  <c r="BM96" i="1"/>
  <c r="BM97" i="1" l="1"/>
  <c r="BL97" i="1"/>
  <c r="BK98" i="1"/>
  <c r="BK99" i="1" l="1"/>
  <c r="BL98" i="1"/>
  <c r="BM98" i="1"/>
  <c r="BM99" i="1" l="1"/>
  <c r="BL99" i="1"/>
  <c r="BK100" i="1"/>
  <c r="BL100" i="1" l="1"/>
  <c r="BK101" i="1"/>
  <c r="BM100" i="1"/>
  <c r="BM101" i="1" l="1"/>
  <c r="BK102" i="1"/>
  <c r="BL101" i="1"/>
  <c r="BK103" i="1" l="1"/>
  <c r="BL102" i="1"/>
  <c r="BM102" i="1"/>
  <c r="BM103" i="1" l="1"/>
  <c r="BL103" i="1"/>
  <c r="BK104" i="1"/>
  <c r="BL104" i="1" l="1"/>
  <c r="BK105" i="1"/>
  <c r="BM104" i="1"/>
  <c r="BM105" i="1" l="1"/>
  <c r="BL105" i="1"/>
  <c r="BK106" i="1"/>
  <c r="BK107" i="1" l="1"/>
  <c r="BL106" i="1"/>
  <c r="BM106" i="1"/>
  <c r="BM107" i="1" l="1"/>
  <c r="BL107" i="1"/>
  <c r="BK108" i="1"/>
  <c r="BL108" i="1" l="1"/>
  <c r="BK109" i="1"/>
  <c r="BM108" i="1"/>
  <c r="BM109" i="1" l="1"/>
  <c r="BK110" i="1"/>
  <c r="BL109" i="1"/>
  <c r="BK111" i="1" l="1"/>
  <c r="BL110" i="1"/>
  <c r="BM110" i="1"/>
  <c r="BM111" i="1" l="1"/>
  <c r="BL111" i="1"/>
  <c r="BK112" i="1"/>
  <c r="BL112" i="1" l="1"/>
  <c r="BK113" i="1"/>
  <c r="BM112" i="1"/>
  <c r="BM113" i="1" l="1"/>
  <c r="BL113" i="1"/>
  <c r="BK114" i="1"/>
  <c r="BK115" i="1" l="1"/>
  <c r="BL114" i="1"/>
  <c r="BM114" i="1"/>
  <c r="BM115" i="1" l="1"/>
  <c r="BL115" i="1"/>
  <c r="BK116" i="1"/>
  <c r="BL116" i="1" l="1"/>
  <c r="BK117" i="1"/>
  <c r="BM116" i="1"/>
  <c r="BM117" i="1" l="1"/>
  <c r="BK118" i="1"/>
  <c r="BL117" i="1"/>
  <c r="BK119" i="1" l="1"/>
  <c r="BL118" i="1"/>
  <c r="BM118" i="1"/>
  <c r="BM119" i="1" l="1"/>
  <c r="BL119" i="1"/>
  <c r="BK120" i="1"/>
  <c r="BL120" i="1" l="1"/>
  <c r="BK121" i="1"/>
  <c r="BM120" i="1"/>
  <c r="BM121" i="1" l="1"/>
  <c r="BL121" i="1"/>
  <c r="BK122" i="1"/>
  <c r="BK123" i="1" l="1"/>
  <c r="BL122" i="1"/>
  <c r="BM122" i="1"/>
  <c r="BM123" i="1" l="1"/>
  <c r="BL123" i="1"/>
  <c r="BK124" i="1"/>
  <c r="BL124" i="1" l="1"/>
  <c r="BK125" i="1"/>
  <c r="BM124" i="1"/>
  <c r="BM125" i="1" l="1"/>
  <c r="BK126" i="1"/>
  <c r="BL125" i="1"/>
  <c r="BK127" i="1" l="1"/>
  <c r="BL126" i="1"/>
  <c r="BM126" i="1"/>
  <c r="BM127" i="1" l="1"/>
  <c r="BL127" i="1"/>
  <c r="BK128" i="1"/>
  <c r="BL128" i="1" l="1"/>
  <c r="BK129" i="1"/>
  <c r="BM128" i="1"/>
  <c r="BM129" i="1" l="1"/>
  <c r="BL129" i="1"/>
  <c r="BK130" i="1"/>
  <c r="BK131" i="1" l="1"/>
  <c r="BL130" i="1"/>
  <c r="BM130" i="1"/>
  <c r="BM131" i="1" l="1"/>
  <c r="BL131" i="1"/>
  <c r="BK132" i="1"/>
  <c r="BL132" i="1" l="1"/>
  <c r="BK133" i="1"/>
  <c r="BM132" i="1"/>
  <c r="BM133" i="1" l="1"/>
  <c r="BK134" i="1"/>
  <c r="BL133" i="1"/>
  <c r="BK135" i="1" l="1"/>
  <c r="BL134" i="1"/>
  <c r="BM134" i="1"/>
  <c r="BM135" i="1" l="1"/>
  <c r="BL135" i="1"/>
  <c r="BK136" i="1"/>
  <c r="BL136" i="1" l="1"/>
  <c r="BK137" i="1"/>
  <c r="BM136" i="1"/>
  <c r="BM137" i="1" l="1"/>
  <c r="BL137" i="1"/>
  <c r="BK138" i="1"/>
  <c r="BK139" i="1" l="1"/>
  <c r="BL138" i="1"/>
  <c r="BM138" i="1"/>
  <c r="BM139" i="1" l="1"/>
  <c r="BL139" i="1"/>
  <c r="BK140" i="1"/>
  <c r="BL140" i="1" l="1"/>
  <c r="BK141" i="1"/>
  <c r="BM140" i="1"/>
  <c r="BM141" i="1" l="1"/>
  <c r="BK142" i="1"/>
  <c r="BL141" i="1"/>
  <c r="BK143" i="1" l="1"/>
  <c r="BL142" i="1"/>
  <c r="BM142" i="1"/>
  <c r="BM143" i="1" l="1"/>
  <c r="BL143" i="1"/>
  <c r="BK144" i="1"/>
  <c r="BL144" i="1" l="1"/>
  <c r="BK145" i="1"/>
  <c r="BM144" i="1"/>
  <c r="BM145" i="1" l="1"/>
  <c r="BL145" i="1"/>
  <c r="BK146" i="1"/>
  <c r="BK147" i="1" l="1"/>
  <c r="BL146" i="1"/>
  <c r="BM146" i="1"/>
  <c r="BM147" i="1" l="1"/>
  <c r="BL147" i="1"/>
  <c r="BK148" i="1"/>
  <c r="BL148" i="1" l="1"/>
  <c r="BK149" i="1"/>
  <c r="BM148" i="1"/>
  <c r="BM149" i="1" l="1"/>
  <c r="BK150" i="1"/>
  <c r="BL149" i="1"/>
  <c r="BK151" i="1" l="1"/>
  <c r="BL150" i="1"/>
  <c r="BM150" i="1"/>
  <c r="BM151" i="1" l="1"/>
  <c r="BL151" i="1"/>
  <c r="BK152" i="1"/>
  <c r="BL152" i="1" l="1"/>
  <c r="BK153" i="1"/>
  <c r="BM152" i="1"/>
  <c r="BM153" i="1" l="1"/>
  <c r="BL153" i="1"/>
  <c r="BK154" i="1"/>
  <c r="BK155" i="1" l="1"/>
  <c r="BL154" i="1"/>
  <c r="BM154" i="1"/>
  <c r="BM155" i="1" l="1"/>
  <c r="BL155" i="1"/>
  <c r="BK156" i="1"/>
  <c r="BL156" i="1" l="1"/>
  <c r="BK157" i="1"/>
  <c r="BM156" i="1"/>
  <c r="BM157" i="1" l="1"/>
  <c r="BK158" i="1"/>
  <c r="BL157" i="1"/>
  <c r="BK159" i="1" l="1"/>
  <c r="BL158" i="1"/>
  <c r="BM158" i="1"/>
  <c r="BM159" i="1" l="1"/>
  <c r="BL159" i="1"/>
  <c r="BK160" i="1"/>
  <c r="BL160" i="1" l="1"/>
  <c r="BK161" i="1"/>
  <c r="BM160" i="1"/>
  <c r="BM161" i="1" l="1"/>
  <c r="BL161" i="1"/>
  <c r="BK162" i="1"/>
  <c r="BK163" i="1" l="1"/>
  <c r="BL162" i="1"/>
  <c r="BM162" i="1"/>
  <c r="BM163" i="1" l="1"/>
  <c r="BL163" i="1"/>
  <c r="BK164" i="1"/>
  <c r="BL164" i="1" l="1"/>
  <c r="BK165" i="1"/>
  <c r="BM164" i="1"/>
  <c r="BM165" i="1" l="1"/>
  <c r="BK166" i="1"/>
  <c r="BL165" i="1"/>
  <c r="BK167" i="1" l="1"/>
  <c r="BL166" i="1"/>
  <c r="BM166" i="1"/>
  <c r="BM167" i="1" l="1"/>
  <c r="BL167" i="1"/>
  <c r="BK168" i="1"/>
  <c r="BL168" i="1" l="1"/>
  <c r="BK169" i="1"/>
  <c r="BM168" i="1"/>
  <c r="BM169" i="1" l="1"/>
  <c r="BL169" i="1"/>
  <c r="BK170" i="1"/>
  <c r="BK171" i="1" l="1"/>
  <c r="BL170" i="1"/>
  <c r="BM170" i="1"/>
  <c r="BM171" i="1" l="1"/>
  <c r="BL171" i="1"/>
  <c r="BK172" i="1"/>
  <c r="BK173" i="1" l="1"/>
  <c r="BL172" i="1"/>
  <c r="BM172" i="1"/>
  <c r="BL173" i="1" l="1"/>
  <c r="BM173" i="1"/>
  <c r="BK174" i="1"/>
  <c r="BL174" i="1" l="1"/>
  <c r="BM174" i="1"/>
  <c r="BK175" i="1"/>
  <c r="BM175" i="1" l="1"/>
  <c r="BK176" i="1"/>
  <c r="BL175" i="1"/>
  <c r="BK177" i="1" l="1"/>
  <c r="BL176" i="1"/>
  <c r="BM176" i="1"/>
  <c r="BL177" i="1" l="1"/>
  <c r="BM177" i="1"/>
  <c r="BK178" i="1"/>
  <c r="BL178" i="1" l="1"/>
  <c r="BM178" i="1"/>
  <c r="BK179" i="1"/>
  <c r="BM179" i="1" l="1"/>
  <c r="BK180" i="1"/>
  <c r="BL179" i="1"/>
  <c r="BK181" i="1" l="1"/>
  <c r="BL180" i="1"/>
  <c r="BM180" i="1"/>
  <c r="BL181" i="1" l="1"/>
  <c r="BM181" i="1"/>
  <c r="BK182" i="1"/>
  <c r="BL182" i="1" l="1"/>
  <c r="BM182" i="1"/>
  <c r="BK183" i="1"/>
  <c r="BM183" i="1" l="1"/>
  <c r="BK184" i="1"/>
  <c r="BL183" i="1"/>
  <c r="BK185" i="1" l="1"/>
  <c r="BL184" i="1"/>
  <c r="BM184" i="1"/>
  <c r="BL185" i="1" l="1"/>
  <c r="BM185" i="1"/>
  <c r="BK186" i="1"/>
  <c r="BL186" i="1" l="1"/>
  <c r="BM186" i="1"/>
  <c r="BK187" i="1"/>
  <c r="BM187" i="1" l="1"/>
  <c r="BK188" i="1"/>
  <c r="BL187" i="1"/>
  <c r="BK189" i="1" l="1"/>
  <c r="BL188" i="1"/>
  <c r="BM188" i="1"/>
  <c r="BL189" i="1" l="1"/>
  <c r="BM189" i="1"/>
  <c r="BK190" i="1"/>
  <c r="BL190" i="1" l="1"/>
  <c r="BM190" i="1"/>
  <c r="BK191" i="1"/>
  <c r="BM191" i="1" l="1"/>
  <c r="BK192" i="1"/>
  <c r="BL191" i="1"/>
  <c r="BK193" i="1" l="1"/>
  <c r="BL192" i="1"/>
  <c r="BM192" i="1"/>
  <c r="BL193" i="1" l="1"/>
  <c r="BM193" i="1"/>
  <c r="BK194" i="1"/>
  <c r="BL194" i="1" l="1"/>
  <c r="BM194" i="1"/>
  <c r="BK195" i="1"/>
  <c r="BM195" i="1" l="1"/>
  <c r="BK196" i="1"/>
  <c r="BL195" i="1"/>
  <c r="BK197" i="1" l="1"/>
  <c r="BL196" i="1"/>
  <c r="BM196" i="1"/>
  <c r="BL197" i="1" l="1"/>
  <c r="BM197" i="1"/>
  <c r="BK198" i="1"/>
  <c r="BL198" i="1" l="1"/>
  <c r="BM198" i="1"/>
  <c r="BK199" i="1"/>
  <c r="BM199" i="1" l="1"/>
  <c r="BK200" i="1"/>
  <c r="BL199" i="1"/>
  <c r="BK201" i="1" l="1"/>
  <c r="BL200" i="1"/>
  <c r="BM200" i="1"/>
  <c r="BL201" i="1" l="1"/>
  <c r="BM201" i="1"/>
  <c r="BK202" i="1"/>
  <c r="BL202" i="1" l="1"/>
  <c r="BM202" i="1"/>
  <c r="BK203" i="1"/>
  <c r="BM203" i="1" l="1"/>
  <c r="BK204" i="1"/>
  <c r="BL203" i="1"/>
  <c r="BK205" i="1" l="1"/>
  <c r="BL204" i="1"/>
  <c r="BM204" i="1"/>
  <c r="BL205" i="1" l="1"/>
  <c r="BM205" i="1"/>
  <c r="BK206" i="1"/>
  <c r="BL206" i="1" l="1"/>
  <c r="BM206" i="1"/>
  <c r="BK207" i="1"/>
  <c r="BM207" i="1" l="1"/>
  <c r="BK208" i="1"/>
  <c r="BL207" i="1"/>
  <c r="BK209" i="1" l="1"/>
  <c r="BL208" i="1"/>
  <c r="BM208" i="1"/>
  <c r="BL209" i="1" l="1"/>
  <c r="BM209" i="1"/>
  <c r="BK210" i="1"/>
  <c r="BL210" i="1" l="1"/>
  <c r="BM210" i="1"/>
  <c r="BK211" i="1"/>
  <c r="BM211" i="1" l="1"/>
  <c r="BK212" i="1"/>
  <c r="BL211" i="1"/>
  <c r="BK213" i="1" l="1"/>
  <c r="BL212" i="1"/>
  <c r="BM212" i="1"/>
  <c r="BL213" i="1" l="1"/>
  <c r="BM213" i="1"/>
  <c r="BK214" i="1"/>
  <c r="BL214" i="1" l="1"/>
  <c r="BM214" i="1"/>
  <c r="BK215" i="1"/>
  <c r="BM215" i="1" l="1"/>
  <c r="BK216" i="1"/>
  <c r="BL215" i="1"/>
  <c r="BK217" i="1" l="1"/>
  <c r="BL216" i="1"/>
  <c r="BM216" i="1"/>
  <c r="BL217" i="1" l="1"/>
  <c r="BM217" i="1"/>
  <c r="BK218" i="1"/>
  <c r="BL218" i="1" l="1"/>
  <c r="BM218" i="1"/>
  <c r="BK219" i="1"/>
  <c r="BM219" i="1" l="1"/>
  <c r="BK220" i="1"/>
  <c r="BL219" i="1"/>
  <c r="BK221" i="1" l="1"/>
  <c r="BL220" i="1"/>
  <c r="BM220" i="1"/>
  <c r="BL221" i="1" l="1"/>
  <c r="BM221" i="1"/>
  <c r="BK222" i="1"/>
  <c r="BL222" i="1" l="1"/>
  <c r="BM222" i="1"/>
  <c r="BK223" i="1"/>
  <c r="BM223" i="1" l="1"/>
  <c r="BK224" i="1"/>
  <c r="BL223" i="1"/>
  <c r="BK225" i="1" l="1"/>
  <c r="BL224" i="1"/>
  <c r="BM224" i="1"/>
  <c r="BL225" i="1" l="1"/>
  <c r="BM225" i="1"/>
  <c r="BK226" i="1"/>
  <c r="BL226" i="1" l="1"/>
  <c r="BM226" i="1"/>
  <c r="BK227" i="1"/>
  <c r="BM227" i="1" l="1"/>
  <c r="BK228" i="1"/>
  <c r="BL227" i="1"/>
  <c r="BK229" i="1" l="1"/>
  <c r="BL228" i="1"/>
  <c r="BM228" i="1"/>
  <c r="BL229" i="1" l="1"/>
  <c r="BM229" i="1"/>
  <c r="BK230" i="1"/>
  <c r="BL230" i="1" l="1"/>
  <c r="BM230" i="1"/>
  <c r="BK231" i="1"/>
  <c r="BM231" i="1" l="1"/>
  <c r="BK232" i="1"/>
  <c r="BL231" i="1"/>
  <c r="BK233" i="1" l="1"/>
  <c r="BL232" i="1"/>
  <c r="BM232" i="1"/>
  <c r="BL233" i="1" l="1"/>
  <c r="BM233" i="1"/>
  <c r="BK234" i="1"/>
  <c r="BL234" i="1" l="1"/>
  <c r="BM234" i="1"/>
  <c r="BK235" i="1"/>
  <c r="BM235" i="1" l="1"/>
  <c r="BK236" i="1"/>
  <c r="BL235" i="1"/>
  <c r="BK237" i="1" l="1"/>
  <c r="BL236" i="1"/>
  <c r="BM236" i="1"/>
  <c r="BL237" i="1" l="1"/>
  <c r="BM237" i="1"/>
  <c r="BK238" i="1"/>
  <c r="BL238" i="1" l="1"/>
  <c r="BM238" i="1"/>
  <c r="BK239" i="1"/>
  <c r="BM239" i="1" l="1"/>
  <c r="BK240" i="1"/>
  <c r="BL239" i="1"/>
  <c r="BK241" i="1" l="1"/>
  <c r="BL240" i="1"/>
  <c r="BM240" i="1"/>
  <c r="BL241" i="1" l="1"/>
  <c r="BK242" i="1"/>
  <c r="BM241" i="1"/>
  <c r="BL242" i="1" l="1"/>
  <c r="BM242" i="1"/>
  <c r="BK243" i="1"/>
  <c r="BM243" i="1" l="1"/>
  <c r="BK244" i="1"/>
  <c r="BL243" i="1"/>
  <c r="BK245" i="1" l="1"/>
  <c r="BM244" i="1"/>
  <c r="BL244" i="1"/>
  <c r="BL245" i="1" l="1"/>
  <c r="BM245" i="1"/>
  <c r="BK246" i="1"/>
  <c r="BL246" i="1" l="1"/>
  <c r="BM246" i="1"/>
  <c r="BK247" i="1"/>
  <c r="BM247" i="1" l="1"/>
  <c r="BK248" i="1"/>
  <c r="BL247" i="1"/>
  <c r="BK249" i="1" l="1"/>
  <c r="BL248" i="1"/>
  <c r="BM248" i="1"/>
  <c r="BL249" i="1" l="1"/>
  <c r="BK250" i="1"/>
  <c r="BM249" i="1"/>
  <c r="BL250" i="1" l="1"/>
  <c r="BM250" i="1"/>
  <c r="BK251" i="1"/>
  <c r="BM251" i="1" l="1"/>
  <c r="BK252" i="1"/>
  <c r="BL251" i="1"/>
  <c r="BK253" i="1" l="1"/>
  <c r="BM252" i="1"/>
  <c r="BL252" i="1"/>
  <c r="BL253" i="1" l="1"/>
  <c r="BM253" i="1"/>
  <c r="BK254" i="1"/>
  <c r="BL254" i="1" l="1"/>
  <c r="BM254" i="1"/>
  <c r="BK255" i="1"/>
  <c r="BM255" i="1" l="1"/>
  <c r="BK256" i="1"/>
  <c r="BL255" i="1"/>
  <c r="BK257" i="1" l="1"/>
  <c r="BL256" i="1"/>
  <c r="BM256" i="1"/>
  <c r="BL257" i="1" l="1"/>
  <c r="BK258" i="1"/>
  <c r="BM257" i="1"/>
  <c r="BL258" i="1" l="1"/>
  <c r="BM258" i="1"/>
  <c r="BK259" i="1"/>
  <c r="BM259" i="1" l="1"/>
  <c r="BK260" i="1"/>
  <c r="BL259" i="1"/>
  <c r="BK261" i="1" l="1"/>
  <c r="BM260" i="1"/>
  <c r="BL260" i="1"/>
  <c r="BL261" i="1" l="1"/>
  <c r="BM261" i="1"/>
  <c r="BK262" i="1"/>
  <c r="BL262" i="1" l="1"/>
  <c r="BM262" i="1"/>
  <c r="BK263" i="1"/>
  <c r="BM263" i="1" l="1"/>
  <c r="BK264" i="1"/>
  <c r="BL263" i="1"/>
  <c r="BK265" i="1" l="1"/>
  <c r="BL264" i="1"/>
  <c r="BM264" i="1"/>
  <c r="BL265" i="1" l="1"/>
  <c r="BK266" i="1"/>
  <c r="BM265" i="1"/>
  <c r="BL266" i="1" l="1"/>
  <c r="BM266" i="1"/>
  <c r="BK267" i="1"/>
  <c r="BM267" i="1" l="1"/>
  <c r="BK268" i="1"/>
  <c r="BL267" i="1"/>
  <c r="BK269" i="1" l="1"/>
  <c r="BM268" i="1"/>
  <c r="BL268" i="1"/>
  <c r="BL269" i="1" l="1"/>
  <c r="BM269" i="1"/>
  <c r="BK270" i="1"/>
  <c r="BL270" i="1" l="1"/>
  <c r="BM270" i="1"/>
  <c r="BK271" i="1"/>
  <c r="BM271" i="1" l="1"/>
  <c r="BK272" i="1"/>
  <c r="BL271" i="1"/>
  <c r="BK273" i="1" l="1"/>
  <c r="BL272" i="1"/>
  <c r="BM272" i="1"/>
  <c r="BL273" i="1" l="1"/>
  <c r="BK274" i="1"/>
  <c r="BM273" i="1"/>
  <c r="BL274" i="1" l="1"/>
  <c r="BM274" i="1"/>
  <c r="BK275" i="1"/>
  <c r="BM275" i="1" l="1"/>
  <c r="BK276" i="1"/>
  <c r="BL275" i="1"/>
  <c r="BK277" i="1" l="1"/>
  <c r="BM276" i="1"/>
  <c r="BL276" i="1"/>
  <c r="BL277" i="1" l="1"/>
  <c r="BM277" i="1"/>
  <c r="BK278" i="1"/>
  <c r="BL278" i="1" l="1"/>
  <c r="BM278" i="1"/>
  <c r="BK279" i="1"/>
  <c r="BM279" i="1" l="1"/>
  <c r="BK280" i="1"/>
  <c r="BL279" i="1"/>
  <c r="BK281" i="1" l="1"/>
  <c r="BL280" i="1"/>
  <c r="BM280" i="1"/>
  <c r="BL281" i="1" l="1"/>
  <c r="BK282" i="1"/>
  <c r="BM281" i="1"/>
  <c r="BL282" i="1" l="1"/>
  <c r="BM282" i="1"/>
  <c r="BK283" i="1"/>
  <c r="BM283" i="1" l="1"/>
  <c r="BK284" i="1"/>
  <c r="BL283" i="1"/>
  <c r="BK285" i="1" l="1"/>
  <c r="BM284" i="1"/>
  <c r="BL284" i="1"/>
  <c r="BL285" i="1" l="1"/>
  <c r="BM285" i="1"/>
  <c r="BK286" i="1"/>
  <c r="BL286" i="1" l="1"/>
  <c r="BM286" i="1"/>
  <c r="BK287" i="1"/>
  <c r="BM287" i="1" l="1"/>
  <c r="BK288" i="1"/>
  <c r="BL287" i="1"/>
  <c r="BK289" i="1" l="1"/>
  <c r="BL288" i="1"/>
  <c r="BM288" i="1"/>
  <c r="BL289" i="1" l="1"/>
  <c r="BK290" i="1"/>
  <c r="BM289" i="1"/>
  <c r="BL290" i="1" l="1"/>
  <c r="BM290" i="1"/>
  <c r="BK291" i="1"/>
  <c r="BM291" i="1" l="1"/>
  <c r="BK292" i="1"/>
  <c r="BL291" i="1"/>
  <c r="BK293" i="1" l="1"/>
  <c r="BM292" i="1"/>
  <c r="BL292" i="1"/>
  <c r="BL293" i="1" l="1"/>
  <c r="BM293" i="1"/>
  <c r="BK294" i="1"/>
  <c r="BL294" i="1" l="1"/>
  <c r="BM294" i="1"/>
  <c r="BK295" i="1"/>
  <c r="BM295" i="1" l="1"/>
  <c r="BK296" i="1"/>
  <c r="BL295" i="1"/>
  <c r="BK297" i="1" l="1"/>
  <c r="BL296" i="1"/>
  <c r="BM296" i="1"/>
  <c r="BM297" i="1" l="1"/>
  <c r="BK298" i="1"/>
  <c r="BL297" i="1"/>
  <c r="BL298" i="1" l="1"/>
  <c r="BK299" i="1"/>
  <c r="BM298" i="1"/>
  <c r="BM299" i="1" l="1"/>
  <c r="BL299" i="1"/>
  <c r="BK300" i="1"/>
  <c r="BL300" i="1" l="1"/>
  <c r="BM300" i="1"/>
</calcChain>
</file>

<file path=xl/sharedStrings.xml><?xml version="1.0" encoding="utf-8"?>
<sst xmlns="http://schemas.openxmlformats.org/spreadsheetml/2006/main" count="81" uniqueCount="57">
  <si>
    <t>t</t>
    <phoneticPr fontId="1"/>
  </si>
  <si>
    <t>X=sinωｔ</t>
    <phoneticPr fontId="1"/>
  </si>
  <si>
    <t>X=sinωｔ,Ｙ＝ｓｉｎ（ωｔ+⊿ｔ）</t>
    <phoneticPr fontId="1"/>
  </si>
  <si>
    <t>X=sinωｔ,Ｙ＝ｓｉｎ（2ωｔ+⊿ｔ）</t>
    <phoneticPr fontId="1"/>
  </si>
  <si>
    <t>X=sinωｔ,Ｙ＝ｓｉｎ（3ωｔ+⊿ｔ）</t>
    <phoneticPr fontId="1"/>
  </si>
  <si>
    <t>X=sinωｔ,Ｙ＝ｓｉｎ（4ωｔ+⊿ｔ）</t>
    <phoneticPr fontId="1"/>
  </si>
  <si>
    <t>Ｙ=sin(4ωｔ）</t>
    <phoneticPr fontId="1"/>
  </si>
  <si>
    <t>Ｙ=sin(4ωｔ+1/4π）</t>
    <phoneticPr fontId="1"/>
  </si>
  <si>
    <t>Ｙ=sin(4ωｔ+1/2π）</t>
    <phoneticPr fontId="1"/>
  </si>
  <si>
    <t>Ｙ=sin(4ωｔ+3/4π）</t>
    <phoneticPr fontId="1"/>
  </si>
  <si>
    <t>Ｙ=sin(4ωｔ+π）</t>
    <phoneticPr fontId="1"/>
  </si>
  <si>
    <t>音速の測定</t>
    <rPh sb="0" eb="2">
      <t>オンソク</t>
    </rPh>
    <rPh sb="3" eb="5">
      <t>ソクテイ</t>
    </rPh>
    <phoneticPr fontId="1"/>
  </si>
  <si>
    <t>回数（ｎ）</t>
    <rPh sb="0" eb="2">
      <t>カイスウ</t>
    </rPh>
    <phoneticPr fontId="1"/>
  </si>
  <si>
    <t>測定値（Ｌｎ）</t>
    <rPh sb="0" eb="3">
      <t>ソクテイチ</t>
    </rPh>
    <phoneticPr fontId="1"/>
  </si>
  <si>
    <t>測定値（Ｌｎ+１）</t>
    <rPh sb="0" eb="3">
      <t>ソクテイチ</t>
    </rPh>
    <phoneticPr fontId="1"/>
  </si>
  <si>
    <t>波長（λ）</t>
    <rPh sb="0" eb="2">
      <t>ハチョウ</t>
    </rPh>
    <phoneticPr fontId="1"/>
  </si>
  <si>
    <t>音速</t>
    <rPh sb="0" eb="2">
      <t>オンソク</t>
    </rPh>
    <phoneticPr fontId="1"/>
  </si>
  <si>
    <t>平均波長</t>
    <rPh sb="0" eb="2">
      <t>ヘイキン</t>
    </rPh>
    <rPh sb="2" eb="4">
      <t>ハチョウ</t>
    </rPh>
    <phoneticPr fontId="1"/>
  </si>
  <si>
    <t>残差</t>
    <rPh sb="0" eb="1">
      <t>ザン</t>
    </rPh>
    <rPh sb="1" eb="2">
      <t>サ</t>
    </rPh>
    <phoneticPr fontId="1"/>
  </si>
  <si>
    <t>残差の2乗</t>
    <rPh sb="0" eb="1">
      <t>ザン</t>
    </rPh>
    <rPh sb="1" eb="2">
      <t>サ</t>
    </rPh>
    <rPh sb="3" eb="5">
      <t>２ジョウ</t>
    </rPh>
    <phoneticPr fontId="1"/>
  </si>
  <si>
    <t>FJの振動数(f)</t>
    <rPh sb="3" eb="5">
      <t>シンドウ</t>
    </rPh>
    <rPh sb="5" eb="6">
      <t>スウ</t>
    </rPh>
    <phoneticPr fontId="1"/>
  </si>
  <si>
    <t>マスメ数(個)</t>
    <rPh sb="3" eb="4">
      <t>スウ</t>
    </rPh>
    <rPh sb="5" eb="6">
      <t>コ</t>
    </rPh>
    <phoneticPr fontId="1"/>
  </si>
  <si>
    <t>振動数（ｆ’）</t>
    <rPh sb="0" eb="2">
      <t>シンドウ</t>
    </rPh>
    <rPh sb="2" eb="3">
      <t>スウ</t>
    </rPh>
    <phoneticPr fontId="1"/>
  </si>
  <si>
    <t>周期（T)[s]</t>
    <rPh sb="0" eb="2">
      <t>シュウキ</t>
    </rPh>
    <phoneticPr fontId="1"/>
  </si>
  <si>
    <t>誤差</t>
    <rPh sb="0" eb="2">
      <t>ゴサ</t>
    </rPh>
    <phoneticPr fontId="1"/>
  </si>
  <si>
    <t>誤差(％）</t>
    <rPh sb="0" eb="2">
      <t>ゴサ</t>
    </rPh>
    <phoneticPr fontId="1"/>
  </si>
  <si>
    <t>X=sinωｔ</t>
    <phoneticPr fontId="1"/>
  </si>
  <si>
    <t>X=sinωｔ,Ｙ=sin(ωｔ）</t>
    <phoneticPr fontId="1"/>
  </si>
  <si>
    <t>X=sinωｔ　</t>
    <phoneticPr fontId="1"/>
  </si>
  <si>
    <t>X=sinωｔ,Ｙ=sin(ωｔ+1/4π）</t>
    <phoneticPr fontId="1"/>
  </si>
  <si>
    <t>X=sinωｔ,Ｙ=sin(ωｔ+1/2π）</t>
    <phoneticPr fontId="1"/>
  </si>
  <si>
    <t>X=sinωｔ,Ｙ=sin(ωｔ+3/4π）</t>
    <phoneticPr fontId="1"/>
  </si>
  <si>
    <t>X=sinωｔ,Ｙ=sin(ωｔ+π）</t>
    <phoneticPr fontId="1"/>
  </si>
  <si>
    <t>X=sinωｔ,Ｙ=sin(2ωｔ）</t>
    <phoneticPr fontId="1"/>
  </si>
  <si>
    <t>X=sinωｔ,Ｙ=sin(2ωｔ+1/4π）</t>
    <phoneticPr fontId="1"/>
  </si>
  <si>
    <t>X=sinωｔ,Ｙ=sin(2ωｔ+1/2π）</t>
    <phoneticPr fontId="1"/>
  </si>
  <si>
    <t>X=sinωｔ,Ｙ=sin(2ωｔ+3/4π）</t>
    <phoneticPr fontId="1"/>
  </si>
  <si>
    <t>X=sinωｔ,Ｙ=sin(2ωｔ+π）</t>
    <phoneticPr fontId="1"/>
  </si>
  <si>
    <t>X=sinωｔ,Ｙ=sin(3ωｔ）</t>
    <phoneticPr fontId="1"/>
  </si>
  <si>
    <t>X=sinωｔ,Ｙ=sin(3ωｔ+1/4π）</t>
    <phoneticPr fontId="1"/>
  </si>
  <si>
    <t>X=sinωｔ,Ｙ=sin(3ωｔ+1/2π）</t>
    <phoneticPr fontId="1"/>
  </si>
  <si>
    <t>X=sinωｔ,Ｙ=sin(3ωｔ+3/4π）</t>
    <phoneticPr fontId="1"/>
  </si>
  <si>
    <t>X=sinωｔ,Ｙ=sin(3ωｔ+π）</t>
    <phoneticPr fontId="1"/>
  </si>
  <si>
    <t>RC回路の交流特性</t>
    <rPh sb="2" eb="4">
      <t>カイロ</t>
    </rPh>
    <rPh sb="5" eb="7">
      <t>コウリュウ</t>
    </rPh>
    <rPh sb="7" eb="9">
      <t>トクセイ</t>
    </rPh>
    <phoneticPr fontId="1"/>
  </si>
  <si>
    <t>振動数(f)[Hz]</t>
    <rPh sb="0" eb="2">
      <t>シンドウ</t>
    </rPh>
    <rPh sb="2" eb="3">
      <t>スウ</t>
    </rPh>
    <phoneticPr fontId="1"/>
  </si>
  <si>
    <t>入力電圧（Vi)[V]</t>
    <rPh sb="0" eb="2">
      <t>ニュウリョク</t>
    </rPh>
    <rPh sb="2" eb="4">
      <t>デンアツ</t>
    </rPh>
    <phoneticPr fontId="1"/>
  </si>
  <si>
    <t>出力電圧（Vo)[V]</t>
    <rPh sb="0" eb="1">
      <t>シュツ</t>
    </rPh>
    <rPh sb="1" eb="2">
      <t>ニュウリョク</t>
    </rPh>
    <rPh sb="2" eb="4">
      <t>デンアツ</t>
    </rPh>
    <phoneticPr fontId="1"/>
  </si>
  <si>
    <t>Vo/Vi</t>
    <phoneticPr fontId="1"/>
  </si>
  <si>
    <t>２ｂ[V]</t>
    <phoneticPr fontId="1"/>
  </si>
  <si>
    <t>２C[V]</t>
    <phoneticPr fontId="1"/>
  </si>
  <si>
    <t>f/fｏ</t>
    <phoneticPr fontId="1"/>
  </si>
  <si>
    <t>⊿φ(rad)</t>
    <phoneticPr fontId="1"/>
  </si>
  <si>
    <t>音速：354.4±20.2</t>
    <rPh sb="0" eb="2">
      <t>オンソク</t>
    </rPh>
    <phoneticPr fontId="1"/>
  </si>
  <si>
    <t>測定値⊿φ(rad)</t>
    <rPh sb="0" eb="3">
      <t>ソクテイチ</t>
    </rPh>
    <phoneticPr fontId="1"/>
  </si>
  <si>
    <t>理想値⊿φ(rad)</t>
    <rPh sb="0" eb="2">
      <t>リソウ</t>
    </rPh>
    <rPh sb="2" eb="3">
      <t>ソクテイチ</t>
    </rPh>
    <phoneticPr fontId="1"/>
  </si>
  <si>
    <t>測定値(Vo/Vi)</t>
    <phoneticPr fontId="1"/>
  </si>
  <si>
    <t>理想値(Vo/Vi)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</si>
</sst>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00"/>
  <sheetViews>
    <sheetView tabSelected="1" topLeftCell="A66" workbookViewId="0">
      <selection activeCell="D94" sqref="D94"/>
    </sheetView>
  </sheetViews>
  <sheetFormatPr defaultRowHeight="13"/>
  <cols>
    <col min="1" max="1" width="13.453125" customWidth="1"/>
    <col min="2" max="2" width="13.90625" customWidth="1"/>
    <col min="3" max="3" width="14.90625" customWidth="1"/>
    <col min="4" max="4" width="12.7265625" customWidth="1"/>
    <col min="5" max="5" width="14.08984375" customWidth="1"/>
    <col min="6" max="6" width="10.08984375" bestFit="1" customWidth="1"/>
  </cols>
  <sheetData>
    <row r="2" spans="1:65">
      <c r="A2" t="s">
        <v>2</v>
      </c>
      <c r="Q2" t="s">
        <v>3</v>
      </c>
      <c r="AF2" t="s">
        <v>4</v>
      </c>
      <c r="AV2" t="s">
        <v>5</v>
      </c>
    </row>
    <row r="3" spans="1:65">
      <c r="A3" t="s">
        <v>0</v>
      </c>
      <c r="B3" t="s">
        <v>26</v>
      </c>
      <c r="C3" t="s">
        <v>27</v>
      </c>
      <c r="E3" t="s">
        <v>28</v>
      </c>
      <c r="F3" t="s">
        <v>29</v>
      </c>
      <c r="H3" t="s">
        <v>1</v>
      </c>
      <c r="I3" t="s">
        <v>30</v>
      </c>
      <c r="K3" t="s">
        <v>1</v>
      </c>
      <c r="L3" t="s">
        <v>31</v>
      </c>
      <c r="N3" t="s">
        <v>1</v>
      </c>
      <c r="O3" t="s">
        <v>32</v>
      </c>
      <c r="Q3" t="s">
        <v>1</v>
      </c>
      <c r="R3" t="s">
        <v>33</v>
      </c>
      <c r="T3" t="s">
        <v>1</v>
      </c>
      <c r="U3" t="s">
        <v>34</v>
      </c>
      <c r="W3" t="s">
        <v>1</v>
      </c>
      <c r="X3" t="s">
        <v>35</v>
      </c>
      <c r="Z3" t="s">
        <v>1</v>
      </c>
      <c r="AA3" t="s">
        <v>36</v>
      </c>
      <c r="AC3" t="s">
        <v>1</v>
      </c>
      <c r="AD3" t="s">
        <v>37</v>
      </c>
      <c r="AF3" t="s">
        <v>1</v>
      </c>
      <c r="AG3" t="s">
        <v>38</v>
      </c>
      <c r="AI3" t="s">
        <v>1</v>
      </c>
      <c r="AJ3" t="s">
        <v>39</v>
      </c>
      <c r="AL3" t="s">
        <v>1</v>
      </c>
      <c r="AM3" t="s">
        <v>40</v>
      </c>
      <c r="AO3" t="s">
        <v>1</v>
      </c>
      <c r="AP3" t="s">
        <v>41</v>
      </c>
      <c r="AS3" t="s">
        <v>1</v>
      </c>
      <c r="AT3" t="s">
        <v>42</v>
      </c>
      <c r="AV3" t="s">
        <v>1</v>
      </c>
      <c r="AW3" t="s">
        <v>6</v>
      </c>
      <c r="AY3" t="s">
        <v>1</v>
      </c>
      <c r="AZ3" t="s">
        <v>7</v>
      </c>
      <c r="BB3" t="s">
        <v>1</v>
      </c>
      <c r="BC3" t="s">
        <v>8</v>
      </c>
      <c r="BE3" t="s">
        <v>1</v>
      </c>
      <c r="BF3" t="s">
        <v>9</v>
      </c>
      <c r="BH3" t="s">
        <v>1</v>
      </c>
      <c r="BI3" t="s">
        <v>10</v>
      </c>
      <c r="BK3" t="s">
        <v>0</v>
      </c>
      <c r="BL3" t="s">
        <v>1</v>
      </c>
      <c r="BM3" t="s">
        <v>36</v>
      </c>
    </row>
    <row r="4" spans="1:65">
      <c r="A4">
        <v>0.05</v>
      </c>
      <c r="B4">
        <f>SIN(3.14*A4)</f>
        <v>0.15635581227524781</v>
      </c>
      <c r="C4">
        <f>SIN(3.14*$A4)</f>
        <v>0.15635581227524781</v>
      </c>
      <c r="E4">
        <f>SIN(3.14*$A4)</f>
        <v>0.15635581227524781</v>
      </c>
      <c r="F4">
        <f>SIN(3.14*$A4+0.785)</f>
        <v>0.80873606055313019</v>
      </c>
      <c r="H4">
        <f>SIN(3.14*$A4)</f>
        <v>0.15635581227524781</v>
      </c>
      <c r="I4">
        <f>SIN(3.14*$A4+1.57)</f>
        <v>0.98782499190030904</v>
      </c>
      <c r="K4">
        <f>SIN(3.14*$A4)</f>
        <v>0.15635581227524781</v>
      </c>
      <c r="L4">
        <f>SIN(3.14*$A4+3.14/0.75)</f>
        <v>-0.93278861555328652</v>
      </c>
      <c r="N4">
        <f>SIN(3.14*$A4)</f>
        <v>0.15635581227524781</v>
      </c>
      <c r="O4">
        <f>SIN(3.14*$A4+3.14)</f>
        <v>-0.15478254942208766</v>
      </c>
      <c r="Q4">
        <f>SIN(3.14*$A4)</f>
        <v>0.15635581227524781</v>
      </c>
      <c r="R4">
        <f>SIN(2*3.14*$A4+3.14*0)</f>
        <v>0.3088655200989322</v>
      </c>
      <c r="T4">
        <f>SIN(3.14*$A4)</f>
        <v>0.15635581227524781</v>
      </c>
      <c r="U4">
        <f>SIN(2*3.14*$A4+3.14*0.25)</f>
        <v>0.89075331841196626</v>
      </c>
      <c r="W4">
        <f>SIN(3.14*$A4)</f>
        <v>0.15635581227524781</v>
      </c>
      <c r="X4">
        <f>SIN(2*3.14*$A4+3.14*0.5)</f>
        <v>0.95135137623382848</v>
      </c>
      <c r="Z4">
        <f>SIN(3.14*$A4)</f>
        <v>0.15635581227524781</v>
      </c>
      <c r="AA4">
        <f>SIN(2*3.14*$A4+3.14*0.75)</f>
        <v>0.45519628839579662</v>
      </c>
      <c r="AC4">
        <f>SIN(3.14*$A4)</f>
        <v>0.15635581227524781</v>
      </c>
      <c r="AD4">
        <f>SIN(2*3.14*$A4+3.14)</f>
        <v>-0.3073503470745565</v>
      </c>
      <c r="AF4">
        <f>SIN(3.14*$A4)</f>
        <v>0.15635581227524781</v>
      </c>
      <c r="AG4">
        <f>SIN(3*3.14*$A4)</f>
        <v>0.45377762707554514</v>
      </c>
      <c r="AI4">
        <f>SIN(3.14*$A4)</f>
        <v>0.15635581227524781</v>
      </c>
      <c r="AJ4">
        <f>SIN(3*3.14*$A4+3.14*0.25)</f>
        <v>0.95085946050646997</v>
      </c>
      <c r="AL4">
        <f>SIN(3.14*$A4)</f>
        <v>0.15635581227524781</v>
      </c>
      <c r="AM4">
        <f>SIN(3*3.14*$A4+3.14*0.5)</f>
        <v>0.89147602890231314</v>
      </c>
      <c r="AO4">
        <f>SIN(3.14*$A4)</f>
        <v>0.15635581227524781</v>
      </c>
      <c r="AP4">
        <f>SIN(3*3.14*$A4+3.14*0.75)</f>
        <v>0.31037990967204165</v>
      </c>
      <c r="AS4">
        <f>SIN(3.14*$A4)</f>
        <v>0.15635581227524781</v>
      </c>
      <c r="AT4">
        <f>SIN(3*3.14*$A4+3.14)</f>
        <v>-0.4523578147279585</v>
      </c>
      <c r="AV4">
        <f>SIN(3.14*$A4)</f>
        <v>0.15635581227524781</v>
      </c>
      <c r="AW4">
        <f>SIN(4*3.14*$A4+3.14*0)</f>
        <v>0.587527525713892</v>
      </c>
      <c r="AY4">
        <f>SIN(3.14*$A4)</f>
        <v>0.15635581227524781</v>
      </c>
      <c r="AZ4">
        <f>SIN(4*3.14*$A4+3.14*0.25)</f>
        <v>0.98757597128092267</v>
      </c>
      <c r="BB4">
        <f>SIN(3.14*$A4)</f>
        <v>0.15635581227524781</v>
      </c>
      <c r="BC4">
        <f>SIN(4*3.14*$A4+3.14*0.5)</f>
        <v>0.80967178827716402</v>
      </c>
      <c r="BE4">
        <f>SIN(3.14*$A4)</f>
        <v>0.15635581227524781</v>
      </c>
      <c r="BF4">
        <f>SIN(4*3.14*$A4+3.14*0.75)</f>
        <v>0.1579286785248665</v>
      </c>
      <c r="BH4">
        <f>SIN(3.14*$A4)</f>
        <v>0.15635581227524781</v>
      </c>
      <c r="BI4">
        <f>SIN(4*3.14*$A4+3.14)</f>
        <v>-0.58623799917002739</v>
      </c>
      <c r="BK4">
        <v>0.05</v>
      </c>
      <c r="BL4">
        <f>SIN(3.14*$BK4+0.1)</f>
        <v>0.25418022944488866</v>
      </c>
      <c r="BM4">
        <f>SIN(2*3.14*$BK4*3.14*0.75)</f>
        <v>0.67389642860660692</v>
      </c>
    </row>
    <row r="5" spans="1:65">
      <c r="A5">
        <f>A4+0.05</f>
        <v>0.1</v>
      </c>
      <c r="B5">
        <f t="shared" ref="B5:B42" si="0">SIN(3.14*A5)</f>
        <v>0.3088655200989322</v>
      </c>
      <c r="C5">
        <f t="shared" ref="C5:C44" si="1">SIN(3.14*A5)</f>
        <v>0.3088655200989322</v>
      </c>
      <c r="E5">
        <f t="shared" ref="E5:E43" si="2">SIN(3.14*$A5)</f>
        <v>0.3088655200989322</v>
      </c>
      <c r="F5">
        <f t="shared" ref="F5:F43" si="3">SIN(3.14*$A5+0.785)</f>
        <v>0.89075331841196626</v>
      </c>
      <c r="H5">
        <f t="shared" ref="H5:H43" si="4">SIN(3.14*$A5)</f>
        <v>0.3088655200989322</v>
      </c>
      <c r="I5">
        <f t="shared" ref="I5:I43" si="5">SIN(3.14*$A5+1.57)</f>
        <v>0.95135137623382848</v>
      </c>
      <c r="K5">
        <f t="shared" ref="K5:K43" si="6">SIN(3.14*$A5)</f>
        <v>0.3088655200989322</v>
      </c>
      <c r="L5">
        <f t="shared" ref="L5:L43" si="7">SIN(3.14*$A5+3.14/0.75)</f>
        <v>-0.97767043095873418</v>
      </c>
      <c r="N5">
        <f t="shared" ref="N5:N43" si="8">SIN(3.14*$A5)</f>
        <v>0.3088655200989322</v>
      </c>
      <c r="O5">
        <f t="shared" ref="O5:O43" si="9">SIN(3.14*$A5+3.14)</f>
        <v>-0.3073503470745565</v>
      </c>
      <c r="Q5">
        <f t="shared" ref="Q5:Q43" si="10">SIN(3.14*$A5)</f>
        <v>0.3088655200989322</v>
      </c>
      <c r="R5">
        <f t="shared" ref="R5:R43" si="11">SIN(2*3.14*$A5+3.14*0)</f>
        <v>0.587527525713892</v>
      </c>
      <c r="T5">
        <f t="shared" ref="T5:T43" si="12">SIN(3.14*$A5)</f>
        <v>0.3088655200989322</v>
      </c>
      <c r="U5">
        <f t="shared" ref="U5:U43" si="13">SIN(2*3.14*$A5+3.14*0.25)</f>
        <v>0.98757597128092267</v>
      </c>
      <c r="W5">
        <f t="shared" ref="W5:W43" si="14">SIN(3.14*$A5)</f>
        <v>0.3088655200989322</v>
      </c>
      <c r="X5">
        <f t="shared" ref="X5:X43" si="15">SIN(2*3.14*$A5+3.14*0.5)</f>
        <v>0.80967178827716402</v>
      </c>
      <c r="Z5">
        <f t="shared" ref="Z5:Z43" si="16">SIN(3.14*$A5)</f>
        <v>0.3088655200989322</v>
      </c>
      <c r="AA5">
        <f t="shared" ref="AA5:AA43" si="17">SIN(2*3.14*$A5+3.14*0.75)</f>
        <v>0.1579286785248665</v>
      </c>
      <c r="AC5">
        <f t="shared" ref="AC5:AC43" si="18">SIN(3.14*$A5)</f>
        <v>0.3088655200989322</v>
      </c>
      <c r="AD5">
        <f t="shared" ref="AD5:AD43" si="19">SIN(2*3.14*$A5+3.14)</f>
        <v>-0.58623799917002739</v>
      </c>
      <c r="AF5">
        <f t="shared" ref="AF5:AF43" si="20">SIN(3.14*$A5)</f>
        <v>0.3088655200989322</v>
      </c>
      <c r="AG5">
        <f t="shared" ref="AG5:AG43" si="21">SIN(3*3.14*$A5)</f>
        <v>0.80873606055313019</v>
      </c>
      <c r="AI5">
        <f t="shared" ref="AI5:AI43" si="22">SIN(3.14*$A5)</f>
        <v>0.3088655200989322</v>
      </c>
      <c r="AJ5">
        <f t="shared" ref="AJ5:AJ43" si="23">SIN(3*3.14*$A5+3.14*0.25)</f>
        <v>0.98782499190030904</v>
      </c>
      <c r="AL5">
        <f t="shared" ref="AL5:AL43" si="24">SIN(3.14*$A5)</f>
        <v>0.3088655200989322</v>
      </c>
      <c r="AM5">
        <f t="shared" ref="AM5:AM43" si="25">SIN(3*3.14*$A5+3.14*0.5)</f>
        <v>0.58881556196779528</v>
      </c>
      <c r="AO5">
        <f t="shared" ref="AO5:AO43" si="26">SIN(3.14*$A5)</f>
        <v>0.3088655200989322</v>
      </c>
      <c r="AP5">
        <f t="shared" ref="AP5:AP43" si="27">SIN(3*3.14*$A5+3.14*0.75)</f>
        <v>-0.15478254942208766</v>
      </c>
      <c r="AS5">
        <f t="shared" ref="AS5:AS43" si="28">SIN(3.14*$A5)</f>
        <v>0.3088655200989322</v>
      </c>
      <c r="AT5">
        <f t="shared" ref="AT5:AT43" si="29">SIN(3*3.14*$A5+3.14)</f>
        <v>-0.80779828143374921</v>
      </c>
      <c r="AV5">
        <f t="shared" ref="AV5:AV43" si="30">SIN(3.14*$A5)</f>
        <v>0.3088655200989322</v>
      </c>
      <c r="AW5">
        <f t="shared" ref="AW5:AW43" si="31">SIN(4*3.14*$A5+3.14*0)</f>
        <v>0.95085946050646997</v>
      </c>
      <c r="AY5">
        <f t="shared" ref="AY5:AY43" si="32">SIN(3.14*$A5)</f>
        <v>0.3088655200989322</v>
      </c>
      <c r="AZ5">
        <f t="shared" ref="AZ5:AZ43" si="33">SIN(4*3.14*$A5+3.14*0.25)</f>
        <v>0.89147602890231292</v>
      </c>
      <c r="BB5">
        <f t="shared" ref="BB5:BB43" si="34">SIN(3.14*$A5)</f>
        <v>0.3088655200989322</v>
      </c>
      <c r="BC5">
        <f t="shared" ref="BC5:BC43" si="35">SIN(4*3.14*$A5+3.14*0.5)</f>
        <v>0.31037990967204121</v>
      </c>
      <c r="BE5">
        <f t="shared" ref="BE5:BE43" si="36">SIN(3.14*$A5)</f>
        <v>0.3088655200989322</v>
      </c>
      <c r="BF5">
        <f t="shared" ref="BF5:BF43" si="37">SIN(4*3.14*$A5+3.14*0.75)</f>
        <v>-0.4523578147279585</v>
      </c>
      <c r="BH5">
        <f t="shared" ref="BH5:BH43" si="38">SIN(3.14*$A5)</f>
        <v>0.3088655200989322</v>
      </c>
      <c r="BI5">
        <f t="shared" ref="BI5:BI43" si="39">SIN(4*3.14*$A5+3.14)</f>
        <v>-0.95036513288137647</v>
      </c>
      <c r="BK5">
        <f>BK4+0.05</f>
        <v>0.1</v>
      </c>
      <c r="BL5">
        <f t="shared" ref="BL5:BL68" si="40">SIN(3.14*$BK5+0.1)</f>
        <v>0.40227461262270303</v>
      </c>
      <c r="BM5">
        <f t="shared" ref="BM5:BM68" si="41">SIN(2*3.14*$BK5*3.14*0.75)</f>
        <v>0.99578417314790035</v>
      </c>
    </row>
    <row r="6" spans="1:65">
      <c r="A6">
        <f t="shared" ref="A6:A44" si="42">A5+0.05</f>
        <v>0.15000000000000002</v>
      </c>
      <c r="B6">
        <f t="shared" si="0"/>
        <v>0.45377762707554514</v>
      </c>
      <c r="C6">
        <f t="shared" si="1"/>
        <v>0.45377762707554514</v>
      </c>
      <c r="E6">
        <f t="shared" si="2"/>
        <v>0.45377762707554514</v>
      </c>
      <c r="F6">
        <f t="shared" si="3"/>
        <v>0.95085946050646997</v>
      </c>
      <c r="H6">
        <f t="shared" si="4"/>
        <v>0.45377762707554514</v>
      </c>
      <c r="I6">
        <f t="shared" si="5"/>
        <v>0.89147602890231292</v>
      </c>
      <c r="K6">
        <f t="shared" si="6"/>
        <v>0.45377762707554514</v>
      </c>
      <c r="L6">
        <f t="shared" si="7"/>
        <v>-0.99850310778753049</v>
      </c>
      <c r="N6">
        <f t="shared" si="8"/>
        <v>0.45377762707554514</v>
      </c>
      <c r="O6">
        <f t="shared" si="9"/>
        <v>-0.4523578147279585</v>
      </c>
      <c r="Q6">
        <f t="shared" si="10"/>
        <v>0.45377762707554514</v>
      </c>
      <c r="R6">
        <f t="shared" si="11"/>
        <v>0.8087360605531303</v>
      </c>
      <c r="T6">
        <f t="shared" si="12"/>
        <v>0.45377762707554514</v>
      </c>
      <c r="U6">
        <f t="shared" si="13"/>
        <v>0.98782499190030892</v>
      </c>
      <c r="W6">
        <f t="shared" si="14"/>
        <v>0.45377762707554514</v>
      </c>
      <c r="X6">
        <f t="shared" si="15"/>
        <v>0.58881556196779494</v>
      </c>
      <c r="Z6">
        <f t="shared" si="16"/>
        <v>0.45377762707554514</v>
      </c>
      <c r="AA6">
        <f t="shared" si="17"/>
        <v>-0.15478254942208766</v>
      </c>
      <c r="AC6">
        <f t="shared" si="18"/>
        <v>0.45377762707554514</v>
      </c>
      <c r="AD6">
        <f t="shared" si="19"/>
        <v>-0.80779828143374977</v>
      </c>
      <c r="AF6">
        <f t="shared" si="20"/>
        <v>0.45377762707554514</v>
      </c>
      <c r="AG6">
        <f t="shared" si="21"/>
        <v>0.98757597128092267</v>
      </c>
      <c r="AI6">
        <f t="shared" si="22"/>
        <v>0.45377762707554514</v>
      </c>
      <c r="AJ6">
        <f t="shared" si="23"/>
        <v>0.80967178827716402</v>
      </c>
      <c r="AL6">
        <f t="shared" si="24"/>
        <v>0.45377762707554514</v>
      </c>
      <c r="AM6">
        <f t="shared" si="25"/>
        <v>0.15792867852486608</v>
      </c>
      <c r="AO6">
        <f t="shared" si="26"/>
        <v>0.45377762707554514</v>
      </c>
      <c r="AP6">
        <f t="shared" si="27"/>
        <v>-0.58623799917002739</v>
      </c>
      <c r="AS6">
        <f t="shared" si="28"/>
        <v>0.45377762707554514</v>
      </c>
      <c r="AT6">
        <f t="shared" si="29"/>
        <v>-0.98732444563072241</v>
      </c>
      <c r="AV6">
        <f t="shared" si="30"/>
        <v>0.45377762707554514</v>
      </c>
      <c r="AW6">
        <f t="shared" si="31"/>
        <v>0.95135137623382848</v>
      </c>
      <c r="AY6">
        <f t="shared" si="32"/>
        <v>0.45377762707554514</v>
      </c>
      <c r="AZ6">
        <f t="shared" si="33"/>
        <v>0.45519628839579623</v>
      </c>
      <c r="BB6">
        <f t="shared" si="34"/>
        <v>0.45377762707554514</v>
      </c>
      <c r="BC6">
        <f t="shared" si="35"/>
        <v>-0.30735034707455694</v>
      </c>
      <c r="BE6">
        <f t="shared" si="36"/>
        <v>0.45377762707554514</v>
      </c>
      <c r="BF6">
        <f t="shared" si="37"/>
        <v>-0.89002834848581402</v>
      </c>
      <c r="BH6">
        <f t="shared" si="38"/>
        <v>0.45377762707554514</v>
      </c>
      <c r="BI6">
        <f t="shared" si="39"/>
        <v>-0.95184087881568558</v>
      </c>
      <c r="BK6">
        <f t="shared" ref="BK6:BK69" si="43">BK5+0.05</f>
        <v>0.15000000000000002</v>
      </c>
      <c r="BL6">
        <f t="shared" si="40"/>
        <v>0.54047367975281291</v>
      </c>
      <c r="BM6">
        <f t="shared" si="41"/>
        <v>0.79752570304367776</v>
      </c>
    </row>
    <row r="7" spans="1:65">
      <c r="A7">
        <f t="shared" si="42"/>
        <v>0.2</v>
      </c>
      <c r="B7">
        <f t="shared" si="0"/>
        <v>0.587527525713892</v>
      </c>
      <c r="C7">
        <f t="shared" si="1"/>
        <v>0.587527525713892</v>
      </c>
      <c r="E7">
        <f t="shared" si="2"/>
        <v>0.587527525713892</v>
      </c>
      <c r="F7">
        <f t="shared" si="3"/>
        <v>0.98757597128092267</v>
      </c>
      <c r="H7">
        <f t="shared" si="4"/>
        <v>0.587527525713892</v>
      </c>
      <c r="I7">
        <f t="shared" si="5"/>
        <v>0.80967178827716402</v>
      </c>
      <c r="K7">
        <f t="shared" si="6"/>
        <v>0.587527525713892</v>
      </c>
      <c r="L7">
        <f t="shared" si="7"/>
        <v>-0.99477419530360556</v>
      </c>
      <c r="N7">
        <f t="shared" si="8"/>
        <v>0.587527525713892</v>
      </c>
      <c r="O7">
        <f t="shared" si="9"/>
        <v>-0.58623799917002739</v>
      </c>
      <c r="Q7">
        <f t="shared" si="10"/>
        <v>0.587527525713892</v>
      </c>
      <c r="R7">
        <f t="shared" si="11"/>
        <v>0.95085946050646997</v>
      </c>
      <c r="T7">
        <f t="shared" si="12"/>
        <v>0.587527525713892</v>
      </c>
      <c r="U7">
        <f t="shared" si="13"/>
        <v>0.89147602890231292</v>
      </c>
      <c r="W7">
        <f t="shared" si="14"/>
        <v>0.587527525713892</v>
      </c>
      <c r="X7">
        <f t="shared" si="15"/>
        <v>0.31037990967204121</v>
      </c>
      <c r="Z7">
        <f t="shared" si="16"/>
        <v>0.587527525713892</v>
      </c>
      <c r="AA7">
        <f t="shared" si="17"/>
        <v>-0.4523578147279585</v>
      </c>
      <c r="AC7">
        <f t="shared" si="18"/>
        <v>0.587527525713892</v>
      </c>
      <c r="AD7">
        <f t="shared" si="19"/>
        <v>-0.95036513288137647</v>
      </c>
      <c r="AF7">
        <f t="shared" si="20"/>
        <v>0.587527525713892</v>
      </c>
      <c r="AG7">
        <f t="shared" si="21"/>
        <v>0.95135137623382848</v>
      </c>
      <c r="AI7">
        <f t="shared" si="22"/>
        <v>0.587527525713892</v>
      </c>
      <c r="AJ7">
        <f t="shared" si="23"/>
        <v>0.45519628839579662</v>
      </c>
      <c r="AL7">
        <f t="shared" si="24"/>
        <v>0.587527525713892</v>
      </c>
      <c r="AM7">
        <f t="shared" si="25"/>
        <v>-0.3073503470745565</v>
      </c>
      <c r="AO7">
        <f t="shared" si="26"/>
        <v>0.587527525713892</v>
      </c>
      <c r="AP7">
        <f t="shared" si="27"/>
        <v>-0.89002834848581369</v>
      </c>
      <c r="AS7">
        <f t="shared" si="28"/>
        <v>0.587527525713892</v>
      </c>
      <c r="AT7">
        <f t="shared" si="29"/>
        <v>-0.9518408788156858</v>
      </c>
      <c r="AV7">
        <f t="shared" si="30"/>
        <v>0.587527525713892</v>
      </c>
      <c r="AW7">
        <f t="shared" si="31"/>
        <v>0.58881556196779494</v>
      </c>
      <c r="AY7">
        <f t="shared" si="32"/>
        <v>0.587527525713892</v>
      </c>
      <c r="AZ7">
        <f t="shared" si="33"/>
        <v>-0.15478254942208808</v>
      </c>
      <c r="BB7">
        <f t="shared" si="34"/>
        <v>0.587527525713892</v>
      </c>
      <c r="BC7">
        <f t="shared" si="35"/>
        <v>-0.80779828143374977</v>
      </c>
      <c r="BE7">
        <f t="shared" si="36"/>
        <v>0.587527525713892</v>
      </c>
      <c r="BF7">
        <f t="shared" si="37"/>
        <v>-0.98807150685722933</v>
      </c>
      <c r="BH7">
        <f t="shared" si="38"/>
        <v>0.587527525713892</v>
      </c>
      <c r="BI7">
        <f t="shared" si="39"/>
        <v>-0.5901021046645748</v>
      </c>
      <c r="BK7">
        <f t="shared" si="43"/>
        <v>0.2</v>
      </c>
      <c r="BL7">
        <f t="shared" si="40"/>
        <v>0.66537795345374839</v>
      </c>
      <c r="BM7">
        <f t="shared" si="41"/>
        <v>0.18268100200017384</v>
      </c>
    </row>
    <row r="8" spans="1:65">
      <c r="A8">
        <f t="shared" si="42"/>
        <v>0.25</v>
      </c>
      <c r="B8">
        <f t="shared" si="0"/>
        <v>0.70682518110536596</v>
      </c>
      <c r="C8">
        <f t="shared" si="1"/>
        <v>0.70682518110536596</v>
      </c>
      <c r="E8">
        <f t="shared" si="2"/>
        <v>0.70682518110536596</v>
      </c>
      <c r="F8">
        <f t="shared" si="3"/>
        <v>0.99999968293183461</v>
      </c>
      <c r="H8">
        <f t="shared" si="4"/>
        <v>0.70682518110536596</v>
      </c>
      <c r="I8">
        <f t="shared" si="5"/>
        <v>0.70795090864843213</v>
      </c>
      <c r="K8">
        <f t="shared" si="6"/>
        <v>0.70682518110536596</v>
      </c>
      <c r="L8">
        <f t="shared" si="7"/>
        <v>-0.96657541882688991</v>
      </c>
      <c r="N8">
        <f t="shared" si="8"/>
        <v>0.70682518110536596</v>
      </c>
      <c r="O8">
        <f t="shared" si="9"/>
        <v>-0.70569766066847672</v>
      </c>
      <c r="Q8">
        <f t="shared" si="10"/>
        <v>0.70682518110536596</v>
      </c>
      <c r="R8">
        <f t="shared" si="11"/>
        <v>0.99999968293183461</v>
      </c>
      <c r="T8">
        <f t="shared" si="12"/>
        <v>0.70682518110536596</v>
      </c>
      <c r="U8">
        <f t="shared" si="13"/>
        <v>0.70795090864843213</v>
      </c>
      <c r="W8">
        <f t="shared" si="14"/>
        <v>0.70682518110536596</v>
      </c>
      <c r="X8">
        <f t="shared" si="15"/>
        <v>1.5926529164868282E-3</v>
      </c>
      <c r="Z8">
        <f t="shared" si="16"/>
        <v>0.70682518110536596</v>
      </c>
      <c r="AA8">
        <f t="shared" si="17"/>
        <v>-0.7056976606684765</v>
      </c>
      <c r="AC8">
        <f t="shared" si="18"/>
        <v>0.70682518110536596</v>
      </c>
      <c r="AD8">
        <f t="shared" si="19"/>
        <v>-0.99999714638771797</v>
      </c>
      <c r="AF8">
        <f t="shared" si="20"/>
        <v>0.70682518110536596</v>
      </c>
      <c r="AG8">
        <f t="shared" si="21"/>
        <v>0.70795090864843213</v>
      </c>
      <c r="AI8">
        <f t="shared" si="22"/>
        <v>0.70682518110536596</v>
      </c>
      <c r="AJ8">
        <f t="shared" si="23"/>
        <v>1.5926529164868282E-3</v>
      </c>
      <c r="AL8">
        <f t="shared" si="24"/>
        <v>0.70682518110536596</v>
      </c>
      <c r="AM8">
        <f t="shared" si="25"/>
        <v>-0.7056976606684765</v>
      </c>
      <c r="AO8">
        <f t="shared" si="26"/>
        <v>0.70682518110536596</v>
      </c>
      <c r="AP8">
        <f t="shared" si="27"/>
        <v>-0.99999714638771797</v>
      </c>
      <c r="AS8">
        <f t="shared" si="28"/>
        <v>0.70682518110536596</v>
      </c>
      <c r="AT8">
        <f t="shared" si="29"/>
        <v>-0.7090748404422168</v>
      </c>
      <c r="AV8">
        <f t="shared" si="30"/>
        <v>0.70682518110536596</v>
      </c>
      <c r="AW8">
        <f t="shared" si="31"/>
        <v>1.5926529164868282E-3</v>
      </c>
      <c r="AY8">
        <f t="shared" si="32"/>
        <v>0.70682518110536596</v>
      </c>
      <c r="AZ8">
        <f t="shared" si="33"/>
        <v>-0.70569766066847672</v>
      </c>
      <c r="BB8">
        <f t="shared" si="34"/>
        <v>0.70682518110536596</v>
      </c>
      <c r="BC8">
        <f t="shared" si="35"/>
        <v>-0.99999714638771797</v>
      </c>
      <c r="BE8">
        <f t="shared" si="36"/>
        <v>0.70682518110536596</v>
      </c>
      <c r="BF8">
        <f t="shared" si="37"/>
        <v>-0.7090748404422168</v>
      </c>
      <c r="BH8">
        <f t="shared" si="38"/>
        <v>0.70682518110536596</v>
      </c>
      <c r="BI8">
        <f t="shared" si="39"/>
        <v>-3.1853017931379904E-3</v>
      </c>
      <c r="BK8">
        <f t="shared" si="43"/>
        <v>0.25</v>
      </c>
      <c r="BL8">
        <f t="shared" si="40"/>
        <v>0.77391498713008167</v>
      </c>
      <c r="BM8">
        <f t="shared" si="41"/>
        <v>-0.52758681806886931</v>
      </c>
    </row>
    <row r="9" spans="1:65">
      <c r="A9">
        <f t="shared" si="42"/>
        <v>0.3</v>
      </c>
      <c r="B9">
        <f t="shared" si="0"/>
        <v>0.80873606055313019</v>
      </c>
      <c r="C9">
        <f t="shared" si="1"/>
        <v>0.80873606055313019</v>
      </c>
      <c r="E9">
        <f t="shared" si="2"/>
        <v>0.80873606055313019</v>
      </c>
      <c r="F9">
        <f t="shared" si="3"/>
        <v>0.98782499190030904</v>
      </c>
      <c r="H9">
        <f t="shared" si="4"/>
        <v>0.80873606055313019</v>
      </c>
      <c r="I9">
        <f t="shared" si="5"/>
        <v>0.58881556196779528</v>
      </c>
      <c r="K9">
        <f t="shared" si="6"/>
        <v>0.80873606055313019</v>
      </c>
      <c r="L9">
        <f t="shared" si="7"/>
        <v>-0.91460042343624259</v>
      </c>
      <c r="N9">
        <f t="shared" si="8"/>
        <v>0.80873606055313019</v>
      </c>
      <c r="O9">
        <f t="shared" si="9"/>
        <v>-0.80779828143374921</v>
      </c>
      <c r="Q9">
        <f t="shared" si="10"/>
        <v>0.80873606055313019</v>
      </c>
      <c r="R9">
        <f t="shared" si="11"/>
        <v>0.95135137623382859</v>
      </c>
      <c r="T9">
        <f t="shared" si="12"/>
        <v>0.80873606055313019</v>
      </c>
      <c r="U9">
        <f t="shared" si="13"/>
        <v>0.45519628839579662</v>
      </c>
      <c r="W9">
        <f t="shared" si="14"/>
        <v>0.80873606055313019</v>
      </c>
      <c r="X9">
        <f t="shared" si="15"/>
        <v>-0.30735034707455611</v>
      </c>
      <c r="Z9">
        <f t="shared" si="16"/>
        <v>0.80873606055313019</v>
      </c>
      <c r="AA9">
        <f t="shared" si="17"/>
        <v>-0.89002834848581369</v>
      </c>
      <c r="AC9">
        <f t="shared" si="18"/>
        <v>0.80873606055313019</v>
      </c>
      <c r="AD9">
        <f t="shared" si="19"/>
        <v>-0.9518408788156858</v>
      </c>
      <c r="AF9">
        <f t="shared" si="20"/>
        <v>0.80873606055313019</v>
      </c>
      <c r="AG9">
        <f t="shared" si="21"/>
        <v>0.31037990967204165</v>
      </c>
      <c r="AI9">
        <f t="shared" si="22"/>
        <v>0.80873606055313019</v>
      </c>
      <c r="AJ9">
        <f t="shared" si="23"/>
        <v>-0.4523578147279585</v>
      </c>
      <c r="AL9">
        <f t="shared" si="24"/>
        <v>0.80873606055313019</v>
      </c>
      <c r="AM9">
        <f t="shared" si="25"/>
        <v>-0.95036513288137625</v>
      </c>
      <c r="AO9">
        <f t="shared" si="26"/>
        <v>0.80873606055313019</v>
      </c>
      <c r="AP9">
        <f t="shared" si="27"/>
        <v>-0.89219647812366676</v>
      </c>
      <c r="AS9">
        <f t="shared" si="28"/>
        <v>0.80873606055313019</v>
      </c>
      <c r="AT9">
        <f t="shared" si="29"/>
        <v>-0.31189351195256765</v>
      </c>
      <c r="AV9">
        <f t="shared" si="30"/>
        <v>0.80873606055313019</v>
      </c>
      <c r="AW9">
        <f t="shared" si="31"/>
        <v>-0.58623799917002706</v>
      </c>
      <c r="AY9">
        <f t="shared" si="32"/>
        <v>0.80873606055313019</v>
      </c>
      <c r="AZ9">
        <f t="shared" si="33"/>
        <v>-0.9873244456307223</v>
      </c>
      <c r="BB9">
        <f t="shared" si="34"/>
        <v>0.80873606055313019</v>
      </c>
      <c r="BC9">
        <f t="shared" si="35"/>
        <v>-0.81060546223233609</v>
      </c>
      <c r="BE9">
        <f t="shared" si="36"/>
        <v>0.80873606055313019</v>
      </c>
      <c r="BF9">
        <f t="shared" si="37"/>
        <v>-0.15950114418129871</v>
      </c>
      <c r="BH9">
        <f t="shared" si="38"/>
        <v>0.80873606055313019</v>
      </c>
      <c r="BI9">
        <f t="shared" si="39"/>
        <v>0.58494698560714298</v>
      </c>
      <c r="BK9">
        <f t="shared" si="43"/>
        <v>0.3</v>
      </c>
      <c r="BL9">
        <f t="shared" si="40"/>
        <v>0.86341494227496418</v>
      </c>
      <c r="BM9">
        <f t="shared" si="41"/>
        <v>-0.96227053696879739</v>
      </c>
    </row>
    <row r="10" spans="1:65">
      <c r="A10">
        <f t="shared" si="42"/>
        <v>0.35</v>
      </c>
      <c r="B10">
        <f t="shared" si="0"/>
        <v>0.89075331841196626</v>
      </c>
      <c r="C10">
        <f t="shared" si="1"/>
        <v>0.89075331841196626</v>
      </c>
      <c r="E10">
        <f t="shared" si="2"/>
        <v>0.89075331841196626</v>
      </c>
      <c r="F10">
        <f t="shared" si="3"/>
        <v>0.95135137623382859</v>
      </c>
      <c r="H10">
        <f t="shared" si="4"/>
        <v>0.89075331841196626</v>
      </c>
      <c r="I10">
        <f t="shared" si="5"/>
        <v>0.45519628839579662</v>
      </c>
      <c r="K10">
        <f t="shared" si="6"/>
        <v>0.89075331841196626</v>
      </c>
      <c r="L10">
        <f t="shared" si="7"/>
        <v>-0.84012771140307285</v>
      </c>
      <c r="N10">
        <f t="shared" si="8"/>
        <v>0.89075331841196626</v>
      </c>
      <c r="O10">
        <f t="shared" si="9"/>
        <v>-0.89002834848581369</v>
      </c>
      <c r="Q10">
        <f t="shared" si="10"/>
        <v>0.89075331841196626</v>
      </c>
      <c r="R10">
        <f t="shared" si="11"/>
        <v>0.80967178827716424</v>
      </c>
      <c r="T10">
        <f t="shared" si="12"/>
        <v>0.89075331841196626</v>
      </c>
      <c r="U10">
        <f t="shared" si="13"/>
        <v>0.1579286785248665</v>
      </c>
      <c r="W10">
        <f t="shared" si="14"/>
        <v>0.89075331841196626</v>
      </c>
      <c r="X10">
        <f t="shared" si="15"/>
        <v>-0.58623799917002706</v>
      </c>
      <c r="Z10">
        <f t="shared" si="16"/>
        <v>0.89075331841196626</v>
      </c>
      <c r="AA10">
        <f t="shared" si="17"/>
        <v>-0.9873244456307223</v>
      </c>
      <c r="AC10">
        <f t="shared" si="18"/>
        <v>0.89075331841196626</v>
      </c>
      <c r="AD10">
        <f t="shared" si="19"/>
        <v>-0.81060546223233609</v>
      </c>
      <c r="AF10">
        <f t="shared" si="20"/>
        <v>0.89075331841196626</v>
      </c>
      <c r="AG10">
        <f t="shared" si="21"/>
        <v>-0.15478254942208722</v>
      </c>
      <c r="AI10">
        <f t="shared" si="22"/>
        <v>0.89075331841196626</v>
      </c>
      <c r="AJ10">
        <f t="shared" si="23"/>
        <v>-0.80779828143374921</v>
      </c>
      <c r="AL10">
        <f t="shared" si="24"/>
        <v>0.89075331841196626</v>
      </c>
      <c r="AM10">
        <f t="shared" si="25"/>
        <v>-0.98807150685722944</v>
      </c>
      <c r="AO10">
        <f t="shared" si="26"/>
        <v>0.89075331841196626</v>
      </c>
      <c r="AP10">
        <f t="shared" si="27"/>
        <v>-0.59010210466457624</v>
      </c>
      <c r="AS10">
        <f t="shared" si="28"/>
        <v>0.89075331841196626</v>
      </c>
      <c r="AT10">
        <f t="shared" si="29"/>
        <v>0.15320889395603701</v>
      </c>
      <c r="AV10">
        <f t="shared" si="30"/>
        <v>0.89075331841196626</v>
      </c>
      <c r="AW10">
        <f t="shared" si="31"/>
        <v>-0.95036513288137625</v>
      </c>
      <c r="AY10">
        <f t="shared" si="32"/>
        <v>0.89075331841196626</v>
      </c>
      <c r="AZ10">
        <f t="shared" si="33"/>
        <v>-0.89219647812366676</v>
      </c>
      <c r="BB10">
        <f t="shared" si="34"/>
        <v>0.89075331841196626</v>
      </c>
      <c r="BC10">
        <f t="shared" si="35"/>
        <v>-0.31189351195256765</v>
      </c>
      <c r="BE10">
        <f t="shared" si="36"/>
        <v>0.89075331841196626</v>
      </c>
      <c r="BF10">
        <f t="shared" si="37"/>
        <v>0.45093685495445368</v>
      </c>
      <c r="BH10">
        <f t="shared" si="38"/>
        <v>0.89075331841196626</v>
      </c>
      <c r="BI10">
        <f t="shared" si="39"/>
        <v>0.94986839461243155</v>
      </c>
      <c r="BK10">
        <f t="shared" si="43"/>
        <v>0.35</v>
      </c>
      <c r="BL10">
        <f t="shared" si="40"/>
        <v>0.93167626225363853</v>
      </c>
      <c r="BM10">
        <f t="shared" si="41"/>
        <v>-0.89431383361039041</v>
      </c>
    </row>
    <row r="11" spans="1:65">
      <c r="A11">
        <f t="shared" si="42"/>
        <v>0.39999999999999997</v>
      </c>
      <c r="B11">
        <f t="shared" si="0"/>
        <v>0.95085946050646997</v>
      </c>
      <c r="C11">
        <f t="shared" si="1"/>
        <v>0.95085946050646997</v>
      </c>
      <c r="E11">
        <f t="shared" si="2"/>
        <v>0.95085946050646997</v>
      </c>
      <c r="F11">
        <f t="shared" si="3"/>
        <v>0.89147602890231314</v>
      </c>
      <c r="H11">
        <f t="shared" si="4"/>
        <v>0.95085946050646997</v>
      </c>
      <c r="I11">
        <f t="shared" si="5"/>
        <v>0.31037990967204165</v>
      </c>
      <c r="K11">
        <f t="shared" si="6"/>
        <v>0.95085946050646997</v>
      </c>
      <c r="L11">
        <f t="shared" si="7"/>
        <v>-0.74498919306766642</v>
      </c>
      <c r="N11">
        <f t="shared" si="8"/>
        <v>0.95085946050646997</v>
      </c>
      <c r="O11">
        <f t="shared" si="9"/>
        <v>-0.95036513288137625</v>
      </c>
      <c r="Q11">
        <f t="shared" si="10"/>
        <v>0.95085946050646997</v>
      </c>
      <c r="R11">
        <f t="shared" si="11"/>
        <v>0.58881556196779528</v>
      </c>
      <c r="T11">
        <f t="shared" si="12"/>
        <v>0.95085946050646997</v>
      </c>
      <c r="U11">
        <f t="shared" si="13"/>
        <v>-0.15478254942208766</v>
      </c>
      <c r="W11">
        <f t="shared" si="14"/>
        <v>0.95085946050646997</v>
      </c>
      <c r="X11">
        <f t="shared" si="15"/>
        <v>-0.80779828143374921</v>
      </c>
      <c r="Z11">
        <f t="shared" si="16"/>
        <v>0.95085946050646997</v>
      </c>
      <c r="AA11">
        <f t="shared" si="17"/>
        <v>-0.98807150685722944</v>
      </c>
      <c r="AC11">
        <f t="shared" si="18"/>
        <v>0.95085946050646997</v>
      </c>
      <c r="AD11">
        <f t="shared" si="19"/>
        <v>-0.59010210466457547</v>
      </c>
      <c r="AF11">
        <f t="shared" si="20"/>
        <v>0.95085946050646997</v>
      </c>
      <c r="AG11">
        <f t="shared" si="21"/>
        <v>-0.58623799917002706</v>
      </c>
      <c r="AI11">
        <f t="shared" si="22"/>
        <v>0.95085946050646997</v>
      </c>
      <c r="AJ11">
        <f t="shared" si="23"/>
        <v>-0.9873244456307223</v>
      </c>
      <c r="AL11">
        <f t="shared" si="24"/>
        <v>0.95085946050646997</v>
      </c>
      <c r="AM11">
        <f t="shared" si="25"/>
        <v>-0.81060546223233609</v>
      </c>
      <c r="AO11">
        <f t="shared" si="26"/>
        <v>0.95085946050646997</v>
      </c>
      <c r="AP11">
        <f t="shared" si="27"/>
        <v>-0.15950114418129871</v>
      </c>
      <c r="AS11">
        <f t="shared" si="28"/>
        <v>0.95085946050646997</v>
      </c>
      <c r="AT11">
        <f t="shared" si="29"/>
        <v>0.58494698560714298</v>
      </c>
      <c r="AV11">
        <f t="shared" si="30"/>
        <v>0.95085946050646997</v>
      </c>
      <c r="AW11">
        <f t="shared" si="31"/>
        <v>-0.9518408788156858</v>
      </c>
      <c r="AY11">
        <f t="shared" si="32"/>
        <v>0.95085946050646997</v>
      </c>
      <c r="AZ11">
        <f t="shared" si="33"/>
        <v>-0.45661379509021477</v>
      </c>
      <c r="BB11">
        <f t="shared" si="34"/>
        <v>0.95085946050646997</v>
      </c>
      <c r="BC11">
        <f t="shared" si="35"/>
        <v>0.30583439444221899</v>
      </c>
      <c r="BE11">
        <f t="shared" si="36"/>
        <v>0.95085946050646997</v>
      </c>
      <c r="BF11">
        <f t="shared" si="37"/>
        <v>0.88930112096277425</v>
      </c>
      <c r="BH11">
        <f t="shared" si="38"/>
        <v>0.95085946050646997</v>
      </c>
      <c r="BI11">
        <f t="shared" si="39"/>
        <v>0.95232796701039646</v>
      </c>
      <c r="BK11">
        <f t="shared" si="43"/>
        <v>0.39999999999999997</v>
      </c>
      <c r="BL11">
        <f t="shared" si="40"/>
        <v>0.97701982709723889</v>
      </c>
      <c r="BM11">
        <f t="shared" si="41"/>
        <v>-0.3592137795125917</v>
      </c>
    </row>
    <row r="12" spans="1:65">
      <c r="A12">
        <f t="shared" si="42"/>
        <v>0.44999999999999996</v>
      </c>
      <c r="B12">
        <f t="shared" si="0"/>
        <v>0.98757597128092267</v>
      </c>
      <c r="C12">
        <f t="shared" si="1"/>
        <v>0.98757597128092267</v>
      </c>
      <c r="E12">
        <f t="shared" si="2"/>
        <v>0.98757597128092267</v>
      </c>
      <c r="F12">
        <f t="shared" si="3"/>
        <v>0.80967178827716424</v>
      </c>
      <c r="H12">
        <f t="shared" si="4"/>
        <v>0.98757597128092267</v>
      </c>
      <c r="I12">
        <f t="shared" si="5"/>
        <v>0.15792867852486694</v>
      </c>
      <c r="K12">
        <f t="shared" si="6"/>
        <v>0.98757597128092267</v>
      </c>
      <c r="L12">
        <f t="shared" si="7"/>
        <v>-0.63152512475666944</v>
      </c>
      <c r="N12">
        <f t="shared" si="8"/>
        <v>0.98757597128092267</v>
      </c>
      <c r="O12">
        <f t="shared" si="9"/>
        <v>-0.9873244456307223</v>
      </c>
      <c r="Q12">
        <f t="shared" si="10"/>
        <v>0.98757597128092267</v>
      </c>
      <c r="R12">
        <f t="shared" si="11"/>
        <v>0.31037990967204204</v>
      </c>
      <c r="T12">
        <f t="shared" si="12"/>
        <v>0.98757597128092267</v>
      </c>
      <c r="U12">
        <f t="shared" si="13"/>
        <v>-0.45235781472795811</v>
      </c>
      <c r="W12">
        <f t="shared" si="14"/>
        <v>0.98757597128092267</v>
      </c>
      <c r="X12">
        <f t="shared" si="15"/>
        <v>-0.95036513288137625</v>
      </c>
      <c r="Z12">
        <f t="shared" si="16"/>
        <v>0.98757597128092267</v>
      </c>
      <c r="AA12">
        <f t="shared" si="17"/>
        <v>-0.89219647812366709</v>
      </c>
      <c r="AC12">
        <f t="shared" si="18"/>
        <v>0.98757597128092267</v>
      </c>
      <c r="AD12">
        <f t="shared" si="19"/>
        <v>-0.31189351195256848</v>
      </c>
      <c r="AF12">
        <f t="shared" si="20"/>
        <v>0.98757597128092267</v>
      </c>
      <c r="AG12">
        <f t="shared" si="21"/>
        <v>-0.89002834848581369</v>
      </c>
      <c r="AI12">
        <f t="shared" si="22"/>
        <v>0.98757597128092267</v>
      </c>
      <c r="AJ12">
        <f t="shared" si="23"/>
        <v>-0.9518408788156858</v>
      </c>
      <c r="AL12">
        <f t="shared" si="24"/>
        <v>0.98757597128092267</v>
      </c>
      <c r="AM12">
        <f t="shared" si="25"/>
        <v>-0.45661379509021477</v>
      </c>
      <c r="AO12">
        <f t="shared" si="26"/>
        <v>0.98757597128092267</v>
      </c>
      <c r="AP12">
        <f t="shared" si="27"/>
        <v>0.30583439444221816</v>
      </c>
      <c r="AS12">
        <f t="shared" si="28"/>
        <v>0.98757597128092267</v>
      </c>
      <c r="AT12">
        <f t="shared" si="29"/>
        <v>0.88930112096277425</v>
      </c>
      <c r="AV12">
        <f t="shared" si="30"/>
        <v>0.98757597128092267</v>
      </c>
      <c r="AW12">
        <f t="shared" si="31"/>
        <v>-0.59010210466457624</v>
      </c>
      <c r="AY12">
        <f t="shared" si="32"/>
        <v>0.98757597128092267</v>
      </c>
      <c r="AZ12">
        <f t="shared" si="33"/>
        <v>0.15320889395603701</v>
      </c>
      <c r="BB12">
        <f t="shared" si="34"/>
        <v>0.98757597128092267</v>
      </c>
      <c r="BC12">
        <f t="shared" si="35"/>
        <v>0.80685845329774042</v>
      </c>
      <c r="BE12">
        <f t="shared" si="36"/>
        <v>0.98757597128092267</v>
      </c>
      <c r="BF12">
        <f t="shared" si="37"/>
        <v>0.98831551552638774</v>
      </c>
      <c r="BH12">
        <f t="shared" si="38"/>
        <v>0.98757597128092267</v>
      </c>
      <c r="BI12">
        <f t="shared" si="39"/>
        <v>0.59138715054085966</v>
      </c>
      <c r="BK12">
        <f t="shared" si="43"/>
        <v>0.44999999999999996</v>
      </c>
      <c r="BL12">
        <f t="shared" si="40"/>
        <v>0.99833025718503399</v>
      </c>
      <c r="BM12">
        <f t="shared" si="41"/>
        <v>0.36352099775149999</v>
      </c>
    </row>
    <row r="13" spans="1:65">
      <c r="A13">
        <f t="shared" si="42"/>
        <v>0.49999999999999994</v>
      </c>
      <c r="B13">
        <f t="shared" si="0"/>
        <v>0.99999968293183461</v>
      </c>
      <c r="C13">
        <f t="shared" si="1"/>
        <v>0.99999968293183461</v>
      </c>
      <c r="E13">
        <f t="shared" si="2"/>
        <v>0.99999968293183461</v>
      </c>
      <c r="F13">
        <f t="shared" si="3"/>
        <v>0.70795090864843213</v>
      </c>
      <c r="H13">
        <f t="shared" si="4"/>
        <v>0.99999968293183461</v>
      </c>
      <c r="I13">
        <f t="shared" si="5"/>
        <v>1.5926529164872723E-3</v>
      </c>
      <c r="K13">
        <f t="shared" si="6"/>
        <v>0.99999968293183461</v>
      </c>
      <c r="L13">
        <f t="shared" si="7"/>
        <v>-0.50252654219733073</v>
      </c>
      <c r="N13">
        <f t="shared" si="8"/>
        <v>0.99999968293183461</v>
      </c>
      <c r="O13">
        <f t="shared" si="9"/>
        <v>-0.99999714638771797</v>
      </c>
      <c r="Q13">
        <f t="shared" si="10"/>
        <v>0.99999968293183461</v>
      </c>
      <c r="R13">
        <f t="shared" si="11"/>
        <v>1.5926529164872723E-3</v>
      </c>
      <c r="T13">
        <f t="shared" si="12"/>
        <v>0.99999968293183461</v>
      </c>
      <c r="U13">
        <f t="shared" si="13"/>
        <v>-0.7056976606684765</v>
      </c>
      <c r="W13">
        <f t="shared" si="14"/>
        <v>0.99999968293183461</v>
      </c>
      <c r="X13">
        <f t="shared" si="15"/>
        <v>-0.99999714638771797</v>
      </c>
      <c r="Z13">
        <f t="shared" si="16"/>
        <v>0.99999968293183461</v>
      </c>
      <c r="AA13">
        <f t="shared" si="17"/>
        <v>-0.70907484044221736</v>
      </c>
      <c r="AC13">
        <f t="shared" si="18"/>
        <v>0.99999968293183461</v>
      </c>
      <c r="AD13">
        <f t="shared" si="19"/>
        <v>-3.1853017931388786E-3</v>
      </c>
      <c r="AF13">
        <f t="shared" si="20"/>
        <v>0.99999968293183461</v>
      </c>
      <c r="AG13">
        <f t="shared" si="21"/>
        <v>-0.99999714638771797</v>
      </c>
      <c r="AI13">
        <f t="shared" si="22"/>
        <v>0.99999968293183461</v>
      </c>
      <c r="AJ13">
        <f t="shared" si="23"/>
        <v>-0.70907484044221736</v>
      </c>
      <c r="AL13">
        <f t="shared" si="24"/>
        <v>0.99999968293183461</v>
      </c>
      <c r="AM13">
        <f t="shared" si="25"/>
        <v>-3.1853017931388786E-3</v>
      </c>
      <c r="AO13">
        <f t="shared" si="26"/>
        <v>0.99999968293183461</v>
      </c>
      <c r="AP13">
        <f t="shared" si="27"/>
        <v>0.70456835019776998</v>
      </c>
      <c r="AS13">
        <f t="shared" si="28"/>
        <v>0.99999968293183461</v>
      </c>
      <c r="AT13">
        <f t="shared" si="29"/>
        <v>0.99999207330591877</v>
      </c>
      <c r="AV13">
        <f t="shared" si="30"/>
        <v>0.99999968293183461</v>
      </c>
      <c r="AW13">
        <f t="shared" si="31"/>
        <v>-3.1853017931388786E-3</v>
      </c>
      <c r="AY13">
        <f t="shared" si="32"/>
        <v>0.99999968293183461</v>
      </c>
      <c r="AZ13">
        <f t="shared" si="33"/>
        <v>0.70456835019776998</v>
      </c>
      <c r="BB13">
        <f t="shared" si="34"/>
        <v>0.99999968293183461</v>
      </c>
      <c r="BC13">
        <f t="shared" si="35"/>
        <v>0.99999207330591877</v>
      </c>
      <c r="BE13">
        <f t="shared" si="36"/>
        <v>0.99999968293183461</v>
      </c>
      <c r="BF13">
        <f t="shared" si="37"/>
        <v>0.71019697363581658</v>
      </c>
      <c r="BH13">
        <f t="shared" si="38"/>
        <v>0.99999968293183461</v>
      </c>
      <c r="BI13">
        <f t="shared" si="39"/>
        <v>4.7779425901285115E-3</v>
      </c>
      <c r="BK13">
        <f t="shared" si="43"/>
        <v>0.49999999999999994</v>
      </c>
      <c r="BL13">
        <f t="shared" si="40"/>
        <v>0.99508334981018021</v>
      </c>
      <c r="BM13">
        <f t="shared" si="41"/>
        <v>0.89637118353140943</v>
      </c>
    </row>
    <row r="14" spans="1:65">
      <c r="A14">
        <f t="shared" si="42"/>
        <v>0.54999999999999993</v>
      </c>
      <c r="B14">
        <f t="shared" si="0"/>
        <v>0.98782499190030904</v>
      </c>
      <c r="C14">
        <f t="shared" si="1"/>
        <v>0.98782499190030904</v>
      </c>
      <c r="E14">
        <f t="shared" si="2"/>
        <v>0.98782499190030904</v>
      </c>
      <c r="F14">
        <f t="shared" si="3"/>
        <v>0.58881556196779528</v>
      </c>
      <c r="H14">
        <f t="shared" si="4"/>
        <v>0.98782499190030904</v>
      </c>
      <c r="I14">
        <f t="shared" si="5"/>
        <v>-0.15478254942208722</v>
      </c>
      <c r="K14">
        <f t="shared" si="6"/>
        <v>0.98782499190030904</v>
      </c>
      <c r="L14">
        <f t="shared" si="7"/>
        <v>-0.36116660547501733</v>
      </c>
      <c r="N14">
        <f t="shared" si="8"/>
        <v>0.98782499190030904</v>
      </c>
      <c r="O14">
        <f t="shared" si="9"/>
        <v>-0.98807150685722944</v>
      </c>
      <c r="Q14">
        <f t="shared" si="10"/>
        <v>0.98782499190030904</v>
      </c>
      <c r="R14">
        <f t="shared" si="11"/>
        <v>-0.30735034707455611</v>
      </c>
      <c r="T14">
        <f t="shared" si="12"/>
        <v>0.98782499190030904</v>
      </c>
      <c r="U14">
        <f t="shared" si="13"/>
        <v>-0.89002834848581369</v>
      </c>
      <c r="W14">
        <f t="shared" si="14"/>
        <v>0.98782499190030904</v>
      </c>
      <c r="X14">
        <f t="shared" si="15"/>
        <v>-0.9518408788156858</v>
      </c>
      <c r="Z14">
        <f t="shared" si="16"/>
        <v>0.98782499190030904</v>
      </c>
      <c r="AA14">
        <f t="shared" si="17"/>
        <v>-0.45661379509021555</v>
      </c>
      <c r="AC14">
        <f t="shared" si="18"/>
        <v>0.98782499190030904</v>
      </c>
      <c r="AD14">
        <f t="shared" si="19"/>
        <v>0.30583439444221816</v>
      </c>
      <c r="AF14">
        <f t="shared" si="20"/>
        <v>0.98782499190030904</v>
      </c>
      <c r="AG14">
        <f t="shared" si="21"/>
        <v>-0.89219647812366709</v>
      </c>
      <c r="AI14">
        <f t="shared" si="22"/>
        <v>0.98782499190030904</v>
      </c>
      <c r="AJ14">
        <f t="shared" si="23"/>
        <v>-0.31189351195256848</v>
      </c>
      <c r="AL14">
        <f t="shared" si="24"/>
        <v>0.98782499190030904</v>
      </c>
      <c r="AM14">
        <f t="shared" si="25"/>
        <v>0.45093685495445368</v>
      </c>
      <c r="AO14">
        <f t="shared" si="26"/>
        <v>0.98782499190030904</v>
      </c>
      <c r="AP14">
        <f t="shared" si="27"/>
        <v>0.94986839461243155</v>
      </c>
      <c r="AS14">
        <f t="shared" si="28"/>
        <v>0.98782499190030904</v>
      </c>
      <c r="AT14">
        <f t="shared" si="29"/>
        <v>0.89291466424857546</v>
      </c>
      <c r="AV14">
        <f t="shared" si="30"/>
        <v>0.98782499190030904</v>
      </c>
      <c r="AW14">
        <f t="shared" si="31"/>
        <v>0.58494698560714298</v>
      </c>
      <c r="AY14">
        <f t="shared" si="32"/>
        <v>0.98782499190030904</v>
      </c>
      <c r="AZ14">
        <f t="shared" si="33"/>
        <v>0.98707041558771402</v>
      </c>
      <c r="BB14">
        <f t="shared" si="34"/>
        <v>0.98782499190030904</v>
      </c>
      <c r="BC14">
        <f t="shared" si="35"/>
        <v>0.81153708005034009</v>
      </c>
      <c r="BE14">
        <f t="shared" si="36"/>
        <v>0.98782499190030904</v>
      </c>
      <c r="BF14">
        <f t="shared" si="37"/>
        <v>0.16107320525591243</v>
      </c>
      <c r="BH14">
        <f t="shared" si="38"/>
        <v>0.98782499190030904</v>
      </c>
      <c r="BI14">
        <f t="shared" si="39"/>
        <v>-0.58365448829995414</v>
      </c>
      <c r="BK14">
        <f t="shared" si="43"/>
        <v>0.54999999999999993</v>
      </c>
      <c r="BL14">
        <f t="shared" si="40"/>
        <v>0.96735897373308066</v>
      </c>
      <c r="BM14">
        <f t="shared" si="41"/>
        <v>0.96100336524596086</v>
      </c>
    </row>
    <row r="15" spans="1:65">
      <c r="A15">
        <f t="shared" si="42"/>
        <v>0.6</v>
      </c>
      <c r="B15">
        <f t="shared" si="0"/>
        <v>0.95135137623382859</v>
      </c>
      <c r="C15">
        <f t="shared" si="1"/>
        <v>0.95135137623382859</v>
      </c>
      <c r="E15">
        <f t="shared" si="2"/>
        <v>0.95135137623382859</v>
      </c>
      <c r="F15">
        <f t="shared" si="3"/>
        <v>0.45519628839579662</v>
      </c>
      <c r="H15">
        <f t="shared" si="4"/>
        <v>0.95135137623382859</v>
      </c>
      <c r="I15">
        <f t="shared" si="5"/>
        <v>-0.30735034707455611</v>
      </c>
      <c r="K15">
        <f t="shared" si="6"/>
        <v>0.95135137623382859</v>
      </c>
      <c r="L15">
        <f t="shared" si="7"/>
        <v>-0.21092254433890731</v>
      </c>
      <c r="N15">
        <f t="shared" si="8"/>
        <v>0.95135137623382859</v>
      </c>
      <c r="O15">
        <f t="shared" si="9"/>
        <v>-0.9518408788156858</v>
      </c>
      <c r="Q15">
        <f t="shared" si="10"/>
        <v>0.95135137623382859</v>
      </c>
      <c r="R15">
        <f t="shared" si="11"/>
        <v>-0.58623799917002706</v>
      </c>
      <c r="T15">
        <f t="shared" si="12"/>
        <v>0.95135137623382859</v>
      </c>
      <c r="U15">
        <f t="shared" si="13"/>
        <v>-0.9873244456307223</v>
      </c>
      <c r="W15">
        <f t="shared" si="14"/>
        <v>0.95135137623382859</v>
      </c>
      <c r="X15">
        <f t="shared" si="15"/>
        <v>-0.81060546223233609</v>
      </c>
      <c r="Z15">
        <f t="shared" si="16"/>
        <v>0.95135137623382859</v>
      </c>
      <c r="AA15">
        <f t="shared" si="17"/>
        <v>-0.15950114418129871</v>
      </c>
      <c r="AC15">
        <f t="shared" si="18"/>
        <v>0.95135137623382859</v>
      </c>
      <c r="AD15">
        <f t="shared" si="19"/>
        <v>0.58494698560714298</v>
      </c>
      <c r="AF15">
        <f t="shared" si="20"/>
        <v>0.95135137623382859</v>
      </c>
      <c r="AG15">
        <f t="shared" si="21"/>
        <v>-0.59010210466457547</v>
      </c>
      <c r="AI15">
        <f t="shared" si="22"/>
        <v>0.95135137623382859</v>
      </c>
      <c r="AJ15">
        <f t="shared" si="23"/>
        <v>0.1532088939560379</v>
      </c>
      <c r="AL15">
        <f t="shared" si="24"/>
        <v>0.95135137623382859</v>
      </c>
      <c r="AM15">
        <f t="shared" si="25"/>
        <v>0.80685845329774086</v>
      </c>
      <c r="AO15">
        <f t="shared" si="26"/>
        <v>0.95135137623382859</v>
      </c>
      <c r="AP15">
        <f t="shared" si="27"/>
        <v>0.98831551552638774</v>
      </c>
      <c r="AS15">
        <f t="shared" si="28"/>
        <v>0.95135137623382859</v>
      </c>
      <c r="AT15">
        <f t="shared" si="29"/>
        <v>0.59138715054085966</v>
      </c>
      <c r="AV15">
        <f t="shared" si="30"/>
        <v>0.95135137623382859</v>
      </c>
      <c r="AW15">
        <f t="shared" si="31"/>
        <v>0.94986839461243155</v>
      </c>
      <c r="AY15">
        <f t="shared" si="32"/>
        <v>0.95135137623382859</v>
      </c>
      <c r="AZ15">
        <f t="shared" si="33"/>
        <v>0.89291466424857546</v>
      </c>
      <c r="BB15">
        <f t="shared" si="34"/>
        <v>0.95135137623382859</v>
      </c>
      <c r="BC15">
        <f t="shared" si="35"/>
        <v>0.31340632310119049</v>
      </c>
      <c r="BE15">
        <f t="shared" si="36"/>
        <v>0.95135137623382859</v>
      </c>
      <c r="BF15">
        <f t="shared" si="37"/>
        <v>-0.44951475135936092</v>
      </c>
      <c r="BH15">
        <f t="shared" si="38"/>
        <v>0.95135137623382859</v>
      </c>
      <c r="BI15">
        <f t="shared" si="39"/>
        <v>-0.94936924695963543</v>
      </c>
      <c r="BK15">
        <f t="shared" si="43"/>
        <v>0.6</v>
      </c>
      <c r="BL15">
        <f t="shared" si="40"/>
        <v>0.91583910453683182</v>
      </c>
      <c r="BM15">
        <f t="shared" si="41"/>
        <v>0.52365702975420736</v>
      </c>
    </row>
    <row r="16" spans="1:65">
      <c r="A16">
        <f t="shared" si="42"/>
        <v>0.65</v>
      </c>
      <c r="B16">
        <f t="shared" si="0"/>
        <v>0.89147602890231292</v>
      </c>
      <c r="C16">
        <f t="shared" si="1"/>
        <v>0.89147602890231292</v>
      </c>
      <c r="E16">
        <f t="shared" si="2"/>
        <v>0.89147602890231292</v>
      </c>
      <c r="F16">
        <f t="shared" si="3"/>
        <v>0.31037990967204121</v>
      </c>
      <c r="H16">
        <f t="shared" si="4"/>
        <v>0.89147602890231292</v>
      </c>
      <c r="I16">
        <f t="shared" si="5"/>
        <v>-0.45235781472795888</v>
      </c>
      <c r="K16">
        <f t="shared" si="6"/>
        <v>0.89147602890231292</v>
      </c>
      <c r="L16">
        <f t="shared" si="7"/>
        <v>-5.5490123877280105E-2</v>
      </c>
      <c r="N16">
        <f t="shared" si="8"/>
        <v>0.89147602890231292</v>
      </c>
      <c r="O16">
        <f t="shared" si="9"/>
        <v>-0.89219647812366631</v>
      </c>
      <c r="Q16">
        <f t="shared" si="10"/>
        <v>0.89147602890231292</v>
      </c>
      <c r="R16">
        <f t="shared" si="11"/>
        <v>-0.80779828143374977</v>
      </c>
      <c r="T16">
        <f t="shared" si="12"/>
        <v>0.89147602890231292</v>
      </c>
      <c r="U16">
        <f t="shared" si="13"/>
        <v>-0.98807150685722933</v>
      </c>
      <c r="W16">
        <f t="shared" si="14"/>
        <v>0.89147602890231292</v>
      </c>
      <c r="X16">
        <f t="shared" si="15"/>
        <v>-0.5901021046645748</v>
      </c>
      <c r="Z16">
        <f t="shared" si="16"/>
        <v>0.89147602890231292</v>
      </c>
      <c r="AA16">
        <f t="shared" si="17"/>
        <v>0.15320889395603879</v>
      </c>
      <c r="AC16">
        <f t="shared" si="18"/>
        <v>0.89147602890231292</v>
      </c>
      <c r="AD16">
        <f t="shared" si="19"/>
        <v>0.80685845329774142</v>
      </c>
      <c r="AF16">
        <f t="shared" si="20"/>
        <v>0.89147602890231292</v>
      </c>
      <c r="AG16">
        <f t="shared" si="21"/>
        <v>-0.15950114418129782</v>
      </c>
      <c r="AI16">
        <f t="shared" si="22"/>
        <v>0.89147602890231292</v>
      </c>
      <c r="AJ16">
        <f t="shared" si="23"/>
        <v>0.58494698560714364</v>
      </c>
      <c r="AL16">
        <f t="shared" si="24"/>
        <v>0.89147602890231292</v>
      </c>
      <c r="AM16">
        <f t="shared" si="25"/>
        <v>0.98707041558771424</v>
      </c>
      <c r="AO16">
        <f t="shared" si="26"/>
        <v>0.89147602890231292</v>
      </c>
      <c r="AP16">
        <f t="shared" si="27"/>
        <v>0.81153708005034009</v>
      </c>
      <c r="AS16">
        <f t="shared" si="28"/>
        <v>0.89147602890231292</v>
      </c>
      <c r="AT16">
        <f t="shared" si="29"/>
        <v>0.16107320525591243</v>
      </c>
      <c r="AV16">
        <f t="shared" si="30"/>
        <v>0.89147602890231292</v>
      </c>
      <c r="AW16">
        <f t="shared" si="31"/>
        <v>0.9523279670103959</v>
      </c>
      <c r="AY16">
        <f t="shared" si="32"/>
        <v>0.89147602890231292</v>
      </c>
      <c r="AZ16">
        <f t="shared" si="33"/>
        <v>0.45803014356322896</v>
      </c>
      <c r="BB16">
        <f t="shared" si="34"/>
        <v>0.89147602890231292</v>
      </c>
      <c r="BC16">
        <f t="shared" si="35"/>
        <v>-0.30431766604720289</v>
      </c>
      <c r="BE16">
        <f t="shared" si="36"/>
        <v>0.89147602890231292</v>
      </c>
      <c r="BF16">
        <f t="shared" si="37"/>
        <v>-0.88857163768749448</v>
      </c>
      <c r="BH16">
        <f t="shared" si="38"/>
        <v>0.89147602890231292</v>
      </c>
      <c r="BI16">
        <f t="shared" si="39"/>
        <v>-0.95281263958243856</v>
      </c>
      <c r="BK16">
        <f t="shared" si="43"/>
        <v>0.65</v>
      </c>
      <c r="BL16">
        <f t="shared" si="40"/>
        <v>0.84179104911189218</v>
      </c>
      <c r="BM16">
        <f t="shared" si="41"/>
        <v>-0.18722068848499224</v>
      </c>
    </row>
    <row r="17" spans="1:65">
      <c r="A17">
        <f t="shared" si="42"/>
        <v>0.70000000000000007</v>
      </c>
      <c r="B17">
        <f t="shared" si="0"/>
        <v>0.80967178827716402</v>
      </c>
      <c r="C17">
        <f t="shared" si="1"/>
        <v>0.80967178827716402</v>
      </c>
      <c r="E17">
        <f t="shared" si="2"/>
        <v>0.80967178827716402</v>
      </c>
      <c r="F17">
        <f t="shared" si="3"/>
        <v>0.15792867852486608</v>
      </c>
      <c r="H17">
        <f t="shared" si="4"/>
        <v>0.80967178827716402</v>
      </c>
      <c r="I17">
        <f t="shared" si="5"/>
        <v>-0.58623799917002783</v>
      </c>
      <c r="K17">
        <f t="shared" si="6"/>
        <v>0.80967178827716402</v>
      </c>
      <c r="L17">
        <f t="shared" si="7"/>
        <v>0.10130726542916607</v>
      </c>
      <c r="N17">
        <f t="shared" si="8"/>
        <v>0.80967178827716402</v>
      </c>
      <c r="O17">
        <f t="shared" si="9"/>
        <v>-0.81060546223233554</v>
      </c>
      <c r="Q17">
        <f t="shared" si="10"/>
        <v>0.80967178827716402</v>
      </c>
      <c r="R17">
        <f t="shared" si="11"/>
        <v>-0.95036513288137647</v>
      </c>
      <c r="T17">
        <f t="shared" si="12"/>
        <v>0.80967178827716402</v>
      </c>
      <c r="U17">
        <f t="shared" si="13"/>
        <v>-0.89219647812366631</v>
      </c>
      <c r="W17">
        <f t="shared" si="14"/>
        <v>0.80967178827716402</v>
      </c>
      <c r="X17">
        <f t="shared" si="15"/>
        <v>-0.31189351195256682</v>
      </c>
      <c r="Z17">
        <f t="shared" si="16"/>
        <v>0.80967178827716402</v>
      </c>
      <c r="AA17">
        <f t="shared" si="17"/>
        <v>0.45093685495445524</v>
      </c>
      <c r="AC17">
        <f t="shared" si="18"/>
        <v>0.80967178827716402</v>
      </c>
      <c r="AD17">
        <f t="shared" si="19"/>
        <v>0.94986839461243211</v>
      </c>
      <c r="AF17">
        <f t="shared" si="20"/>
        <v>0.80967178827716402</v>
      </c>
      <c r="AG17">
        <f t="shared" si="21"/>
        <v>0.30583439444221899</v>
      </c>
      <c r="AI17">
        <f t="shared" si="22"/>
        <v>0.80967178827716402</v>
      </c>
      <c r="AJ17">
        <f t="shared" si="23"/>
        <v>0.88930112096277458</v>
      </c>
      <c r="AL17">
        <f t="shared" si="24"/>
        <v>0.80967178827716402</v>
      </c>
      <c r="AM17">
        <f t="shared" si="25"/>
        <v>0.95232796701039646</v>
      </c>
      <c r="AO17">
        <f t="shared" si="26"/>
        <v>0.80967178827716402</v>
      </c>
      <c r="AP17">
        <f t="shared" si="27"/>
        <v>0.45803014356323057</v>
      </c>
      <c r="AS17">
        <f t="shared" si="28"/>
        <v>0.80967178827716402</v>
      </c>
      <c r="AT17">
        <f t="shared" si="29"/>
        <v>-0.30431766604720123</v>
      </c>
      <c r="AV17">
        <f t="shared" si="30"/>
        <v>0.80967178827716402</v>
      </c>
      <c r="AW17">
        <f t="shared" si="31"/>
        <v>0.59138715054085833</v>
      </c>
      <c r="AY17">
        <f t="shared" si="32"/>
        <v>0.80967178827716402</v>
      </c>
      <c r="AZ17">
        <f t="shared" si="33"/>
        <v>-0.15163484986874765</v>
      </c>
      <c r="BB17">
        <f t="shared" si="34"/>
        <v>0.80967178827716402</v>
      </c>
      <c r="BC17">
        <f t="shared" si="35"/>
        <v>-0.80591657852902143</v>
      </c>
      <c r="BE17">
        <f t="shared" si="36"/>
        <v>0.80967178827716402</v>
      </c>
      <c r="BF17">
        <f t="shared" si="37"/>
        <v>-0.98855701728884438</v>
      </c>
      <c r="BH17">
        <f t="shared" si="38"/>
        <v>0.80967178827716402</v>
      </c>
      <c r="BI17">
        <f t="shared" si="39"/>
        <v>-0.59267069633706881</v>
      </c>
      <c r="BK17">
        <f t="shared" si="43"/>
        <v>0.70000000000000007</v>
      </c>
      <c r="BL17">
        <f t="shared" si="40"/>
        <v>0.74703627192098443</v>
      </c>
      <c r="BM17">
        <f t="shared" si="41"/>
        <v>-0.80030398997728713</v>
      </c>
    </row>
    <row r="18" spans="1:65">
      <c r="A18">
        <f t="shared" si="42"/>
        <v>0.75000000000000011</v>
      </c>
      <c r="B18">
        <f t="shared" si="0"/>
        <v>0.70795090864843191</v>
      </c>
      <c r="C18">
        <f t="shared" si="1"/>
        <v>0.70795090864843191</v>
      </c>
      <c r="E18">
        <f t="shared" si="2"/>
        <v>0.70795090864843191</v>
      </c>
      <c r="F18">
        <f t="shared" si="3"/>
        <v>1.5926529164863841E-3</v>
      </c>
      <c r="H18">
        <f t="shared" si="4"/>
        <v>0.70795090864843191</v>
      </c>
      <c r="I18">
        <f t="shared" si="5"/>
        <v>-0.70569766066847706</v>
      </c>
      <c r="K18">
        <f t="shared" si="6"/>
        <v>0.70795090864843191</v>
      </c>
      <c r="L18">
        <f t="shared" si="7"/>
        <v>0.25561265703579589</v>
      </c>
      <c r="N18">
        <f t="shared" si="8"/>
        <v>0.70795090864843191</v>
      </c>
      <c r="O18">
        <f t="shared" si="9"/>
        <v>-0.70907484044221614</v>
      </c>
      <c r="Q18">
        <f t="shared" si="10"/>
        <v>0.70795090864843191</v>
      </c>
      <c r="R18">
        <f t="shared" si="11"/>
        <v>-0.99999714638771797</v>
      </c>
      <c r="T18">
        <f t="shared" si="12"/>
        <v>0.70795090864843191</v>
      </c>
      <c r="U18">
        <f t="shared" si="13"/>
        <v>-0.70907484044221614</v>
      </c>
      <c r="W18">
        <f t="shared" si="14"/>
        <v>0.70795090864843191</v>
      </c>
      <c r="X18">
        <f t="shared" si="15"/>
        <v>-3.1853017931371022E-3</v>
      </c>
      <c r="Z18">
        <f t="shared" si="16"/>
        <v>0.70795090864843191</v>
      </c>
      <c r="AA18">
        <f t="shared" si="17"/>
        <v>0.70456835019777131</v>
      </c>
      <c r="AC18">
        <f t="shared" si="18"/>
        <v>0.70795090864843191</v>
      </c>
      <c r="AD18">
        <f t="shared" si="19"/>
        <v>0.99999207330591877</v>
      </c>
      <c r="AF18">
        <f t="shared" si="20"/>
        <v>0.70795090864843191</v>
      </c>
      <c r="AG18">
        <f t="shared" si="21"/>
        <v>0.70456835019777131</v>
      </c>
      <c r="AI18">
        <f t="shared" si="22"/>
        <v>0.70795090864843191</v>
      </c>
      <c r="AJ18">
        <f t="shared" si="23"/>
        <v>0.99999207330591877</v>
      </c>
      <c r="AL18">
        <f t="shared" si="24"/>
        <v>0.70795090864843191</v>
      </c>
      <c r="AM18">
        <f t="shared" si="25"/>
        <v>0.71019697363581535</v>
      </c>
      <c r="AO18">
        <f t="shared" si="26"/>
        <v>0.70795090864843191</v>
      </c>
      <c r="AP18">
        <f t="shared" si="27"/>
        <v>4.7779425901267351E-3</v>
      </c>
      <c r="AS18">
        <f t="shared" si="28"/>
        <v>0.70795090864843191</v>
      </c>
      <c r="AT18">
        <f t="shared" si="29"/>
        <v>-0.70343725255779532</v>
      </c>
      <c r="AV18">
        <f t="shared" si="30"/>
        <v>0.70795090864843191</v>
      </c>
      <c r="AW18">
        <f t="shared" si="31"/>
        <v>4.7779425901267351E-3</v>
      </c>
      <c r="AY18">
        <f t="shared" si="32"/>
        <v>0.70795090864843191</v>
      </c>
      <c r="AZ18">
        <f t="shared" si="33"/>
        <v>-0.70343725255779532</v>
      </c>
      <c r="BB18">
        <f t="shared" si="34"/>
        <v>0.70795090864843191</v>
      </c>
      <c r="BC18">
        <f t="shared" si="35"/>
        <v>-0.99998446369930505</v>
      </c>
      <c r="BE18">
        <f t="shared" si="36"/>
        <v>0.70795090864843191</v>
      </c>
      <c r="BF18">
        <f t="shared" si="37"/>
        <v>-0.71131730538288818</v>
      </c>
      <c r="BH18">
        <f t="shared" si="38"/>
        <v>0.70795090864843191</v>
      </c>
      <c r="BI18">
        <f t="shared" si="39"/>
        <v>-6.3705712676503596E-3</v>
      </c>
      <c r="BK18">
        <f t="shared" si="43"/>
        <v>0.75000000000000011</v>
      </c>
      <c r="BL18">
        <f t="shared" si="40"/>
        <v>0.63390558986856294</v>
      </c>
      <c r="BM18">
        <f t="shared" si="41"/>
        <v>-0.99534982694908336</v>
      </c>
    </row>
    <row r="19" spans="1:65">
      <c r="A19">
        <f t="shared" si="42"/>
        <v>0.80000000000000016</v>
      </c>
      <c r="B19">
        <f t="shared" si="0"/>
        <v>0.58881556196779494</v>
      </c>
      <c r="C19">
        <f t="shared" si="1"/>
        <v>0.58881556196779494</v>
      </c>
      <c r="E19">
        <f t="shared" si="2"/>
        <v>0.58881556196779494</v>
      </c>
      <c r="F19">
        <f t="shared" si="3"/>
        <v>-0.15478254942208808</v>
      </c>
      <c r="H19">
        <f t="shared" si="4"/>
        <v>0.58881556196779494</v>
      </c>
      <c r="I19">
        <f t="shared" si="5"/>
        <v>-0.80779828143374977</v>
      </c>
      <c r="K19">
        <f t="shared" si="6"/>
        <v>0.58881556196779494</v>
      </c>
      <c r="L19">
        <f t="shared" si="7"/>
        <v>0.403630383580313</v>
      </c>
      <c r="N19">
        <f t="shared" si="8"/>
        <v>0.58881556196779494</v>
      </c>
      <c r="O19">
        <f t="shared" si="9"/>
        <v>-0.5901021046645748</v>
      </c>
      <c r="Q19">
        <f t="shared" si="10"/>
        <v>0.58881556196779494</v>
      </c>
      <c r="R19">
        <f t="shared" si="11"/>
        <v>-0.95184087881568558</v>
      </c>
      <c r="T19">
        <f t="shared" si="12"/>
        <v>0.58881556196779494</v>
      </c>
      <c r="U19">
        <f t="shared" si="13"/>
        <v>-0.45661379509021399</v>
      </c>
      <c r="W19">
        <f t="shared" si="14"/>
        <v>0.58881556196779494</v>
      </c>
      <c r="X19">
        <f t="shared" si="15"/>
        <v>0.30583439444221983</v>
      </c>
      <c r="Z19">
        <f t="shared" si="16"/>
        <v>0.58881556196779494</v>
      </c>
      <c r="AA19">
        <f t="shared" si="17"/>
        <v>0.88930112096277503</v>
      </c>
      <c r="AC19">
        <f t="shared" si="18"/>
        <v>0.58881556196779494</v>
      </c>
      <c r="AD19">
        <f t="shared" si="19"/>
        <v>0.9523279670103959</v>
      </c>
      <c r="AF19">
        <f t="shared" si="20"/>
        <v>0.58881556196779494</v>
      </c>
      <c r="AG19">
        <f t="shared" si="21"/>
        <v>0.94986839461243211</v>
      </c>
      <c r="AI19">
        <f t="shared" si="22"/>
        <v>0.58881556196779494</v>
      </c>
      <c r="AJ19">
        <f t="shared" si="23"/>
        <v>0.89291466424857469</v>
      </c>
      <c r="AL19">
        <f t="shared" si="24"/>
        <v>0.58881556196779494</v>
      </c>
      <c r="AM19">
        <f t="shared" si="25"/>
        <v>0.31340632310118882</v>
      </c>
      <c r="AO19">
        <f t="shared" si="26"/>
        <v>0.58881556196779494</v>
      </c>
      <c r="AP19">
        <f t="shared" si="27"/>
        <v>-0.44951475135936253</v>
      </c>
      <c r="AS19">
        <f t="shared" si="28"/>
        <v>0.58881556196779494</v>
      </c>
      <c r="AT19">
        <f t="shared" si="29"/>
        <v>-0.94936924695963598</v>
      </c>
      <c r="AV19">
        <f t="shared" si="30"/>
        <v>0.58881556196779494</v>
      </c>
      <c r="AW19">
        <f t="shared" si="31"/>
        <v>-0.58365448829995559</v>
      </c>
      <c r="AY19">
        <f t="shared" si="32"/>
        <v>0.58881556196779494</v>
      </c>
      <c r="AZ19">
        <f t="shared" si="33"/>
        <v>-0.98681388179625706</v>
      </c>
      <c r="BB19">
        <f t="shared" si="34"/>
        <v>0.58881556196779494</v>
      </c>
      <c r="BC19">
        <f t="shared" si="35"/>
        <v>-0.81246663936808405</v>
      </c>
      <c r="BE19">
        <f t="shared" si="36"/>
        <v>0.58881556196779494</v>
      </c>
      <c r="BF19">
        <f t="shared" si="37"/>
        <v>-0.16264485776110371</v>
      </c>
      <c r="BH19">
        <f t="shared" si="38"/>
        <v>0.58881556196779494</v>
      </c>
      <c r="BI19">
        <f t="shared" si="39"/>
        <v>0.58236051052693893</v>
      </c>
      <c r="BK19">
        <f t="shared" si="43"/>
        <v>0.80000000000000016</v>
      </c>
      <c r="BL19">
        <f t="shared" si="40"/>
        <v>0.50518183790984039</v>
      </c>
      <c r="BM19">
        <f t="shared" si="41"/>
        <v>-0.67047632929339807</v>
      </c>
    </row>
    <row r="20" spans="1:65">
      <c r="A20">
        <f t="shared" si="42"/>
        <v>0.8500000000000002</v>
      </c>
      <c r="B20">
        <f t="shared" si="0"/>
        <v>0.45519628839579585</v>
      </c>
      <c r="C20">
        <f t="shared" si="1"/>
        <v>0.45519628839579585</v>
      </c>
      <c r="E20">
        <f t="shared" si="2"/>
        <v>0.45519628839579585</v>
      </c>
      <c r="F20">
        <f t="shared" si="3"/>
        <v>-0.30735034707455733</v>
      </c>
      <c r="H20">
        <f t="shared" si="4"/>
        <v>0.45519628839579585</v>
      </c>
      <c r="I20">
        <f t="shared" si="5"/>
        <v>-0.89002834848581402</v>
      </c>
      <c r="K20">
        <f t="shared" si="6"/>
        <v>0.45519628839579585</v>
      </c>
      <c r="L20">
        <f t="shared" si="7"/>
        <v>0.54171944426659169</v>
      </c>
      <c r="N20">
        <f t="shared" si="8"/>
        <v>0.45519628839579585</v>
      </c>
      <c r="O20">
        <f t="shared" si="9"/>
        <v>-0.45661379509021399</v>
      </c>
      <c r="Q20">
        <f t="shared" si="10"/>
        <v>0.45519628839579585</v>
      </c>
      <c r="R20">
        <f t="shared" si="11"/>
        <v>-0.81060546223233509</v>
      </c>
      <c r="T20">
        <f t="shared" si="12"/>
        <v>0.45519628839579585</v>
      </c>
      <c r="U20">
        <f t="shared" si="13"/>
        <v>-0.15950114418129607</v>
      </c>
      <c r="W20">
        <f t="shared" si="14"/>
        <v>0.45519628839579585</v>
      </c>
      <c r="X20">
        <f t="shared" si="15"/>
        <v>0.58494698560714509</v>
      </c>
      <c r="Z20">
        <f t="shared" si="16"/>
        <v>0.45519628839579585</v>
      </c>
      <c r="AA20">
        <f t="shared" si="17"/>
        <v>0.98707041558771436</v>
      </c>
      <c r="AC20">
        <f t="shared" si="18"/>
        <v>0.45519628839579585</v>
      </c>
      <c r="AD20">
        <f t="shared" si="19"/>
        <v>0.81153708005033909</v>
      </c>
      <c r="AF20">
        <f t="shared" si="20"/>
        <v>0.45519628839579585</v>
      </c>
      <c r="AG20">
        <f t="shared" si="21"/>
        <v>0.98831551552638741</v>
      </c>
      <c r="AI20">
        <f t="shared" si="22"/>
        <v>0.45519628839579585</v>
      </c>
      <c r="AJ20">
        <f t="shared" si="23"/>
        <v>0.59138715054085833</v>
      </c>
      <c r="AL20">
        <f t="shared" si="24"/>
        <v>0.45519628839579585</v>
      </c>
      <c r="AM20">
        <f t="shared" si="25"/>
        <v>-0.15163484986874765</v>
      </c>
      <c r="AO20">
        <f t="shared" si="26"/>
        <v>0.45519628839579585</v>
      </c>
      <c r="AP20">
        <f t="shared" si="27"/>
        <v>-0.80591657852902143</v>
      </c>
      <c r="AS20">
        <f t="shared" si="28"/>
        <v>0.45519628839579585</v>
      </c>
      <c r="AT20">
        <f t="shared" si="29"/>
        <v>-0.98855701728884438</v>
      </c>
      <c r="AV20">
        <f t="shared" si="30"/>
        <v>0.45519628839579585</v>
      </c>
      <c r="AW20">
        <f t="shared" si="31"/>
        <v>-0.94936924695963654</v>
      </c>
      <c r="AY20">
        <f t="shared" si="32"/>
        <v>0.45519628839579585</v>
      </c>
      <c r="AZ20">
        <f t="shared" si="33"/>
        <v>-0.89363058545532592</v>
      </c>
      <c r="BB20">
        <f t="shared" si="34"/>
        <v>0.45519628839579585</v>
      </c>
      <c r="BC20">
        <f t="shared" si="35"/>
        <v>-0.31491833928059204</v>
      </c>
      <c r="BE20">
        <f t="shared" si="36"/>
        <v>0.45519628839579585</v>
      </c>
      <c r="BF20">
        <f t="shared" si="37"/>
        <v>0.44809150754991195</v>
      </c>
      <c r="BH20">
        <f t="shared" si="38"/>
        <v>0.45519628839579585</v>
      </c>
      <c r="BI20">
        <f t="shared" si="39"/>
        <v>0.94886769118909886</v>
      </c>
      <c r="BK20">
        <f t="shared" si="43"/>
        <v>0.8500000000000002</v>
      </c>
      <c r="BL20">
        <f t="shared" si="40"/>
        <v>0.36403141573425579</v>
      </c>
      <c r="BM20">
        <f t="shared" si="41"/>
        <v>4.6193692122159279E-3</v>
      </c>
    </row>
    <row r="21" spans="1:65">
      <c r="A21">
        <f t="shared" si="42"/>
        <v>0.90000000000000024</v>
      </c>
      <c r="B21">
        <f t="shared" si="0"/>
        <v>0.31037990967204082</v>
      </c>
      <c r="C21">
        <f t="shared" si="1"/>
        <v>0.31037990967204082</v>
      </c>
      <c r="E21">
        <f t="shared" si="2"/>
        <v>0.31037990967204082</v>
      </c>
      <c r="F21">
        <f t="shared" si="3"/>
        <v>-0.45235781472795927</v>
      </c>
      <c r="H21">
        <f t="shared" si="4"/>
        <v>0.31037990967204082</v>
      </c>
      <c r="I21">
        <f t="shared" si="5"/>
        <v>-0.95036513288137647</v>
      </c>
      <c r="K21">
        <f t="shared" si="6"/>
        <v>0.31037990967204082</v>
      </c>
      <c r="L21">
        <f t="shared" si="7"/>
        <v>0.66648306769682175</v>
      </c>
      <c r="N21">
        <f t="shared" si="8"/>
        <v>0.31037990967204082</v>
      </c>
      <c r="O21">
        <f t="shared" si="9"/>
        <v>-0.31189351195256682</v>
      </c>
      <c r="Q21">
        <f t="shared" si="10"/>
        <v>0.31037990967204082</v>
      </c>
      <c r="R21">
        <f t="shared" si="11"/>
        <v>-0.59010210466457413</v>
      </c>
      <c r="T21">
        <f t="shared" si="12"/>
        <v>0.31037990967204082</v>
      </c>
      <c r="U21">
        <f t="shared" si="13"/>
        <v>0.15320889395603965</v>
      </c>
      <c r="W21">
        <f t="shared" si="14"/>
        <v>0.31037990967204082</v>
      </c>
      <c r="X21">
        <f t="shared" si="15"/>
        <v>0.80685845329774197</v>
      </c>
      <c r="Z21">
        <f t="shared" si="16"/>
        <v>0.31037990967204082</v>
      </c>
      <c r="AA21">
        <f t="shared" si="17"/>
        <v>0.98831551552638741</v>
      </c>
      <c r="AC21">
        <f t="shared" si="18"/>
        <v>0.31037990967204082</v>
      </c>
      <c r="AD21">
        <f t="shared" si="19"/>
        <v>0.59138715054085833</v>
      </c>
      <c r="AF21">
        <f t="shared" si="20"/>
        <v>0.31037990967204082</v>
      </c>
      <c r="AG21">
        <f t="shared" si="21"/>
        <v>0.81153708005033909</v>
      </c>
      <c r="AI21">
        <f t="shared" si="22"/>
        <v>0.31037990967204082</v>
      </c>
      <c r="AJ21">
        <f t="shared" si="23"/>
        <v>0.16107320525591068</v>
      </c>
      <c r="AL21">
        <f t="shared" si="24"/>
        <v>0.31037990967204082</v>
      </c>
      <c r="AM21">
        <f t="shared" si="25"/>
        <v>-0.58365448829995559</v>
      </c>
      <c r="AO21">
        <f t="shared" si="26"/>
        <v>0.31037990967204082</v>
      </c>
      <c r="AP21">
        <f t="shared" si="27"/>
        <v>-0.98681388179625706</v>
      </c>
      <c r="AS21">
        <f t="shared" si="28"/>
        <v>0.31037990967204082</v>
      </c>
      <c r="AT21">
        <f t="shared" si="29"/>
        <v>-0.81246663936808405</v>
      </c>
      <c r="AV21">
        <f t="shared" si="30"/>
        <v>0.31037990967204082</v>
      </c>
      <c r="AW21">
        <f t="shared" si="31"/>
        <v>-0.952812639582438</v>
      </c>
      <c r="AY21">
        <f t="shared" si="32"/>
        <v>0.31037990967204082</v>
      </c>
      <c r="AZ21">
        <f t="shared" si="33"/>
        <v>-0.45944533022220813</v>
      </c>
      <c r="BB21">
        <f t="shared" si="34"/>
        <v>0.31037990967204082</v>
      </c>
      <c r="BC21">
        <f t="shared" si="35"/>
        <v>0.3028001657367575</v>
      </c>
      <c r="BE21">
        <f t="shared" si="36"/>
        <v>0.31037990967204082</v>
      </c>
      <c r="BF21">
        <f t="shared" si="37"/>
        <v>0.88783990051034023</v>
      </c>
      <c r="BH21">
        <f t="shared" si="38"/>
        <v>0.31037990967204082</v>
      </c>
      <c r="BI21">
        <f t="shared" si="39"/>
        <v>0.95329489530241918</v>
      </c>
      <c r="BK21">
        <f t="shared" si="43"/>
        <v>0.90000000000000024</v>
      </c>
      <c r="BL21">
        <f t="shared" si="40"/>
        <v>0.2139263993661657</v>
      </c>
      <c r="BM21">
        <f t="shared" si="41"/>
        <v>0.67730214785569898</v>
      </c>
    </row>
    <row r="22" spans="1:65">
      <c r="A22">
        <f t="shared" si="42"/>
        <v>0.95000000000000029</v>
      </c>
      <c r="B22">
        <f t="shared" si="0"/>
        <v>0.15792867852486564</v>
      </c>
      <c r="C22">
        <f t="shared" si="1"/>
        <v>0.15792867852486564</v>
      </c>
      <c r="E22">
        <f t="shared" si="2"/>
        <v>0.15792867852486564</v>
      </c>
      <c r="F22">
        <f t="shared" si="3"/>
        <v>-0.58623799917002817</v>
      </c>
      <c r="H22">
        <f t="shared" si="4"/>
        <v>0.15792867852486564</v>
      </c>
      <c r="I22">
        <f t="shared" si="5"/>
        <v>-0.98732444563072241</v>
      </c>
      <c r="K22">
        <f t="shared" si="6"/>
        <v>0.15792867852486564</v>
      </c>
      <c r="L22">
        <f t="shared" si="7"/>
        <v>0.77485226704866905</v>
      </c>
      <c r="N22">
        <f t="shared" si="8"/>
        <v>0.15792867852486564</v>
      </c>
      <c r="O22">
        <f t="shared" si="9"/>
        <v>-0.15950114418129693</v>
      </c>
      <c r="Q22">
        <f t="shared" si="10"/>
        <v>0.15792867852486564</v>
      </c>
      <c r="R22">
        <f t="shared" si="11"/>
        <v>-0.31189351195256598</v>
      </c>
      <c r="T22">
        <f t="shared" si="12"/>
        <v>0.15792867852486564</v>
      </c>
      <c r="U22">
        <f t="shared" si="13"/>
        <v>0.45093685495445607</v>
      </c>
      <c r="W22">
        <f t="shared" si="14"/>
        <v>0.15792867852486564</v>
      </c>
      <c r="X22">
        <f t="shared" si="15"/>
        <v>0.94986839461243244</v>
      </c>
      <c r="Z22">
        <f t="shared" si="16"/>
        <v>0.15792867852486564</v>
      </c>
      <c r="AA22">
        <f t="shared" si="17"/>
        <v>0.89291466424857469</v>
      </c>
      <c r="AC22">
        <f t="shared" si="18"/>
        <v>0.15792867852486564</v>
      </c>
      <c r="AD22">
        <f t="shared" si="19"/>
        <v>0.31340632310118882</v>
      </c>
      <c r="AF22">
        <f t="shared" si="20"/>
        <v>0.15792867852486564</v>
      </c>
      <c r="AG22">
        <f t="shared" si="21"/>
        <v>0.45803014356322741</v>
      </c>
      <c r="AI22">
        <f t="shared" si="22"/>
        <v>0.15792867852486564</v>
      </c>
      <c r="AJ22">
        <f t="shared" si="23"/>
        <v>-0.30431766604720462</v>
      </c>
      <c r="AL22">
        <f t="shared" si="24"/>
        <v>0.15792867852486564</v>
      </c>
      <c r="AM22">
        <f t="shared" si="25"/>
        <v>-0.88857163768749525</v>
      </c>
      <c r="AO22">
        <f t="shared" si="26"/>
        <v>0.15792867852486564</v>
      </c>
      <c r="AP22">
        <f t="shared" si="27"/>
        <v>-0.952812639582438</v>
      </c>
      <c r="AS22">
        <f t="shared" si="28"/>
        <v>0.15792867852486564</v>
      </c>
      <c r="AT22">
        <f t="shared" si="29"/>
        <v>-0.45944533022220813</v>
      </c>
      <c r="AV22">
        <f t="shared" si="30"/>
        <v>0.15792867852486564</v>
      </c>
      <c r="AW22">
        <f t="shared" si="31"/>
        <v>-0.59267069633706737</v>
      </c>
      <c r="AY22">
        <f t="shared" si="32"/>
        <v>0.15792867852486564</v>
      </c>
      <c r="AZ22">
        <f t="shared" si="33"/>
        <v>0.15006042115285004</v>
      </c>
      <c r="BB22">
        <f t="shared" si="34"/>
        <v>0.15792867852486564</v>
      </c>
      <c r="BC22">
        <f t="shared" si="35"/>
        <v>0.80497265951669861</v>
      </c>
      <c r="BE22">
        <f t="shared" si="36"/>
        <v>0.15792867852486564</v>
      </c>
      <c r="BF22">
        <f t="shared" si="37"/>
        <v>0.98879601153201979</v>
      </c>
      <c r="BH22">
        <f t="shared" si="38"/>
        <v>0.15792867852486564</v>
      </c>
      <c r="BI22">
        <f t="shared" si="39"/>
        <v>0.59395273879743327</v>
      </c>
      <c r="BK22">
        <f t="shared" si="43"/>
        <v>0.95000000000000029</v>
      </c>
      <c r="BL22">
        <f t="shared" si="40"/>
        <v>5.8559133613570971E-2</v>
      </c>
      <c r="BM22">
        <f t="shared" si="41"/>
        <v>0.99619727062116814</v>
      </c>
    </row>
    <row r="23" spans="1:65">
      <c r="A23">
        <f t="shared" si="42"/>
        <v>1.0000000000000002</v>
      </c>
      <c r="B23">
        <f t="shared" si="0"/>
        <v>1.59265291648594E-3</v>
      </c>
      <c r="C23">
        <f t="shared" si="1"/>
        <v>1.59265291648594E-3</v>
      </c>
      <c r="E23">
        <f t="shared" si="2"/>
        <v>1.59265291648594E-3</v>
      </c>
      <c r="F23">
        <f t="shared" si="3"/>
        <v>-0.70569766066847739</v>
      </c>
      <c r="H23">
        <f t="shared" si="4"/>
        <v>1.59265291648594E-3</v>
      </c>
      <c r="I23">
        <f t="shared" si="5"/>
        <v>-0.99999714638771797</v>
      </c>
      <c r="K23">
        <f t="shared" si="6"/>
        <v>1.59265291648594E-3</v>
      </c>
      <c r="L23">
        <f t="shared" si="7"/>
        <v>0.86416133227289182</v>
      </c>
      <c r="N23">
        <f t="shared" si="8"/>
        <v>1.59265291648594E-3</v>
      </c>
      <c r="O23">
        <f t="shared" si="9"/>
        <v>-3.1853017931371022E-3</v>
      </c>
      <c r="Q23">
        <f t="shared" si="10"/>
        <v>1.59265291648594E-3</v>
      </c>
      <c r="R23">
        <f t="shared" si="11"/>
        <v>-3.185301793136214E-3</v>
      </c>
      <c r="T23">
        <f t="shared" si="12"/>
        <v>1.59265291648594E-3</v>
      </c>
      <c r="U23">
        <f t="shared" si="13"/>
        <v>0.70456835019777186</v>
      </c>
      <c r="W23">
        <f t="shared" si="14"/>
        <v>1.59265291648594E-3</v>
      </c>
      <c r="X23">
        <f t="shared" si="15"/>
        <v>0.99999207330591877</v>
      </c>
      <c r="Z23">
        <f t="shared" si="16"/>
        <v>1.59265291648594E-3</v>
      </c>
      <c r="AA23">
        <f t="shared" si="17"/>
        <v>0.71019697363581535</v>
      </c>
      <c r="AC23">
        <f t="shared" si="18"/>
        <v>1.59265291648594E-3</v>
      </c>
      <c r="AD23">
        <f t="shared" si="19"/>
        <v>4.7779425901267351E-3</v>
      </c>
      <c r="AF23">
        <f t="shared" si="20"/>
        <v>1.59265291648594E-3</v>
      </c>
      <c r="AG23">
        <f t="shared" si="21"/>
        <v>4.7779425901267351E-3</v>
      </c>
      <c r="AI23">
        <f t="shared" si="22"/>
        <v>1.59265291648594E-3</v>
      </c>
      <c r="AJ23">
        <f t="shared" si="23"/>
        <v>-0.70343725255779532</v>
      </c>
      <c r="AL23">
        <f t="shared" si="24"/>
        <v>1.59265291648594E-3</v>
      </c>
      <c r="AM23">
        <f t="shared" si="25"/>
        <v>-0.99998446369930505</v>
      </c>
      <c r="AO23">
        <f t="shared" si="26"/>
        <v>1.59265291648594E-3</v>
      </c>
      <c r="AP23">
        <f t="shared" si="27"/>
        <v>-0.71131730538288818</v>
      </c>
      <c r="AS23">
        <f t="shared" si="28"/>
        <v>1.59265291648594E-3</v>
      </c>
      <c r="AT23">
        <f t="shared" si="29"/>
        <v>-6.3705712676503596E-3</v>
      </c>
      <c r="AV23">
        <f t="shared" si="30"/>
        <v>1.59265291648594E-3</v>
      </c>
      <c r="AW23">
        <f t="shared" si="31"/>
        <v>-6.3705712676485832E-3</v>
      </c>
      <c r="AY23">
        <f t="shared" si="32"/>
        <v>1.59265291648594E-3</v>
      </c>
      <c r="AZ23">
        <f t="shared" si="33"/>
        <v>0.70230437061763051</v>
      </c>
      <c r="BB23">
        <f t="shared" si="34"/>
        <v>1.59265291648594E-3</v>
      </c>
      <c r="BC23">
        <f t="shared" si="35"/>
        <v>0.99997431758717892</v>
      </c>
      <c r="BE23">
        <f t="shared" si="36"/>
        <v>1.59265291648594E-3</v>
      </c>
      <c r="BF23">
        <f t="shared" si="37"/>
        <v>0.71243583284166168</v>
      </c>
      <c r="BH23">
        <f t="shared" si="38"/>
        <v>1.59265291648594E-3</v>
      </c>
      <c r="BI23">
        <f t="shared" si="39"/>
        <v>7.9631837859320143E-3</v>
      </c>
      <c r="BK23">
        <f t="shared" si="43"/>
        <v>1.0000000000000002</v>
      </c>
      <c r="BL23">
        <f t="shared" si="40"/>
        <v>-9.8248593745109566E-2</v>
      </c>
      <c r="BM23">
        <f t="shared" si="41"/>
        <v>0.79473039795970979</v>
      </c>
    </row>
    <row r="24" spans="1:65">
      <c r="A24">
        <f t="shared" si="42"/>
        <v>1.0500000000000003</v>
      </c>
      <c r="B24">
        <f t="shared" si="0"/>
        <v>-0.15478254942208852</v>
      </c>
      <c r="C24">
        <f t="shared" si="1"/>
        <v>-0.15478254942208852</v>
      </c>
      <c r="E24">
        <f t="shared" si="2"/>
        <v>-0.15478254942208852</v>
      </c>
      <c r="F24">
        <f t="shared" si="3"/>
        <v>-0.80779828143374977</v>
      </c>
      <c r="H24">
        <f t="shared" si="4"/>
        <v>-0.15478254942208852</v>
      </c>
      <c r="I24">
        <f t="shared" si="5"/>
        <v>-0.98807150685722933</v>
      </c>
      <c r="K24">
        <f t="shared" si="6"/>
        <v>-0.15478254942208852</v>
      </c>
      <c r="L24">
        <f t="shared" si="7"/>
        <v>0.93221340232335781</v>
      </c>
      <c r="N24">
        <f t="shared" si="8"/>
        <v>-0.15478254942208852</v>
      </c>
      <c r="O24">
        <f t="shared" si="9"/>
        <v>0.15320889395603879</v>
      </c>
      <c r="Q24">
        <f t="shared" si="10"/>
        <v>-0.15478254942208852</v>
      </c>
      <c r="R24">
        <f t="shared" si="11"/>
        <v>0.30583439444222071</v>
      </c>
      <c r="T24">
        <f t="shared" si="12"/>
        <v>-0.15478254942208852</v>
      </c>
      <c r="U24">
        <f t="shared" si="13"/>
        <v>0.88930112096277547</v>
      </c>
      <c r="W24">
        <f t="shared" si="14"/>
        <v>-0.15478254942208852</v>
      </c>
      <c r="X24">
        <f t="shared" si="15"/>
        <v>0.9523279670103959</v>
      </c>
      <c r="Z24">
        <f t="shared" si="16"/>
        <v>-0.15478254942208852</v>
      </c>
      <c r="AA24">
        <f t="shared" si="17"/>
        <v>0.45803014356322896</v>
      </c>
      <c r="AC24">
        <f t="shared" si="18"/>
        <v>-0.15478254942208852</v>
      </c>
      <c r="AD24">
        <f t="shared" si="19"/>
        <v>-0.30431766604720289</v>
      </c>
      <c r="AF24">
        <f t="shared" si="20"/>
        <v>-0.15478254942208852</v>
      </c>
      <c r="AG24">
        <f t="shared" si="21"/>
        <v>-0.44951475135936253</v>
      </c>
      <c r="AI24">
        <f t="shared" si="22"/>
        <v>-0.15478254942208852</v>
      </c>
      <c r="AJ24">
        <f t="shared" si="23"/>
        <v>-0.94936924695963598</v>
      </c>
      <c r="AL24">
        <f t="shared" si="24"/>
        <v>-0.15478254942208852</v>
      </c>
      <c r="AM24">
        <f t="shared" si="25"/>
        <v>-0.8936305854553267</v>
      </c>
      <c r="AO24">
        <f t="shared" si="26"/>
        <v>-0.15478254942208852</v>
      </c>
      <c r="AP24">
        <f t="shared" si="27"/>
        <v>-0.31491833928059376</v>
      </c>
      <c r="AS24">
        <f t="shared" si="28"/>
        <v>-0.15478254942208852</v>
      </c>
      <c r="AT24">
        <f t="shared" si="29"/>
        <v>0.44809150754991034</v>
      </c>
      <c r="AV24">
        <f t="shared" si="30"/>
        <v>-0.15478254942208852</v>
      </c>
      <c r="AW24">
        <f t="shared" si="31"/>
        <v>0.58236051052694038</v>
      </c>
      <c r="AY24">
        <f t="shared" si="32"/>
        <v>-0.15478254942208852</v>
      </c>
      <c r="AZ24">
        <f t="shared" si="33"/>
        <v>0.98655484490706025</v>
      </c>
      <c r="BB24">
        <f t="shared" si="34"/>
        <v>-0.15478254942208852</v>
      </c>
      <c r="BC24">
        <f t="shared" si="35"/>
        <v>0.81339413782770043</v>
      </c>
      <c r="BE24">
        <f t="shared" si="36"/>
        <v>-0.15478254942208852</v>
      </c>
      <c r="BF24">
        <f t="shared" si="37"/>
        <v>0.16421609771030712</v>
      </c>
      <c r="BH24">
        <f t="shared" si="38"/>
        <v>-0.15478254942208852</v>
      </c>
      <c r="BI24">
        <f t="shared" si="39"/>
        <v>-0.58106505557032717</v>
      </c>
      <c r="BK24">
        <f t="shared" si="43"/>
        <v>1.0500000000000003</v>
      </c>
      <c r="BL24">
        <f t="shared" si="40"/>
        <v>-0.25263956186558728</v>
      </c>
      <c r="BM24">
        <f t="shared" si="41"/>
        <v>0.17813741734285887</v>
      </c>
    </row>
    <row r="25" spans="1:65">
      <c r="A25">
        <f t="shared" si="42"/>
        <v>1.1000000000000003</v>
      </c>
      <c r="B25">
        <f t="shared" si="0"/>
        <v>-0.30735034707455733</v>
      </c>
      <c r="C25">
        <f t="shared" si="1"/>
        <v>-0.30735034707455733</v>
      </c>
      <c r="E25">
        <f t="shared" si="2"/>
        <v>-0.30735034707455733</v>
      </c>
      <c r="F25">
        <f t="shared" si="3"/>
        <v>-0.89002834848581402</v>
      </c>
      <c r="H25">
        <f t="shared" si="4"/>
        <v>-0.30735034707455733</v>
      </c>
      <c r="I25">
        <f t="shared" si="5"/>
        <v>-0.95184087881568558</v>
      </c>
      <c r="K25">
        <f t="shared" si="6"/>
        <v>-0.30735034707455733</v>
      </c>
      <c r="L25">
        <f t="shared" si="7"/>
        <v>0.97733450444682868</v>
      </c>
      <c r="N25">
        <f t="shared" si="8"/>
        <v>-0.30735034707455733</v>
      </c>
      <c r="O25">
        <f t="shared" si="9"/>
        <v>0.30583439444221983</v>
      </c>
      <c r="Q25">
        <f t="shared" si="10"/>
        <v>-0.30735034707455733</v>
      </c>
      <c r="R25">
        <f t="shared" si="11"/>
        <v>0.58494698560714509</v>
      </c>
      <c r="T25">
        <f t="shared" si="12"/>
        <v>-0.30735034707455733</v>
      </c>
      <c r="U25">
        <f t="shared" si="13"/>
        <v>0.98707041558771447</v>
      </c>
      <c r="W25">
        <f t="shared" si="14"/>
        <v>-0.30735034707455733</v>
      </c>
      <c r="X25">
        <f t="shared" si="15"/>
        <v>0.81153708005033909</v>
      </c>
      <c r="Z25">
        <f t="shared" si="16"/>
        <v>-0.30735034707455733</v>
      </c>
      <c r="AA25">
        <f t="shared" si="17"/>
        <v>0.16107320525591068</v>
      </c>
      <c r="AC25">
        <f t="shared" si="18"/>
        <v>-0.30735034707455733</v>
      </c>
      <c r="AD25">
        <f t="shared" si="19"/>
        <v>-0.58365448829995559</v>
      </c>
      <c r="AF25">
        <f t="shared" si="20"/>
        <v>-0.30735034707455733</v>
      </c>
      <c r="AG25">
        <f t="shared" si="21"/>
        <v>-0.80591657852902254</v>
      </c>
      <c r="AI25">
        <f t="shared" si="22"/>
        <v>-0.30735034707455733</v>
      </c>
      <c r="AJ25">
        <f t="shared" si="23"/>
        <v>-0.98855701728884415</v>
      </c>
      <c r="AL25">
        <f t="shared" si="24"/>
        <v>-0.30735034707455733</v>
      </c>
      <c r="AM25">
        <f t="shared" si="25"/>
        <v>-0.59267069633706737</v>
      </c>
      <c r="AO25">
        <f t="shared" si="26"/>
        <v>-0.30735034707455733</v>
      </c>
      <c r="AP25">
        <f t="shared" si="27"/>
        <v>0.15006042115285004</v>
      </c>
      <c r="AS25">
        <f t="shared" si="28"/>
        <v>-0.30735034707455733</v>
      </c>
      <c r="AT25">
        <f t="shared" si="29"/>
        <v>0.80497265951669861</v>
      </c>
      <c r="AV25">
        <f t="shared" si="30"/>
        <v>-0.30735034707455733</v>
      </c>
      <c r="AW25">
        <f t="shared" si="31"/>
        <v>0.94886769118909886</v>
      </c>
      <c r="AY25">
        <f t="shared" si="32"/>
        <v>-0.30735034707455733</v>
      </c>
      <c r="AZ25">
        <f t="shared" si="33"/>
        <v>0.89434423992795509</v>
      </c>
      <c r="BB25">
        <f t="shared" si="34"/>
        <v>-0.30735034707455733</v>
      </c>
      <c r="BC25">
        <f t="shared" si="35"/>
        <v>0.316429556655483</v>
      </c>
      <c r="BE25">
        <f t="shared" si="36"/>
        <v>-0.30735034707455733</v>
      </c>
      <c r="BF25">
        <f t="shared" si="37"/>
        <v>-0.44666712713622064</v>
      </c>
      <c r="BH25">
        <f t="shared" si="38"/>
        <v>-0.30735034707455733</v>
      </c>
      <c r="BI25">
        <f t="shared" si="39"/>
        <v>-0.94836372857303797</v>
      </c>
      <c r="BK25">
        <f t="shared" si="43"/>
        <v>1.1000000000000003</v>
      </c>
      <c r="BL25">
        <f t="shared" si="40"/>
        <v>-0.4008159983393505</v>
      </c>
      <c r="BM25">
        <f t="shared" si="41"/>
        <v>-0.53150534837421737</v>
      </c>
    </row>
    <row r="26" spans="1:65">
      <c r="A26">
        <f t="shared" si="42"/>
        <v>1.1500000000000004</v>
      </c>
      <c r="B26">
        <f t="shared" si="0"/>
        <v>-0.45235781472795927</v>
      </c>
      <c r="C26">
        <f t="shared" si="1"/>
        <v>-0.45235781472795927</v>
      </c>
      <c r="E26">
        <f t="shared" si="2"/>
        <v>-0.45235781472795927</v>
      </c>
      <c r="F26">
        <f t="shared" si="3"/>
        <v>-0.95036513288137647</v>
      </c>
      <c r="H26">
        <f t="shared" si="4"/>
        <v>-0.45235781472795927</v>
      </c>
      <c r="I26">
        <f t="shared" si="5"/>
        <v>-0.89219647812366631</v>
      </c>
      <c r="K26">
        <f t="shared" si="6"/>
        <v>-0.45235781472795927</v>
      </c>
      <c r="L26">
        <f t="shared" si="7"/>
        <v>0.99841473125187974</v>
      </c>
      <c r="N26">
        <f t="shared" si="8"/>
        <v>-0.45235781472795927</v>
      </c>
      <c r="O26">
        <f t="shared" si="9"/>
        <v>0.45093685495445524</v>
      </c>
      <c r="Q26">
        <f t="shared" si="10"/>
        <v>-0.45235781472795927</v>
      </c>
      <c r="R26">
        <f t="shared" si="11"/>
        <v>0.80685845329774197</v>
      </c>
      <c r="T26">
        <f t="shared" si="12"/>
        <v>-0.45235781472795927</v>
      </c>
      <c r="U26">
        <f t="shared" si="13"/>
        <v>0.98831551552638741</v>
      </c>
      <c r="W26">
        <f t="shared" si="14"/>
        <v>-0.45235781472795927</v>
      </c>
      <c r="X26">
        <f t="shared" si="15"/>
        <v>0.59138715054085833</v>
      </c>
      <c r="Z26">
        <f t="shared" si="16"/>
        <v>-0.45235781472795927</v>
      </c>
      <c r="AA26">
        <f t="shared" si="17"/>
        <v>-0.15163484986874765</v>
      </c>
      <c r="AC26">
        <f t="shared" si="18"/>
        <v>-0.45235781472795927</v>
      </c>
      <c r="AD26">
        <f t="shared" si="19"/>
        <v>-0.80591657852902143</v>
      </c>
      <c r="AF26">
        <f t="shared" si="20"/>
        <v>-0.45235781472795927</v>
      </c>
      <c r="AG26">
        <f t="shared" si="21"/>
        <v>-0.98681388179625729</v>
      </c>
      <c r="AI26">
        <f t="shared" si="22"/>
        <v>-0.45235781472795927</v>
      </c>
      <c r="AJ26">
        <f t="shared" si="23"/>
        <v>-0.81246663936808294</v>
      </c>
      <c r="AL26">
        <f t="shared" si="24"/>
        <v>-0.45235781472795927</v>
      </c>
      <c r="AM26">
        <f t="shared" si="25"/>
        <v>-0.16264485776110196</v>
      </c>
      <c r="AO26">
        <f t="shared" si="26"/>
        <v>-0.45235781472795927</v>
      </c>
      <c r="AP26">
        <f t="shared" si="27"/>
        <v>0.58236051052694038</v>
      </c>
      <c r="AS26">
        <f t="shared" si="28"/>
        <v>-0.45235781472795927</v>
      </c>
      <c r="AT26">
        <f t="shared" si="29"/>
        <v>0.98655484490706025</v>
      </c>
      <c r="AV26">
        <f t="shared" si="30"/>
        <v>-0.45235781472795927</v>
      </c>
      <c r="AW26">
        <f t="shared" si="31"/>
        <v>0.95329489530241918</v>
      </c>
      <c r="AY26">
        <f t="shared" si="32"/>
        <v>-0.45235781472795927</v>
      </c>
      <c r="AZ26">
        <f t="shared" si="33"/>
        <v>0.46085935147747004</v>
      </c>
      <c r="BB26">
        <f t="shared" si="34"/>
        <v>-0.45235781472795927</v>
      </c>
      <c r="BC26">
        <f t="shared" si="35"/>
        <v>-0.30128189736008626</v>
      </c>
      <c r="BE26">
        <f t="shared" si="36"/>
        <v>-0.45235781472795927</v>
      </c>
      <c r="BF26">
        <f t="shared" si="37"/>
        <v>-0.88710591128739424</v>
      </c>
      <c r="BH26">
        <f t="shared" si="38"/>
        <v>-0.45235781472795927</v>
      </c>
      <c r="BI26">
        <f t="shared" si="39"/>
        <v>-0.95377473294707604</v>
      </c>
      <c r="BK26">
        <f t="shared" si="43"/>
        <v>1.1500000000000004</v>
      </c>
      <c r="BL26">
        <f t="shared" si="40"/>
        <v>-0.53913299835828576</v>
      </c>
      <c r="BM26">
        <f t="shared" si="41"/>
        <v>-0.96351717510303747</v>
      </c>
    </row>
    <row r="27" spans="1:65">
      <c r="A27">
        <f t="shared" si="42"/>
        <v>1.2000000000000004</v>
      </c>
      <c r="B27">
        <f t="shared" si="0"/>
        <v>-0.5862379991700285</v>
      </c>
      <c r="C27">
        <f t="shared" si="1"/>
        <v>-0.5862379991700285</v>
      </c>
      <c r="E27">
        <f t="shared" si="2"/>
        <v>-0.5862379991700285</v>
      </c>
      <c r="F27">
        <f t="shared" si="3"/>
        <v>-0.98732444563072264</v>
      </c>
      <c r="H27">
        <f t="shared" si="4"/>
        <v>-0.5862379991700285</v>
      </c>
      <c r="I27">
        <f t="shared" si="5"/>
        <v>-0.81060546223233509</v>
      </c>
      <c r="K27">
        <f t="shared" si="6"/>
        <v>-0.5862379991700285</v>
      </c>
      <c r="L27">
        <f t="shared" si="7"/>
        <v>0.99493554266651063</v>
      </c>
      <c r="N27">
        <f t="shared" si="8"/>
        <v>-0.5862379991700285</v>
      </c>
      <c r="O27">
        <f t="shared" si="9"/>
        <v>0.58494698560714431</v>
      </c>
      <c r="Q27">
        <f t="shared" si="10"/>
        <v>-0.5862379991700285</v>
      </c>
      <c r="R27">
        <f t="shared" si="11"/>
        <v>0.94986839461243266</v>
      </c>
      <c r="T27">
        <f t="shared" si="12"/>
        <v>-0.5862379991700285</v>
      </c>
      <c r="U27">
        <f t="shared" si="13"/>
        <v>0.89291466424857391</v>
      </c>
      <c r="W27">
        <f t="shared" si="14"/>
        <v>-0.5862379991700285</v>
      </c>
      <c r="X27">
        <f t="shared" si="15"/>
        <v>0.3134063231011871</v>
      </c>
      <c r="Z27">
        <f t="shared" si="16"/>
        <v>-0.5862379991700285</v>
      </c>
      <c r="AA27">
        <f t="shared" si="17"/>
        <v>-0.44951475135936414</v>
      </c>
      <c r="AC27">
        <f t="shared" si="18"/>
        <v>-0.5862379991700285</v>
      </c>
      <c r="AD27">
        <f t="shared" si="19"/>
        <v>-0.94936924695963654</v>
      </c>
      <c r="AF27">
        <f t="shared" si="20"/>
        <v>-0.5862379991700285</v>
      </c>
      <c r="AG27">
        <f t="shared" si="21"/>
        <v>-0.952812639582438</v>
      </c>
      <c r="AI27">
        <f t="shared" si="22"/>
        <v>-0.5862379991700285</v>
      </c>
      <c r="AJ27">
        <f t="shared" si="23"/>
        <v>-0.45944533022220813</v>
      </c>
      <c r="AL27">
        <f t="shared" si="24"/>
        <v>-0.5862379991700285</v>
      </c>
      <c r="AM27">
        <f t="shared" si="25"/>
        <v>0.3028001657367575</v>
      </c>
      <c r="AO27">
        <f t="shared" si="26"/>
        <v>-0.5862379991700285</v>
      </c>
      <c r="AP27">
        <f t="shared" si="27"/>
        <v>0.88783990051034023</v>
      </c>
      <c r="AS27">
        <f t="shared" si="28"/>
        <v>-0.5862379991700285</v>
      </c>
      <c r="AT27">
        <f t="shared" si="29"/>
        <v>0.95329489530241918</v>
      </c>
      <c r="AV27">
        <f t="shared" si="30"/>
        <v>-0.5862379991700285</v>
      </c>
      <c r="AW27">
        <f t="shared" si="31"/>
        <v>0.59395273879743182</v>
      </c>
      <c r="AY27">
        <f t="shared" si="32"/>
        <v>-0.5862379991700285</v>
      </c>
      <c r="AZ27">
        <f t="shared" si="33"/>
        <v>-0.1484856118019533</v>
      </c>
      <c r="BB27">
        <f t="shared" si="34"/>
        <v>-0.5862379991700285</v>
      </c>
      <c r="BC27">
        <f t="shared" si="35"/>
        <v>-0.80402669865506471</v>
      </c>
      <c r="BE27">
        <f t="shared" si="36"/>
        <v>-0.5862379991700285</v>
      </c>
      <c r="BF27">
        <f t="shared" si="37"/>
        <v>-0.98903249764969448</v>
      </c>
      <c r="BH27">
        <f t="shared" si="38"/>
        <v>-0.5862379991700285</v>
      </c>
      <c r="BI27">
        <f t="shared" si="39"/>
        <v>-0.59523327466999487</v>
      </c>
      <c r="BK27">
        <f t="shared" si="43"/>
        <v>1.2000000000000004</v>
      </c>
      <c r="BL27">
        <f t="shared" si="40"/>
        <v>-0.66418818357931497</v>
      </c>
      <c r="BM27">
        <f t="shared" si="41"/>
        <v>-0.89223740020750686</v>
      </c>
    </row>
    <row r="28" spans="1:65">
      <c r="A28">
        <f t="shared" si="42"/>
        <v>1.2500000000000004</v>
      </c>
      <c r="B28">
        <f t="shared" si="0"/>
        <v>-0.70569766066847772</v>
      </c>
      <c r="C28">
        <f t="shared" si="1"/>
        <v>-0.70569766066847772</v>
      </c>
      <c r="E28">
        <f t="shared" si="2"/>
        <v>-0.70569766066847772</v>
      </c>
      <c r="F28">
        <f t="shared" si="3"/>
        <v>-0.99999714638771797</v>
      </c>
      <c r="H28">
        <f t="shared" si="4"/>
        <v>-0.70569766066847772</v>
      </c>
      <c r="I28">
        <f t="shared" si="5"/>
        <v>-0.70907484044221547</v>
      </c>
      <c r="K28">
        <f t="shared" si="6"/>
        <v>-0.70569766066847772</v>
      </c>
      <c r="L28">
        <f t="shared" si="7"/>
        <v>0.96698252119968775</v>
      </c>
      <c r="N28">
        <f t="shared" si="8"/>
        <v>-0.70569766066847772</v>
      </c>
      <c r="O28">
        <f t="shared" si="9"/>
        <v>0.70456835019777131</v>
      </c>
      <c r="Q28">
        <f t="shared" si="10"/>
        <v>-0.70569766066847772</v>
      </c>
      <c r="R28">
        <f t="shared" si="11"/>
        <v>0.99999207330591877</v>
      </c>
      <c r="T28">
        <f t="shared" si="12"/>
        <v>-0.70569766066847772</v>
      </c>
      <c r="U28">
        <f t="shared" si="13"/>
        <v>0.71019697363581402</v>
      </c>
      <c r="W28">
        <f t="shared" si="14"/>
        <v>-0.70569766066847772</v>
      </c>
      <c r="X28">
        <f t="shared" si="15"/>
        <v>4.7779425901249587E-3</v>
      </c>
      <c r="Z28">
        <f t="shared" si="16"/>
        <v>-0.70569766066847772</v>
      </c>
      <c r="AA28">
        <f t="shared" si="17"/>
        <v>-0.70343725255779654</v>
      </c>
      <c r="AC28">
        <f t="shared" si="18"/>
        <v>-0.70569766066847772</v>
      </c>
      <c r="AD28">
        <f t="shared" si="19"/>
        <v>-0.99998446369930505</v>
      </c>
      <c r="AF28">
        <f t="shared" si="20"/>
        <v>-0.70569766066847772</v>
      </c>
      <c r="AG28">
        <f t="shared" si="21"/>
        <v>-0.71131730538288696</v>
      </c>
      <c r="AI28">
        <f t="shared" si="22"/>
        <v>-0.70569766066847772</v>
      </c>
      <c r="AJ28">
        <f t="shared" si="23"/>
        <v>-6.3705712676485832E-3</v>
      </c>
      <c r="AL28">
        <f t="shared" si="24"/>
        <v>-0.70569766066847772</v>
      </c>
      <c r="AM28">
        <f t="shared" si="25"/>
        <v>0.70230437061763051</v>
      </c>
      <c r="AO28">
        <f t="shared" si="26"/>
        <v>-0.70569766066847772</v>
      </c>
      <c r="AP28">
        <f t="shared" si="27"/>
        <v>0.99997431758717892</v>
      </c>
      <c r="AS28">
        <f t="shared" si="28"/>
        <v>-0.70569766066847772</v>
      </c>
      <c r="AT28">
        <f t="shared" si="29"/>
        <v>0.71243583284166168</v>
      </c>
      <c r="AV28">
        <f t="shared" si="30"/>
        <v>-0.70569766066847772</v>
      </c>
      <c r="AW28">
        <f t="shared" si="31"/>
        <v>7.963183785930238E-3</v>
      </c>
      <c r="AY28">
        <f t="shared" si="32"/>
        <v>-0.70569766066847772</v>
      </c>
      <c r="AZ28">
        <f t="shared" si="33"/>
        <v>-0.70116970725088146</v>
      </c>
      <c r="BB28">
        <f t="shared" si="34"/>
        <v>-0.70569766066847772</v>
      </c>
      <c r="BC28">
        <f t="shared" si="35"/>
        <v>-0.99996163499527646</v>
      </c>
      <c r="BE28">
        <f t="shared" si="36"/>
        <v>-0.70569766066847772</v>
      </c>
      <c r="BF28">
        <f t="shared" si="37"/>
        <v>-0.71355255317494193</v>
      </c>
      <c r="BH28">
        <f t="shared" si="38"/>
        <v>-0.70569766066847772</v>
      </c>
      <c r="BI28">
        <f t="shared" si="39"/>
        <v>-9.5557761052402837E-3</v>
      </c>
      <c r="BK28">
        <f t="shared" si="43"/>
        <v>1.2500000000000004</v>
      </c>
      <c r="BL28">
        <f t="shared" si="40"/>
        <v>-0.77290539522349144</v>
      </c>
      <c r="BM28">
        <f t="shared" si="41"/>
        <v>-0.35489889612371733</v>
      </c>
    </row>
    <row r="29" spans="1:65">
      <c r="A29">
        <f t="shared" si="42"/>
        <v>1.3000000000000005</v>
      </c>
      <c r="B29">
        <f t="shared" si="0"/>
        <v>-0.80779828143375032</v>
      </c>
      <c r="C29">
        <f t="shared" si="1"/>
        <v>-0.80779828143375032</v>
      </c>
      <c r="E29">
        <f t="shared" si="2"/>
        <v>-0.80779828143375032</v>
      </c>
      <c r="F29">
        <f t="shared" si="3"/>
        <v>-0.98807150685722922</v>
      </c>
      <c r="H29">
        <f t="shared" si="4"/>
        <v>-0.80779828143375032</v>
      </c>
      <c r="I29">
        <f t="shared" si="5"/>
        <v>-0.59010210466457413</v>
      </c>
      <c r="K29">
        <f t="shared" si="6"/>
        <v>-0.80779828143375032</v>
      </c>
      <c r="L29">
        <f t="shared" si="7"/>
        <v>0.91524326674765899</v>
      </c>
      <c r="N29">
        <f t="shared" si="8"/>
        <v>-0.80779828143375032</v>
      </c>
      <c r="O29">
        <f t="shared" si="9"/>
        <v>0.80685845329774142</v>
      </c>
      <c r="Q29">
        <f t="shared" si="10"/>
        <v>-0.80779828143375032</v>
      </c>
      <c r="R29">
        <f t="shared" si="11"/>
        <v>0.95232796701039546</v>
      </c>
      <c r="T29">
        <f t="shared" si="12"/>
        <v>-0.80779828143375032</v>
      </c>
      <c r="U29">
        <f t="shared" si="13"/>
        <v>0.45803014356322741</v>
      </c>
      <c r="W29">
        <f t="shared" si="14"/>
        <v>-0.80779828143375032</v>
      </c>
      <c r="X29">
        <f t="shared" si="15"/>
        <v>-0.30431766604720462</v>
      </c>
      <c r="Z29">
        <f t="shared" si="16"/>
        <v>-0.80779828143375032</v>
      </c>
      <c r="AA29">
        <f t="shared" si="17"/>
        <v>-0.88857163768749525</v>
      </c>
      <c r="AC29">
        <f t="shared" si="18"/>
        <v>-0.80779828143375032</v>
      </c>
      <c r="AD29">
        <f t="shared" si="19"/>
        <v>-0.952812639582438</v>
      </c>
      <c r="AF29">
        <f t="shared" si="20"/>
        <v>-0.80779828143375032</v>
      </c>
      <c r="AG29">
        <f t="shared" si="21"/>
        <v>-0.31491833928059204</v>
      </c>
      <c r="AI29">
        <f t="shared" si="22"/>
        <v>-0.80779828143375032</v>
      </c>
      <c r="AJ29">
        <f t="shared" si="23"/>
        <v>0.44809150754991195</v>
      </c>
      <c r="AL29">
        <f t="shared" si="24"/>
        <v>-0.80779828143375032</v>
      </c>
      <c r="AM29">
        <f t="shared" si="25"/>
        <v>0.94886769118909886</v>
      </c>
      <c r="AO29">
        <f t="shared" si="26"/>
        <v>-0.80779828143375032</v>
      </c>
      <c r="AP29">
        <f t="shared" si="27"/>
        <v>0.89434423992795509</v>
      </c>
      <c r="AS29">
        <f t="shared" si="28"/>
        <v>-0.80779828143375032</v>
      </c>
      <c r="AT29">
        <f t="shared" si="29"/>
        <v>0.316429556655483</v>
      </c>
      <c r="AV29">
        <f t="shared" si="30"/>
        <v>-0.80779828143375032</v>
      </c>
      <c r="AW29">
        <f t="shared" si="31"/>
        <v>-0.58106505557033017</v>
      </c>
      <c r="AY29">
        <f t="shared" si="32"/>
        <v>-0.80779828143375032</v>
      </c>
      <c r="AZ29">
        <f t="shared" si="33"/>
        <v>-0.98629330557718242</v>
      </c>
      <c r="BB29">
        <f t="shared" si="34"/>
        <v>-0.80779828143375032</v>
      </c>
      <c r="BC29">
        <f t="shared" si="35"/>
        <v>-0.8143195730765479</v>
      </c>
      <c r="BE29">
        <f t="shared" si="36"/>
        <v>-0.80779828143375032</v>
      </c>
      <c r="BF29">
        <f t="shared" si="37"/>
        <v>-0.16578692111800197</v>
      </c>
      <c r="BH29">
        <f t="shared" si="38"/>
        <v>-0.80779828143375032</v>
      </c>
      <c r="BI29">
        <f t="shared" si="39"/>
        <v>0.579768126716103</v>
      </c>
      <c r="BK29">
        <f t="shared" si="43"/>
        <v>1.3000000000000005</v>
      </c>
      <c r="BL29">
        <f t="shared" si="40"/>
        <v>-0.86261036269235492</v>
      </c>
      <c r="BM29">
        <f t="shared" si="41"/>
        <v>0.3678204589300807</v>
      </c>
    </row>
    <row r="30" spans="1:65">
      <c r="A30">
        <f t="shared" si="42"/>
        <v>1.3500000000000005</v>
      </c>
      <c r="B30">
        <f t="shared" si="0"/>
        <v>-0.89002834848581447</v>
      </c>
      <c r="C30">
        <f t="shared" si="1"/>
        <v>-0.89002834848581447</v>
      </c>
      <c r="E30">
        <f t="shared" si="2"/>
        <v>-0.89002834848581447</v>
      </c>
      <c r="F30">
        <f t="shared" si="3"/>
        <v>-0.95184087881568524</v>
      </c>
      <c r="H30">
        <f t="shared" si="4"/>
        <v>-0.89002834848581447</v>
      </c>
      <c r="I30">
        <f t="shared" si="5"/>
        <v>-0.45661379509021321</v>
      </c>
      <c r="K30">
        <f t="shared" si="6"/>
        <v>-0.89002834848581447</v>
      </c>
      <c r="L30">
        <f t="shared" si="7"/>
        <v>0.84099048272945831</v>
      </c>
      <c r="N30">
        <f t="shared" si="8"/>
        <v>-0.89002834848581447</v>
      </c>
      <c r="O30">
        <f t="shared" si="9"/>
        <v>0.88930112096277503</v>
      </c>
      <c r="Q30">
        <f t="shared" si="10"/>
        <v>-0.89002834848581447</v>
      </c>
      <c r="R30">
        <f t="shared" si="11"/>
        <v>0.81153708005033798</v>
      </c>
      <c r="T30">
        <f t="shared" si="12"/>
        <v>-0.89002834848581447</v>
      </c>
      <c r="U30">
        <f t="shared" si="13"/>
        <v>0.1610732052559089</v>
      </c>
      <c r="W30">
        <f t="shared" si="14"/>
        <v>-0.89002834848581447</v>
      </c>
      <c r="X30">
        <f t="shared" si="15"/>
        <v>-0.58365448829995703</v>
      </c>
      <c r="Z30">
        <f t="shared" si="16"/>
        <v>-0.89002834848581447</v>
      </c>
      <c r="AA30">
        <f t="shared" si="17"/>
        <v>-0.98681388179625729</v>
      </c>
      <c r="AC30">
        <f t="shared" si="18"/>
        <v>-0.89002834848581447</v>
      </c>
      <c r="AD30">
        <f t="shared" si="19"/>
        <v>-0.81246663936808294</v>
      </c>
      <c r="AF30">
        <f t="shared" si="20"/>
        <v>-0.89002834848581447</v>
      </c>
      <c r="AG30">
        <f t="shared" si="21"/>
        <v>0.15006042115285004</v>
      </c>
      <c r="AI30">
        <f t="shared" si="22"/>
        <v>-0.89002834848581447</v>
      </c>
      <c r="AJ30">
        <f t="shared" si="23"/>
        <v>0.80497265951669861</v>
      </c>
      <c r="AL30">
        <f t="shared" si="24"/>
        <v>-0.89002834848581447</v>
      </c>
      <c r="AM30">
        <f t="shared" si="25"/>
        <v>0.98879601153201979</v>
      </c>
      <c r="AO30">
        <f t="shared" si="26"/>
        <v>-0.89002834848581447</v>
      </c>
      <c r="AP30">
        <f t="shared" si="27"/>
        <v>0.59395273879743327</v>
      </c>
      <c r="AS30">
        <f t="shared" si="28"/>
        <v>-0.89002834848581447</v>
      </c>
      <c r="AT30">
        <f t="shared" si="29"/>
        <v>-0.14848561180195155</v>
      </c>
      <c r="AV30">
        <f t="shared" si="30"/>
        <v>-0.89002834848581447</v>
      </c>
      <c r="AW30">
        <f t="shared" si="31"/>
        <v>-0.94836372857303908</v>
      </c>
      <c r="AY30">
        <f t="shared" si="32"/>
        <v>-0.89002834848581447</v>
      </c>
      <c r="AZ30">
        <f t="shared" si="33"/>
        <v>-0.89505562585624432</v>
      </c>
      <c r="BB30">
        <f t="shared" si="34"/>
        <v>-0.89002834848581447</v>
      </c>
      <c r="BC30">
        <f t="shared" si="35"/>
        <v>-0.31793997139258751</v>
      </c>
      <c r="BE30">
        <f t="shared" si="36"/>
        <v>-0.89002834848581447</v>
      </c>
      <c r="BF30">
        <f t="shared" si="37"/>
        <v>0.44524161373130139</v>
      </c>
      <c r="BH30">
        <f t="shared" si="38"/>
        <v>-0.89002834848581447</v>
      </c>
      <c r="BI30">
        <f t="shared" si="39"/>
        <v>0.94785736038977986</v>
      </c>
      <c r="BK30">
        <f t="shared" si="43"/>
        <v>1.3500000000000005</v>
      </c>
      <c r="BL30">
        <f t="shared" si="40"/>
        <v>-0.93109648637384845</v>
      </c>
      <c r="BM30">
        <f t="shared" si="41"/>
        <v>0.89840940606942987</v>
      </c>
    </row>
    <row r="31" spans="1:65">
      <c r="A31">
        <f t="shared" si="42"/>
        <v>1.4000000000000006</v>
      </c>
      <c r="B31">
        <f t="shared" si="0"/>
        <v>-0.95036513288137681</v>
      </c>
      <c r="C31">
        <f t="shared" si="1"/>
        <v>-0.95036513288137681</v>
      </c>
      <c r="E31">
        <f t="shared" si="2"/>
        <v>-0.95036513288137681</v>
      </c>
      <c r="F31">
        <f t="shared" si="3"/>
        <v>-0.89219647812366598</v>
      </c>
      <c r="H31">
        <f t="shared" si="4"/>
        <v>-0.95036513288137681</v>
      </c>
      <c r="I31">
        <f t="shared" si="5"/>
        <v>-0.31189351195256598</v>
      </c>
      <c r="K31">
        <f t="shared" si="6"/>
        <v>-0.95036513288137681</v>
      </c>
      <c r="L31">
        <f t="shared" si="7"/>
        <v>0.74605066960578237</v>
      </c>
      <c r="N31">
        <f t="shared" si="8"/>
        <v>-0.95036513288137681</v>
      </c>
      <c r="O31">
        <f t="shared" si="9"/>
        <v>0.94986839461243211</v>
      </c>
      <c r="Q31">
        <f t="shared" si="10"/>
        <v>-0.95036513288137681</v>
      </c>
      <c r="R31">
        <f t="shared" si="11"/>
        <v>0.59138715054085689</v>
      </c>
      <c r="T31">
        <f t="shared" si="12"/>
        <v>-0.95036513288137681</v>
      </c>
      <c r="U31">
        <f t="shared" si="13"/>
        <v>-0.15163484986874942</v>
      </c>
      <c r="W31">
        <f t="shared" si="14"/>
        <v>-0.95036513288137681</v>
      </c>
      <c r="X31">
        <f t="shared" si="15"/>
        <v>-0.80591657852902254</v>
      </c>
      <c r="Z31">
        <f t="shared" si="16"/>
        <v>-0.95036513288137681</v>
      </c>
      <c r="AA31">
        <f t="shared" si="17"/>
        <v>-0.98855701728884415</v>
      </c>
      <c r="AC31">
        <f t="shared" si="18"/>
        <v>-0.95036513288137681</v>
      </c>
      <c r="AD31">
        <f t="shared" si="19"/>
        <v>-0.59267069633706737</v>
      </c>
      <c r="AF31">
        <f t="shared" si="20"/>
        <v>-0.95036513288137681</v>
      </c>
      <c r="AG31">
        <f t="shared" si="21"/>
        <v>0.58236051052694182</v>
      </c>
      <c r="AI31">
        <f t="shared" si="22"/>
        <v>-0.95036513288137681</v>
      </c>
      <c r="AJ31">
        <f t="shared" si="23"/>
        <v>0.98655484490706047</v>
      </c>
      <c r="AL31">
        <f t="shared" si="24"/>
        <v>-0.95036513288137681</v>
      </c>
      <c r="AM31">
        <f t="shared" si="25"/>
        <v>0.81339413782769943</v>
      </c>
      <c r="AO31">
        <f t="shared" si="26"/>
        <v>-0.95036513288137681</v>
      </c>
      <c r="AP31">
        <f t="shared" si="27"/>
        <v>0.16421609771030538</v>
      </c>
      <c r="AS31">
        <f t="shared" si="28"/>
        <v>-0.95036513288137681</v>
      </c>
      <c r="AT31">
        <f t="shared" si="29"/>
        <v>-0.58106505557033017</v>
      </c>
      <c r="AV31">
        <f t="shared" si="30"/>
        <v>-0.95036513288137681</v>
      </c>
      <c r="AW31">
        <f t="shared" si="31"/>
        <v>-0.95377473294707504</v>
      </c>
      <c r="AY31">
        <f t="shared" si="32"/>
        <v>-0.95036513288137681</v>
      </c>
      <c r="AZ31">
        <f t="shared" si="33"/>
        <v>-0.46227220374228312</v>
      </c>
      <c r="BB31">
        <f t="shared" si="34"/>
        <v>-0.95036513288137681</v>
      </c>
      <c r="BC31">
        <f t="shared" si="35"/>
        <v>0.29976286476835357</v>
      </c>
      <c r="BE31">
        <f t="shared" si="36"/>
        <v>-0.95036513288137681</v>
      </c>
      <c r="BF31">
        <f t="shared" si="37"/>
        <v>0.88636967188045701</v>
      </c>
      <c r="BH31">
        <f t="shared" si="38"/>
        <v>-0.95036513288137681</v>
      </c>
      <c r="BI31">
        <f t="shared" si="39"/>
        <v>0.95425215129927676</v>
      </c>
      <c r="BK31">
        <f t="shared" si="43"/>
        <v>1.4000000000000006</v>
      </c>
      <c r="BL31">
        <f t="shared" si="40"/>
        <v>-0.97667911648534667</v>
      </c>
      <c r="BM31">
        <f t="shared" si="41"/>
        <v>0.95971568697430298</v>
      </c>
    </row>
    <row r="32" spans="1:65">
      <c r="A32">
        <f t="shared" si="42"/>
        <v>1.4500000000000006</v>
      </c>
      <c r="B32">
        <f t="shared" si="0"/>
        <v>-0.98732444563072264</v>
      </c>
      <c r="C32">
        <f t="shared" si="1"/>
        <v>-0.98732444563072264</v>
      </c>
      <c r="E32">
        <f t="shared" si="2"/>
        <v>-0.98732444563072264</v>
      </c>
      <c r="F32">
        <f t="shared" si="3"/>
        <v>-0.81060546223233509</v>
      </c>
      <c r="H32">
        <f t="shared" si="4"/>
        <v>-0.98732444563072264</v>
      </c>
      <c r="I32">
        <f t="shared" si="5"/>
        <v>-0.15950114418129607</v>
      </c>
      <c r="K32">
        <f t="shared" si="6"/>
        <v>-0.98732444563072264</v>
      </c>
      <c r="L32">
        <f t="shared" si="7"/>
        <v>0.63275919587091389</v>
      </c>
      <c r="N32">
        <f t="shared" si="8"/>
        <v>-0.98732444563072264</v>
      </c>
      <c r="O32">
        <f t="shared" si="9"/>
        <v>0.98707041558771436</v>
      </c>
      <c r="Q32">
        <f t="shared" si="10"/>
        <v>-0.98732444563072264</v>
      </c>
      <c r="R32">
        <f t="shared" si="11"/>
        <v>0.3134063231011871</v>
      </c>
      <c r="T32">
        <f t="shared" si="12"/>
        <v>-0.98732444563072264</v>
      </c>
      <c r="U32">
        <f t="shared" si="13"/>
        <v>-0.44951475135936414</v>
      </c>
      <c r="W32">
        <f t="shared" si="14"/>
        <v>-0.98732444563072264</v>
      </c>
      <c r="X32">
        <f t="shared" si="15"/>
        <v>-0.94936924695963654</v>
      </c>
      <c r="Z32">
        <f t="shared" si="16"/>
        <v>-0.98732444563072264</v>
      </c>
      <c r="AA32">
        <f t="shared" si="17"/>
        <v>-0.89363058545532592</v>
      </c>
      <c r="AC32">
        <f t="shared" si="18"/>
        <v>-0.98732444563072264</v>
      </c>
      <c r="AD32">
        <f t="shared" si="19"/>
        <v>-0.31491833928059204</v>
      </c>
      <c r="AF32">
        <f t="shared" si="20"/>
        <v>-0.98732444563072264</v>
      </c>
      <c r="AG32">
        <f t="shared" si="21"/>
        <v>0.88783990051034112</v>
      </c>
      <c r="AI32">
        <f t="shared" si="22"/>
        <v>-0.98732444563072264</v>
      </c>
      <c r="AJ32">
        <f t="shared" si="23"/>
        <v>0.95329489530241862</v>
      </c>
      <c r="AL32">
        <f t="shared" si="24"/>
        <v>-0.98732444563072264</v>
      </c>
      <c r="AM32">
        <f t="shared" si="25"/>
        <v>0.46085935147746843</v>
      </c>
      <c r="AO32">
        <f t="shared" si="26"/>
        <v>-0.98732444563072264</v>
      </c>
      <c r="AP32">
        <f t="shared" si="27"/>
        <v>-0.30128189736008965</v>
      </c>
      <c r="AS32">
        <f t="shared" si="28"/>
        <v>-0.98732444563072264</v>
      </c>
      <c r="AT32">
        <f t="shared" si="29"/>
        <v>-0.8871059112873958</v>
      </c>
      <c r="AV32">
        <f t="shared" si="30"/>
        <v>-0.98732444563072264</v>
      </c>
      <c r="AW32">
        <f t="shared" si="31"/>
        <v>-0.59523327466999487</v>
      </c>
      <c r="AY32">
        <f t="shared" si="32"/>
        <v>-0.98732444563072264</v>
      </c>
      <c r="AZ32">
        <f t="shared" si="33"/>
        <v>0.14691042581063038</v>
      </c>
      <c r="BB32">
        <f t="shared" si="34"/>
        <v>-0.98732444563072264</v>
      </c>
      <c r="BC32">
        <f t="shared" si="35"/>
        <v>0.80307869834359114</v>
      </c>
      <c r="BE32">
        <f t="shared" si="36"/>
        <v>-0.98732444563072264</v>
      </c>
      <c r="BF32">
        <f t="shared" si="37"/>
        <v>0.98926647504201082</v>
      </c>
      <c r="BH32">
        <f t="shared" si="38"/>
        <v>-0.98732444563072264</v>
      </c>
      <c r="BI32">
        <f t="shared" si="39"/>
        <v>0.59651230070661831</v>
      </c>
      <c r="BK32">
        <f t="shared" si="43"/>
        <v>1.4500000000000006</v>
      </c>
      <c r="BL32">
        <f t="shared" si="40"/>
        <v>-0.99823699278052624</v>
      </c>
      <c r="BM32">
        <f t="shared" si="41"/>
        <v>0.51971606728673558</v>
      </c>
    </row>
    <row r="33" spans="1:65">
      <c r="A33">
        <f t="shared" si="42"/>
        <v>1.5000000000000007</v>
      </c>
      <c r="B33">
        <f t="shared" si="0"/>
        <v>-0.99999714638771797</v>
      </c>
      <c r="C33">
        <f t="shared" si="1"/>
        <v>-0.99999714638771797</v>
      </c>
      <c r="E33">
        <f t="shared" si="2"/>
        <v>-0.99999714638771797</v>
      </c>
      <c r="F33">
        <f t="shared" si="3"/>
        <v>-0.70907484044221492</v>
      </c>
      <c r="H33">
        <f t="shared" si="4"/>
        <v>-0.99999714638771797</v>
      </c>
      <c r="I33">
        <f t="shared" si="5"/>
        <v>-3.1853017931353258E-3</v>
      </c>
      <c r="K33">
        <f t="shared" si="6"/>
        <v>-0.99999714638771797</v>
      </c>
      <c r="L33">
        <f t="shared" si="7"/>
        <v>0.50390285169987237</v>
      </c>
      <c r="N33">
        <f t="shared" si="8"/>
        <v>-0.99999714638771797</v>
      </c>
      <c r="O33">
        <f t="shared" si="9"/>
        <v>0.99999207330591877</v>
      </c>
      <c r="Q33">
        <f t="shared" si="10"/>
        <v>-0.99999714638771797</v>
      </c>
      <c r="R33">
        <f t="shared" si="11"/>
        <v>4.7779425901231824E-3</v>
      </c>
      <c r="T33">
        <f t="shared" si="12"/>
        <v>-0.99999714638771797</v>
      </c>
      <c r="U33">
        <f t="shared" si="13"/>
        <v>-0.70343725255779788</v>
      </c>
      <c r="W33">
        <f t="shared" si="14"/>
        <v>-0.99999714638771797</v>
      </c>
      <c r="X33">
        <f t="shared" si="15"/>
        <v>-0.99998446369930505</v>
      </c>
      <c r="Z33">
        <f t="shared" si="16"/>
        <v>-0.99999714638771797</v>
      </c>
      <c r="AA33">
        <f t="shared" si="17"/>
        <v>-0.71131730538288573</v>
      </c>
      <c r="AC33">
        <f t="shared" si="18"/>
        <v>-0.99999714638771797</v>
      </c>
      <c r="AD33">
        <f t="shared" si="19"/>
        <v>-6.3705712676468068E-3</v>
      </c>
      <c r="AF33">
        <f t="shared" si="20"/>
        <v>-0.99999714638771797</v>
      </c>
      <c r="AG33">
        <f t="shared" si="21"/>
        <v>0.99997431758717892</v>
      </c>
      <c r="AI33">
        <f t="shared" si="22"/>
        <v>-0.99999714638771797</v>
      </c>
      <c r="AJ33">
        <f t="shared" si="23"/>
        <v>0.71243583284166045</v>
      </c>
      <c r="AL33">
        <f t="shared" si="24"/>
        <v>-0.99999714638771797</v>
      </c>
      <c r="AM33">
        <f t="shared" si="25"/>
        <v>7.963183785930238E-3</v>
      </c>
      <c r="AO33">
        <f t="shared" si="26"/>
        <v>-0.99999714638771797</v>
      </c>
      <c r="AP33">
        <f t="shared" si="27"/>
        <v>-0.70116970725088146</v>
      </c>
      <c r="AS33">
        <f t="shared" si="28"/>
        <v>-0.99999714638771797</v>
      </c>
      <c r="AT33">
        <f t="shared" si="29"/>
        <v>-0.99996163499527646</v>
      </c>
      <c r="AV33">
        <f t="shared" si="30"/>
        <v>-0.99999714638771797</v>
      </c>
      <c r="AW33">
        <f t="shared" si="31"/>
        <v>-9.555776105236731E-3</v>
      </c>
      <c r="AY33">
        <f t="shared" si="32"/>
        <v>-0.99999714638771797</v>
      </c>
      <c r="AZ33">
        <f t="shared" si="33"/>
        <v>0.70003326533567412</v>
      </c>
      <c r="BB33">
        <f t="shared" si="34"/>
        <v>-0.99999714638771797</v>
      </c>
      <c r="BC33">
        <f t="shared" si="35"/>
        <v>0.99994641595576772</v>
      </c>
      <c r="BE33">
        <f t="shared" si="36"/>
        <v>-0.99999714638771797</v>
      </c>
      <c r="BF33">
        <f t="shared" si="37"/>
        <v>0.71466746355011634</v>
      </c>
      <c r="BH33">
        <f t="shared" si="38"/>
        <v>-0.99999714638771797</v>
      </c>
      <c r="BI33">
        <f t="shared" si="39"/>
        <v>1.114834418589143E-2</v>
      </c>
      <c r="BK33">
        <f t="shared" si="43"/>
        <v>1.5000000000000007</v>
      </c>
      <c r="BL33">
        <f t="shared" si="40"/>
        <v>-0.99523982576916237</v>
      </c>
      <c r="BM33">
        <f t="shared" si="41"/>
        <v>-0.19175637992638206</v>
      </c>
    </row>
    <row r="34" spans="1:65">
      <c r="A34">
        <f t="shared" si="42"/>
        <v>1.5500000000000007</v>
      </c>
      <c r="B34">
        <f t="shared" si="0"/>
        <v>-0.988071506857229</v>
      </c>
      <c r="C34">
        <f t="shared" si="1"/>
        <v>-0.988071506857229</v>
      </c>
      <c r="E34">
        <f t="shared" si="2"/>
        <v>-0.988071506857229</v>
      </c>
      <c r="F34">
        <f t="shared" si="3"/>
        <v>-0.59010210466457336</v>
      </c>
      <c r="H34">
        <f t="shared" si="4"/>
        <v>-0.988071506857229</v>
      </c>
      <c r="I34">
        <f t="shared" si="5"/>
        <v>0.15320889395604054</v>
      </c>
      <c r="K34">
        <f t="shared" si="6"/>
        <v>-0.988071506857229</v>
      </c>
      <c r="L34">
        <f t="shared" si="7"/>
        <v>0.36265129833976251</v>
      </c>
      <c r="N34">
        <f t="shared" si="8"/>
        <v>-0.988071506857229</v>
      </c>
      <c r="O34">
        <f t="shared" si="9"/>
        <v>0.98831551552638719</v>
      </c>
      <c r="Q34">
        <f t="shared" si="10"/>
        <v>-0.988071506857229</v>
      </c>
      <c r="R34">
        <f t="shared" si="11"/>
        <v>-0.30431766604720628</v>
      </c>
      <c r="T34">
        <f t="shared" si="12"/>
        <v>-0.988071506857229</v>
      </c>
      <c r="U34">
        <f t="shared" si="13"/>
        <v>-0.88857163768749614</v>
      </c>
      <c r="W34">
        <f t="shared" si="14"/>
        <v>-0.988071506857229</v>
      </c>
      <c r="X34">
        <f t="shared" si="15"/>
        <v>-0.95281263958243756</v>
      </c>
      <c r="Z34">
        <f t="shared" si="16"/>
        <v>-0.988071506857229</v>
      </c>
      <c r="AA34">
        <f t="shared" si="17"/>
        <v>-0.45944533022220652</v>
      </c>
      <c r="AC34">
        <f t="shared" si="18"/>
        <v>-0.988071506857229</v>
      </c>
      <c r="AD34">
        <f t="shared" si="19"/>
        <v>0.30280016573675916</v>
      </c>
      <c r="AF34">
        <f t="shared" si="20"/>
        <v>-0.988071506857229</v>
      </c>
      <c r="AG34">
        <f t="shared" si="21"/>
        <v>0.89434423992795431</v>
      </c>
      <c r="AI34">
        <f t="shared" si="22"/>
        <v>-0.988071506857229</v>
      </c>
      <c r="AJ34">
        <f t="shared" si="23"/>
        <v>0.31642955665548134</v>
      </c>
      <c r="AL34">
        <f t="shared" si="24"/>
        <v>-0.988071506857229</v>
      </c>
      <c r="AM34">
        <f t="shared" si="25"/>
        <v>-0.44666712713622381</v>
      </c>
      <c r="AO34">
        <f t="shared" si="26"/>
        <v>-0.988071506857229</v>
      </c>
      <c r="AP34">
        <f t="shared" si="27"/>
        <v>-0.94836372857303908</v>
      </c>
      <c r="AS34">
        <f t="shared" si="28"/>
        <v>-0.988071506857229</v>
      </c>
      <c r="AT34">
        <f t="shared" si="29"/>
        <v>-0.89505562585624432</v>
      </c>
      <c r="AV34">
        <f t="shared" si="30"/>
        <v>-0.988071506857229</v>
      </c>
      <c r="AW34">
        <f t="shared" si="31"/>
        <v>0.57976812671610589</v>
      </c>
      <c r="AY34">
        <f t="shared" si="32"/>
        <v>-0.988071506857229</v>
      </c>
      <c r="AZ34">
        <f t="shared" si="33"/>
        <v>0.98602926447003003</v>
      </c>
      <c r="BB34">
        <f t="shared" si="34"/>
        <v>-0.988071506857229</v>
      </c>
      <c r="BC34">
        <f t="shared" si="35"/>
        <v>0.8152429427672172</v>
      </c>
      <c r="BE34">
        <f t="shared" si="36"/>
        <v>-0.988071506857229</v>
      </c>
      <c r="BF34">
        <f t="shared" si="37"/>
        <v>0.16735732399972233</v>
      </c>
      <c r="BH34">
        <f t="shared" si="38"/>
        <v>-0.988071506857229</v>
      </c>
      <c r="BI34">
        <f t="shared" si="39"/>
        <v>-0.5784697272539816</v>
      </c>
      <c r="BK34">
        <f t="shared" si="43"/>
        <v>1.5500000000000007</v>
      </c>
      <c r="BL34">
        <f t="shared" si="40"/>
        <v>-0.96776134099568312</v>
      </c>
      <c r="BM34">
        <f t="shared" si="41"/>
        <v>-0.80306519947555</v>
      </c>
    </row>
    <row r="35" spans="1:65">
      <c r="A35">
        <f t="shared" si="42"/>
        <v>1.6000000000000008</v>
      </c>
      <c r="B35">
        <f t="shared" si="0"/>
        <v>-0.95184087881568502</v>
      </c>
      <c r="C35">
        <f t="shared" si="1"/>
        <v>-0.95184087881568502</v>
      </c>
      <c r="E35">
        <f t="shared" si="2"/>
        <v>-0.95184087881568502</v>
      </c>
      <c r="F35">
        <f t="shared" si="3"/>
        <v>-0.45661379509021244</v>
      </c>
      <c r="H35">
        <f t="shared" si="4"/>
        <v>-0.95184087881568502</v>
      </c>
      <c r="I35">
        <f t="shared" si="5"/>
        <v>0.30583439444222155</v>
      </c>
      <c r="K35">
        <f t="shared" si="6"/>
        <v>-0.95184087881568502</v>
      </c>
      <c r="L35">
        <f t="shared" si="7"/>
        <v>0.21247909948132968</v>
      </c>
      <c r="N35">
        <f t="shared" si="8"/>
        <v>-0.95184087881568502</v>
      </c>
      <c r="O35">
        <f t="shared" si="9"/>
        <v>0.95232796701039546</v>
      </c>
      <c r="Q35">
        <f t="shared" si="10"/>
        <v>-0.95184087881568502</v>
      </c>
      <c r="R35">
        <f t="shared" si="11"/>
        <v>-0.58365448829995847</v>
      </c>
      <c r="T35">
        <f t="shared" si="12"/>
        <v>-0.95184087881568502</v>
      </c>
      <c r="U35">
        <f t="shared" si="13"/>
        <v>-0.98681388179625762</v>
      </c>
      <c r="W35">
        <f t="shared" si="14"/>
        <v>-0.95184087881568502</v>
      </c>
      <c r="X35">
        <f t="shared" si="15"/>
        <v>-0.81246663936808194</v>
      </c>
      <c r="Z35">
        <f t="shared" si="16"/>
        <v>-0.95184087881568502</v>
      </c>
      <c r="AA35">
        <f t="shared" si="17"/>
        <v>-0.16264485776110019</v>
      </c>
      <c r="AC35">
        <f t="shared" si="18"/>
        <v>-0.95184087881568502</v>
      </c>
      <c r="AD35">
        <f t="shared" si="19"/>
        <v>0.58236051052694182</v>
      </c>
      <c r="AF35">
        <f t="shared" si="20"/>
        <v>-0.95184087881568502</v>
      </c>
      <c r="AG35">
        <f t="shared" si="21"/>
        <v>0.59395273879743182</v>
      </c>
      <c r="AI35">
        <f t="shared" si="22"/>
        <v>-0.95184087881568502</v>
      </c>
      <c r="AJ35">
        <f t="shared" si="23"/>
        <v>-0.1484856118019533</v>
      </c>
      <c r="AL35">
        <f t="shared" si="24"/>
        <v>-0.95184087881568502</v>
      </c>
      <c r="AM35">
        <f t="shared" si="25"/>
        <v>-0.80402669865506471</v>
      </c>
      <c r="AO35">
        <f t="shared" si="26"/>
        <v>-0.95184087881568502</v>
      </c>
      <c r="AP35">
        <f t="shared" si="27"/>
        <v>-0.98903249764969448</v>
      </c>
      <c r="AS35">
        <f t="shared" si="28"/>
        <v>-0.95184087881568502</v>
      </c>
      <c r="AT35">
        <f t="shared" si="29"/>
        <v>-0.59523327466999487</v>
      </c>
      <c r="AV35">
        <f t="shared" si="30"/>
        <v>-0.95184087881568502</v>
      </c>
      <c r="AW35">
        <f t="shared" si="31"/>
        <v>0.94785736038978097</v>
      </c>
      <c r="AY35">
        <f t="shared" si="32"/>
        <v>-0.95184087881568502</v>
      </c>
      <c r="AZ35">
        <f t="shared" si="33"/>
        <v>0.89576474143573093</v>
      </c>
      <c r="BB35">
        <f t="shared" si="34"/>
        <v>-0.95184087881568502</v>
      </c>
      <c r="BC35">
        <f t="shared" si="35"/>
        <v>0.31944957966067072</v>
      </c>
      <c r="BE35">
        <f t="shared" si="36"/>
        <v>-0.95184087881568502</v>
      </c>
      <c r="BF35">
        <f t="shared" si="37"/>
        <v>-0.44381497095102829</v>
      </c>
      <c r="BH35">
        <f t="shared" si="38"/>
        <v>-0.95184087881568502</v>
      </c>
      <c r="BI35">
        <f t="shared" si="39"/>
        <v>-0.94734858792374854</v>
      </c>
      <c r="BK35">
        <f t="shared" si="43"/>
        <v>1.6000000000000008</v>
      </c>
      <c r="BL35">
        <f t="shared" si="40"/>
        <v>-0.91647746550796461</v>
      </c>
      <c r="BM35">
        <f t="shared" si="41"/>
        <v>-0.99489424129309323</v>
      </c>
    </row>
    <row r="36" spans="1:65">
      <c r="A36">
        <f t="shared" si="42"/>
        <v>1.6500000000000008</v>
      </c>
      <c r="B36">
        <f t="shared" si="0"/>
        <v>-0.89219647812366554</v>
      </c>
      <c r="C36">
        <f t="shared" si="1"/>
        <v>-0.89219647812366554</v>
      </c>
      <c r="E36">
        <f t="shared" si="2"/>
        <v>-0.89219647812366554</v>
      </c>
      <c r="F36">
        <f t="shared" si="3"/>
        <v>-0.31189351195256515</v>
      </c>
      <c r="H36">
        <f t="shared" si="4"/>
        <v>-0.89219647812366554</v>
      </c>
      <c r="I36">
        <f t="shared" si="5"/>
        <v>0.45093685495445684</v>
      </c>
      <c r="K36">
        <f t="shared" si="6"/>
        <v>-0.89219647812366554</v>
      </c>
      <c r="L36">
        <f t="shared" si="7"/>
        <v>5.7080252515049668E-2</v>
      </c>
      <c r="N36">
        <f t="shared" si="8"/>
        <v>-0.89219647812366554</v>
      </c>
      <c r="O36">
        <f t="shared" si="9"/>
        <v>0.89291466424857391</v>
      </c>
      <c r="Q36">
        <f t="shared" si="10"/>
        <v>-0.89219647812366554</v>
      </c>
      <c r="R36">
        <f t="shared" si="11"/>
        <v>-0.80591657852902354</v>
      </c>
      <c r="T36">
        <f t="shared" si="12"/>
        <v>-0.89219647812366554</v>
      </c>
      <c r="U36">
        <f t="shared" si="13"/>
        <v>-0.98855701728884382</v>
      </c>
      <c r="W36">
        <f t="shared" si="14"/>
        <v>-0.89219647812366554</v>
      </c>
      <c r="X36">
        <f t="shared" si="15"/>
        <v>-0.59267069633706593</v>
      </c>
      <c r="Z36">
        <f t="shared" si="16"/>
        <v>-0.89219647812366554</v>
      </c>
      <c r="AA36">
        <f t="shared" si="17"/>
        <v>0.15006042115285179</v>
      </c>
      <c r="AC36">
        <f t="shared" si="18"/>
        <v>-0.89219647812366554</v>
      </c>
      <c r="AD36">
        <f t="shared" si="19"/>
        <v>0.80497265951669961</v>
      </c>
      <c r="AF36">
        <f t="shared" si="20"/>
        <v>-0.89219647812366554</v>
      </c>
      <c r="AG36">
        <f t="shared" si="21"/>
        <v>0.16421609771030363</v>
      </c>
      <c r="AI36">
        <f t="shared" si="22"/>
        <v>-0.89219647812366554</v>
      </c>
      <c r="AJ36">
        <f t="shared" si="23"/>
        <v>-0.58106505557033017</v>
      </c>
      <c r="AL36">
        <f t="shared" si="24"/>
        <v>-0.89219647812366554</v>
      </c>
      <c r="AM36">
        <f t="shared" si="25"/>
        <v>-0.98629330557718242</v>
      </c>
      <c r="AO36">
        <f t="shared" si="26"/>
        <v>-0.89219647812366554</v>
      </c>
      <c r="AP36">
        <f t="shared" si="27"/>
        <v>-0.8143195730765479</v>
      </c>
      <c r="AS36">
        <f t="shared" si="28"/>
        <v>-0.89219647812366554</v>
      </c>
      <c r="AT36">
        <f t="shared" si="29"/>
        <v>-0.16578692111800197</v>
      </c>
      <c r="AV36">
        <f t="shared" si="30"/>
        <v>-0.89219647812366554</v>
      </c>
      <c r="AW36">
        <f t="shared" si="31"/>
        <v>0.95425215129927576</v>
      </c>
      <c r="AY36">
        <f t="shared" si="32"/>
        <v>-0.89219647812366554</v>
      </c>
      <c r="AZ36">
        <f t="shared" si="33"/>
        <v>0.46368388343288414</v>
      </c>
      <c r="BB36">
        <f t="shared" si="34"/>
        <v>-0.89219647812366554</v>
      </c>
      <c r="BC36">
        <f t="shared" si="35"/>
        <v>-0.29824307181464882</v>
      </c>
      <c r="BE36">
        <f t="shared" si="36"/>
        <v>-0.89219647812366554</v>
      </c>
      <c r="BF36">
        <f t="shared" si="37"/>
        <v>-0.88563118415703057</v>
      </c>
      <c r="BH36">
        <f t="shared" si="38"/>
        <v>-0.89219647812366554</v>
      </c>
      <c r="BI36">
        <f t="shared" si="39"/>
        <v>-0.95472714914802992</v>
      </c>
      <c r="BK36">
        <f t="shared" si="43"/>
        <v>1.6500000000000008</v>
      </c>
      <c r="BL36">
        <f t="shared" si="40"/>
        <v>-0.84264970112635207</v>
      </c>
      <c r="BM36">
        <f t="shared" si="41"/>
        <v>-0.66704192289648456</v>
      </c>
    </row>
    <row r="37" spans="1:65">
      <c r="A37">
        <f t="shared" si="42"/>
        <v>1.7000000000000008</v>
      </c>
      <c r="B37">
        <f t="shared" si="0"/>
        <v>-0.81060546223233454</v>
      </c>
      <c r="C37">
        <f t="shared" si="1"/>
        <v>-0.81060546223233454</v>
      </c>
      <c r="E37">
        <f t="shared" si="2"/>
        <v>-0.81060546223233454</v>
      </c>
      <c r="F37">
        <f t="shared" si="3"/>
        <v>-0.15950114418129518</v>
      </c>
      <c r="H37">
        <f t="shared" si="4"/>
        <v>-0.81060546223233454</v>
      </c>
      <c r="I37">
        <f t="shared" si="5"/>
        <v>0.58494698560714575</v>
      </c>
      <c r="K37">
        <f t="shared" si="6"/>
        <v>-0.81060546223233454</v>
      </c>
      <c r="L37">
        <f t="shared" si="7"/>
        <v>-9.9722677933000922E-2</v>
      </c>
      <c r="N37">
        <f t="shared" si="8"/>
        <v>-0.81060546223233454</v>
      </c>
      <c r="O37">
        <f t="shared" si="9"/>
        <v>0.81153708005033798</v>
      </c>
      <c r="Q37">
        <f t="shared" si="10"/>
        <v>-0.81060546223233454</v>
      </c>
      <c r="R37">
        <f t="shared" si="11"/>
        <v>-0.94936924695963709</v>
      </c>
      <c r="T37">
        <f t="shared" si="12"/>
        <v>-0.81060546223233454</v>
      </c>
      <c r="U37">
        <f t="shared" si="13"/>
        <v>-0.89363058545532503</v>
      </c>
      <c r="W37">
        <f t="shared" si="14"/>
        <v>-0.81060546223233454</v>
      </c>
      <c r="X37">
        <f t="shared" si="15"/>
        <v>-0.31491833928059038</v>
      </c>
      <c r="Z37">
        <f t="shared" si="16"/>
        <v>-0.81060546223233454</v>
      </c>
      <c r="AA37">
        <f t="shared" si="17"/>
        <v>0.44809150754991356</v>
      </c>
      <c r="AC37">
        <f t="shared" si="18"/>
        <v>-0.81060546223233454</v>
      </c>
      <c r="AD37">
        <f t="shared" si="19"/>
        <v>0.94886769118909942</v>
      </c>
      <c r="AF37">
        <f t="shared" si="20"/>
        <v>-0.81060546223233454</v>
      </c>
      <c r="AG37">
        <f t="shared" si="21"/>
        <v>-0.30128189736008965</v>
      </c>
      <c r="AI37">
        <f t="shared" si="22"/>
        <v>-0.81060546223233454</v>
      </c>
      <c r="AJ37">
        <f t="shared" si="23"/>
        <v>-0.8871059112873958</v>
      </c>
      <c r="AL37">
        <f t="shared" si="24"/>
        <v>-0.81060546223233454</v>
      </c>
      <c r="AM37">
        <f t="shared" si="25"/>
        <v>-0.95377473294707504</v>
      </c>
      <c r="AO37">
        <f t="shared" si="26"/>
        <v>-0.81060546223233454</v>
      </c>
      <c r="AP37">
        <f t="shared" si="27"/>
        <v>-0.46227220374228312</v>
      </c>
      <c r="AS37">
        <f t="shared" si="28"/>
        <v>-0.81060546223233454</v>
      </c>
      <c r="AT37">
        <f t="shared" si="29"/>
        <v>0.29976286476835357</v>
      </c>
      <c r="AV37">
        <f t="shared" si="30"/>
        <v>-0.81060546223233454</v>
      </c>
      <c r="AW37">
        <f t="shared" si="31"/>
        <v>0.59651230070661554</v>
      </c>
      <c r="AY37">
        <f t="shared" si="32"/>
        <v>-0.81060546223233454</v>
      </c>
      <c r="AZ37">
        <f t="shared" si="33"/>
        <v>-0.14533486717441654</v>
      </c>
      <c r="BB37">
        <f t="shared" si="34"/>
        <v>-0.81060546223233454</v>
      </c>
      <c r="BC37">
        <f t="shared" si="35"/>
        <v>-0.80212866098692626</v>
      </c>
      <c r="BE37">
        <f t="shared" si="36"/>
        <v>-0.81060546223233454</v>
      </c>
      <c r="BF37">
        <f t="shared" si="37"/>
        <v>-0.9894979431154739</v>
      </c>
      <c r="BH37">
        <f t="shared" si="38"/>
        <v>-0.81060546223233454</v>
      </c>
      <c r="BI37">
        <f t="shared" si="39"/>
        <v>-0.59778981366299233</v>
      </c>
      <c r="BK37">
        <f t="shared" si="43"/>
        <v>1.7000000000000008</v>
      </c>
      <c r="BL37">
        <f t="shared" si="40"/>
        <v>-0.74809409350405853</v>
      </c>
      <c r="BM37">
        <f t="shared" si="41"/>
        <v>9.2386398531674081E-3</v>
      </c>
    </row>
    <row r="38" spans="1:65">
      <c r="A38">
        <f t="shared" si="42"/>
        <v>1.7500000000000009</v>
      </c>
      <c r="B38">
        <f t="shared" si="0"/>
        <v>-0.70907484044221492</v>
      </c>
      <c r="C38">
        <f t="shared" si="1"/>
        <v>-0.70907484044221492</v>
      </c>
      <c r="E38">
        <f t="shared" si="2"/>
        <v>-0.70907484044221492</v>
      </c>
      <c r="F38">
        <f t="shared" si="3"/>
        <v>-3.1853017931353258E-3</v>
      </c>
      <c r="H38">
        <f t="shared" si="4"/>
        <v>-0.70907484044221492</v>
      </c>
      <c r="I38">
        <f t="shared" si="5"/>
        <v>0.70456835019777253</v>
      </c>
      <c r="K38">
        <f t="shared" si="6"/>
        <v>-0.70907484044221492</v>
      </c>
      <c r="L38">
        <f t="shared" si="7"/>
        <v>-0.2540725890149102</v>
      </c>
      <c r="N38">
        <f t="shared" si="8"/>
        <v>-0.70907484044221492</v>
      </c>
      <c r="O38">
        <f t="shared" si="9"/>
        <v>0.71019697363581402</v>
      </c>
      <c r="Q38">
        <f t="shared" si="10"/>
        <v>-0.70907484044221492</v>
      </c>
      <c r="R38">
        <f t="shared" si="11"/>
        <v>-0.99998446369930505</v>
      </c>
      <c r="T38">
        <f t="shared" si="12"/>
        <v>-0.70907484044221492</v>
      </c>
      <c r="U38">
        <f t="shared" si="13"/>
        <v>-0.71131730538288573</v>
      </c>
      <c r="W38">
        <f t="shared" si="14"/>
        <v>-0.70907484044221492</v>
      </c>
      <c r="X38">
        <f t="shared" si="15"/>
        <v>-6.3705712676468068E-3</v>
      </c>
      <c r="Z38">
        <f t="shared" si="16"/>
        <v>-0.70907484044221492</v>
      </c>
      <c r="AA38">
        <f t="shared" si="17"/>
        <v>0.70230437061763173</v>
      </c>
      <c r="AC38">
        <f t="shared" si="18"/>
        <v>-0.70907484044221492</v>
      </c>
      <c r="AD38">
        <f t="shared" si="19"/>
        <v>0.99997431758717892</v>
      </c>
      <c r="AF38">
        <f t="shared" si="20"/>
        <v>-0.70907484044221492</v>
      </c>
      <c r="AG38">
        <f t="shared" si="21"/>
        <v>-0.70116970725088146</v>
      </c>
      <c r="AI38">
        <f t="shared" si="22"/>
        <v>-0.70907484044221492</v>
      </c>
      <c r="AJ38">
        <f t="shared" si="23"/>
        <v>-0.99996163499527646</v>
      </c>
      <c r="AL38">
        <f t="shared" si="24"/>
        <v>-0.70907484044221492</v>
      </c>
      <c r="AM38">
        <f t="shared" si="25"/>
        <v>-0.71355255317494193</v>
      </c>
      <c r="AO38">
        <f t="shared" si="26"/>
        <v>-0.70907484044221492</v>
      </c>
      <c r="AP38">
        <f t="shared" si="27"/>
        <v>-9.5557761052402837E-3</v>
      </c>
      <c r="AS38">
        <f t="shared" si="28"/>
        <v>-0.70907484044221492</v>
      </c>
      <c r="AT38">
        <f t="shared" si="29"/>
        <v>0.70003326533567156</v>
      </c>
      <c r="AV38">
        <f t="shared" si="30"/>
        <v>-0.70907484044221492</v>
      </c>
      <c r="AW38">
        <f t="shared" si="31"/>
        <v>1.114834418589143E-2</v>
      </c>
      <c r="AY38">
        <f t="shared" si="32"/>
        <v>-0.70907484044221492</v>
      </c>
      <c r="AZ38">
        <f t="shared" si="33"/>
        <v>-0.69889504775464051</v>
      </c>
      <c r="BB38">
        <f t="shared" si="34"/>
        <v>-0.70907484044221492</v>
      </c>
      <c r="BC38">
        <f t="shared" si="35"/>
        <v>-0.99992866050725637</v>
      </c>
      <c r="BE38">
        <f t="shared" si="36"/>
        <v>-0.70907484044221492</v>
      </c>
      <c r="BF38">
        <f t="shared" si="37"/>
        <v>-0.71578056113916855</v>
      </c>
      <c r="BH38">
        <f t="shared" si="38"/>
        <v>-0.70907484044221492</v>
      </c>
      <c r="BI38">
        <f t="shared" si="39"/>
        <v>-1.2740883988270309E-2</v>
      </c>
      <c r="BK38">
        <f t="shared" si="43"/>
        <v>1.7500000000000009</v>
      </c>
      <c r="BL38">
        <f t="shared" si="40"/>
        <v>-0.63513656029073429</v>
      </c>
      <c r="BM38">
        <f t="shared" si="41"/>
        <v>0.68069341436709707</v>
      </c>
    </row>
    <row r="39" spans="1:65">
      <c r="A39">
        <f t="shared" si="42"/>
        <v>1.8000000000000009</v>
      </c>
      <c r="B39">
        <f t="shared" si="0"/>
        <v>-0.59010210466457336</v>
      </c>
      <c r="C39">
        <f t="shared" si="1"/>
        <v>-0.59010210466457336</v>
      </c>
      <c r="E39">
        <f t="shared" si="2"/>
        <v>-0.59010210466457336</v>
      </c>
      <c r="F39">
        <f t="shared" si="3"/>
        <v>0.15320889395604054</v>
      </c>
      <c r="H39">
        <f t="shared" si="4"/>
        <v>-0.59010210466457336</v>
      </c>
      <c r="I39">
        <f t="shared" si="5"/>
        <v>0.80685845329774242</v>
      </c>
      <c r="K39">
        <f t="shared" si="6"/>
        <v>-0.59010210466457336</v>
      </c>
      <c r="L39">
        <f t="shared" si="7"/>
        <v>-0.40217271826005435</v>
      </c>
      <c r="N39">
        <f t="shared" si="8"/>
        <v>-0.59010210466457336</v>
      </c>
      <c r="O39">
        <f t="shared" si="9"/>
        <v>0.59138715054085689</v>
      </c>
      <c r="Q39">
        <f t="shared" si="10"/>
        <v>-0.59010210466457336</v>
      </c>
      <c r="R39">
        <f t="shared" si="11"/>
        <v>-0.95281263958243756</v>
      </c>
      <c r="T39">
        <f t="shared" si="12"/>
        <v>-0.59010210466457336</v>
      </c>
      <c r="U39">
        <f t="shared" si="13"/>
        <v>-0.45944533022220652</v>
      </c>
      <c r="W39">
        <f t="shared" si="14"/>
        <v>-0.59010210466457336</v>
      </c>
      <c r="X39">
        <f t="shared" si="15"/>
        <v>0.30280016573675916</v>
      </c>
      <c r="Z39">
        <f t="shared" si="16"/>
        <v>-0.59010210466457336</v>
      </c>
      <c r="AA39">
        <f t="shared" si="17"/>
        <v>0.88783990051034112</v>
      </c>
      <c r="AC39">
        <f t="shared" si="18"/>
        <v>-0.59010210466457336</v>
      </c>
      <c r="AD39">
        <f t="shared" si="19"/>
        <v>0.95329489530241862</v>
      </c>
      <c r="AF39">
        <f t="shared" si="20"/>
        <v>-0.59010210466457336</v>
      </c>
      <c r="AG39">
        <f t="shared" si="21"/>
        <v>-0.94836372857304019</v>
      </c>
      <c r="AI39">
        <f t="shared" si="22"/>
        <v>-0.59010210466457336</v>
      </c>
      <c r="AJ39">
        <f t="shared" si="23"/>
        <v>-0.89505562585624265</v>
      </c>
      <c r="AL39">
        <f t="shared" si="24"/>
        <v>-0.59010210466457336</v>
      </c>
      <c r="AM39">
        <f t="shared" si="25"/>
        <v>-0.31793997139258412</v>
      </c>
      <c r="AO39">
        <f t="shared" si="26"/>
        <v>-0.59010210466457336</v>
      </c>
      <c r="AP39">
        <f t="shared" si="27"/>
        <v>0.44524161373130455</v>
      </c>
      <c r="AS39">
        <f t="shared" si="28"/>
        <v>-0.59010210466457336</v>
      </c>
      <c r="AT39">
        <f t="shared" si="29"/>
        <v>0.94785736038978097</v>
      </c>
      <c r="AV39">
        <f t="shared" si="30"/>
        <v>-0.59010210466457336</v>
      </c>
      <c r="AW39">
        <f t="shared" si="31"/>
        <v>-0.5784697272539816</v>
      </c>
      <c r="AY39">
        <f t="shared" si="32"/>
        <v>-0.59010210466457336</v>
      </c>
      <c r="AZ39">
        <f t="shared" si="33"/>
        <v>-0.98576272225535455</v>
      </c>
      <c r="BB39">
        <f t="shared" si="34"/>
        <v>-0.59010210466457336</v>
      </c>
      <c r="BC39">
        <f t="shared" si="35"/>
        <v>-0.81616424455754277</v>
      </c>
      <c r="BE39">
        <f t="shared" si="36"/>
        <v>-0.59010210466457336</v>
      </c>
      <c r="BF39">
        <f t="shared" si="37"/>
        <v>-0.16892730237207604</v>
      </c>
      <c r="BH39">
        <f t="shared" si="38"/>
        <v>-0.59010210466457336</v>
      </c>
      <c r="BI39">
        <f t="shared" si="39"/>
        <v>0.5771698604774087</v>
      </c>
      <c r="BK39">
        <f t="shared" si="43"/>
        <v>1.8000000000000009</v>
      </c>
      <c r="BL39">
        <f t="shared" si="40"/>
        <v>-0.50655567725537332</v>
      </c>
      <c r="BM39">
        <f t="shared" si="41"/>
        <v>0.99658911055393018</v>
      </c>
    </row>
    <row r="40" spans="1:65">
      <c r="A40">
        <f t="shared" si="42"/>
        <v>1.850000000000001</v>
      </c>
      <c r="B40">
        <f t="shared" si="0"/>
        <v>-0.4566137950902116</v>
      </c>
      <c r="C40">
        <f t="shared" si="1"/>
        <v>-0.4566137950902116</v>
      </c>
      <c r="E40">
        <f t="shared" si="2"/>
        <v>-0.4566137950902116</v>
      </c>
      <c r="F40">
        <f t="shared" si="3"/>
        <v>0.30583439444222238</v>
      </c>
      <c r="H40">
        <f t="shared" si="4"/>
        <v>-0.4566137950902116</v>
      </c>
      <c r="I40">
        <f t="shared" si="5"/>
        <v>0.88930112096277625</v>
      </c>
      <c r="K40">
        <f t="shared" si="6"/>
        <v>-0.4566137950902116</v>
      </c>
      <c r="L40">
        <f t="shared" si="7"/>
        <v>-0.54038003789685374</v>
      </c>
      <c r="N40">
        <f t="shared" si="8"/>
        <v>-0.4566137950902116</v>
      </c>
      <c r="O40">
        <f t="shared" si="9"/>
        <v>0.45803014356322741</v>
      </c>
      <c r="Q40">
        <f t="shared" si="10"/>
        <v>-0.4566137950902116</v>
      </c>
      <c r="R40">
        <f t="shared" si="11"/>
        <v>-0.81246663936808095</v>
      </c>
      <c r="T40">
        <f t="shared" si="12"/>
        <v>-0.4566137950902116</v>
      </c>
      <c r="U40">
        <f t="shared" si="13"/>
        <v>-0.16264485776109844</v>
      </c>
      <c r="W40">
        <f t="shared" si="14"/>
        <v>-0.4566137950902116</v>
      </c>
      <c r="X40">
        <f t="shared" si="15"/>
        <v>0.58236051052694326</v>
      </c>
      <c r="Z40">
        <f t="shared" si="16"/>
        <v>-0.4566137950902116</v>
      </c>
      <c r="AA40">
        <f t="shared" si="17"/>
        <v>0.9865548449070608</v>
      </c>
      <c r="AC40">
        <f t="shared" si="18"/>
        <v>-0.4566137950902116</v>
      </c>
      <c r="AD40">
        <f t="shared" si="19"/>
        <v>0.81339413782769843</v>
      </c>
      <c r="AF40">
        <f t="shared" si="20"/>
        <v>-0.4566137950902116</v>
      </c>
      <c r="AG40">
        <f t="shared" si="21"/>
        <v>-0.98903249764969392</v>
      </c>
      <c r="AI40">
        <f t="shared" si="22"/>
        <v>-0.4566137950902116</v>
      </c>
      <c r="AJ40">
        <f t="shared" si="23"/>
        <v>-0.5952332746699921</v>
      </c>
      <c r="AL40">
        <f t="shared" si="24"/>
        <v>-0.4566137950902116</v>
      </c>
      <c r="AM40">
        <f t="shared" si="25"/>
        <v>0.14691042581063388</v>
      </c>
      <c r="AO40">
        <f t="shared" si="26"/>
        <v>-0.4566137950902116</v>
      </c>
      <c r="AP40">
        <f t="shared" si="27"/>
        <v>0.80307869834359324</v>
      </c>
      <c r="AS40">
        <f t="shared" si="28"/>
        <v>-0.4566137950902116</v>
      </c>
      <c r="AT40">
        <f t="shared" si="29"/>
        <v>0.98926647504201026</v>
      </c>
      <c r="AV40">
        <f t="shared" si="30"/>
        <v>-0.4566137950902116</v>
      </c>
      <c r="AW40">
        <f t="shared" si="31"/>
        <v>-0.94734858792374965</v>
      </c>
      <c r="AY40">
        <f t="shared" si="32"/>
        <v>-0.4566137950902116</v>
      </c>
      <c r="AZ40">
        <f t="shared" si="33"/>
        <v>-0.89647158486771239</v>
      </c>
      <c r="BB40">
        <f t="shared" si="34"/>
        <v>-0.4566137950902116</v>
      </c>
      <c r="BC40">
        <f t="shared" si="35"/>
        <v>-0.32095837763054519</v>
      </c>
      <c r="BE40">
        <f t="shared" si="36"/>
        <v>-0.4566137950902116</v>
      </c>
      <c r="BF40">
        <f t="shared" si="37"/>
        <v>0.44238720241414475</v>
      </c>
      <c r="BH40">
        <f t="shared" si="38"/>
        <v>-0.4566137950902116</v>
      </c>
      <c r="BI40">
        <f t="shared" si="39"/>
        <v>0.94683741246546815</v>
      </c>
      <c r="BK40">
        <f t="shared" si="43"/>
        <v>1.850000000000001</v>
      </c>
      <c r="BL40">
        <f t="shared" si="40"/>
        <v>-0.36551432973899251</v>
      </c>
      <c r="BM40">
        <f t="shared" si="41"/>
        <v>0.79191813437351533</v>
      </c>
    </row>
    <row r="41" spans="1:65">
      <c r="A41">
        <f t="shared" si="42"/>
        <v>1.900000000000001</v>
      </c>
      <c r="B41">
        <f t="shared" si="0"/>
        <v>-0.31189351195256426</v>
      </c>
      <c r="C41">
        <f t="shared" si="1"/>
        <v>-0.31189351195256426</v>
      </c>
      <c r="E41">
        <f t="shared" si="2"/>
        <v>-0.31189351195256426</v>
      </c>
      <c r="F41">
        <f t="shared" si="3"/>
        <v>0.45093685495445762</v>
      </c>
      <c r="H41">
        <f t="shared" si="4"/>
        <v>-0.31189351195256426</v>
      </c>
      <c r="I41">
        <f t="shared" si="5"/>
        <v>0.949868394612433</v>
      </c>
      <c r="K41">
        <f t="shared" si="6"/>
        <v>-0.31189351195256426</v>
      </c>
      <c r="L41">
        <f t="shared" si="7"/>
        <v>-0.66529486754528833</v>
      </c>
      <c r="N41">
        <f t="shared" si="8"/>
        <v>-0.31189351195256426</v>
      </c>
      <c r="O41">
        <f t="shared" si="9"/>
        <v>0.3134063231011871</v>
      </c>
      <c r="Q41">
        <f t="shared" si="10"/>
        <v>-0.31189351195256426</v>
      </c>
      <c r="R41">
        <f t="shared" si="11"/>
        <v>-0.59267069633706448</v>
      </c>
      <c r="T41">
        <f t="shared" si="12"/>
        <v>-0.31189351195256426</v>
      </c>
      <c r="U41">
        <f t="shared" si="13"/>
        <v>0.15006042115285353</v>
      </c>
      <c r="W41">
        <f t="shared" si="14"/>
        <v>-0.31189351195256426</v>
      </c>
      <c r="X41">
        <f t="shared" si="15"/>
        <v>0.80497265951670072</v>
      </c>
      <c r="Z41">
        <f t="shared" si="16"/>
        <v>-0.31189351195256426</v>
      </c>
      <c r="AA41">
        <f t="shared" si="17"/>
        <v>0.98879601153201935</v>
      </c>
      <c r="AC41">
        <f t="shared" si="18"/>
        <v>-0.31189351195256426</v>
      </c>
      <c r="AD41">
        <f t="shared" si="19"/>
        <v>0.59395273879743038</v>
      </c>
      <c r="AF41">
        <f t="shared" si="20"/>
        <v>-0.31189351195256426</v>
      </c>
      <c r="AG41">
        <f t="shared" si="21"/>
        <v>-0.81431957307654579</v>
      </c>
      <c r="AI41">
        <f t="shared" si="22"/>
        <v>-0.31189351195256426</v>
      </c>
      <c r="AJ41">
        <f t="shared" si="23"/>
        <v>-0.16578692111799845</v>
      </c>
      <c r="AL41">
        <f t="shared" si="24"/>
        <v>-0.31189351195256426</v>
      </c>
      <c r="AM41">
        <f t="shared" si="25"/>
        <v>0.57976812671610589</v>
      </c>
      <c r="AO41">
        <f t="shared" si="26"/>
        <v>-0.31189351195256426</v>
      </c>
      <c r="AP41">
        <f t="shared" si="27"/>
        <v>0.98602926447003003</v>
      </c>
      <c r="AS41">
        <f t="shared" si="28"/>
        <v>-0.31189351195256426</v>
      </c>
      <c r="AT41">
        <f t="shared" si="29"/>
        <v>0.8152429427672172</v>
      </c>
      <c r="AV41">
        <f t="shared" si="30"/>
        <v>-0.31189351195256426</v>
      </c>
      <c r="AW41">
        <f t="shared" si="31"/>
        <v>-0.95472714914802881</v>
      </c>
      <c r="AY41">
        <f t="shared" si="32"/>
        <v>-0.31189351195256426</v>
      </c>
      <c r="AZ41">
        <f t="shared" si="33"/>
        <v>-0.46509438696848571</v>
      </c>
      <c r="BB41">
        <f t="shared" si="34"/>
        <v>-0.31189351195256426</v>
      </c>
      <c r="BC41">
        <f t="shared" si="35"/>
        <v>0.29672252235399504</v>
      </c>
      <c r="BE41">
        <f t="shared" si="36"/>
        <v>-0.31189351195256426</v>
      </c>
      <c r="BF41">
        <f t="shared" si="37"/>
        <v>0.88489044999032229</v>
      </c>
      <c r="BH41">
        <f t="shared" si="38"/>
        <v>-0.31189351195256426</v>
      </c>
      <c r="BI41">
        <f t="shared" si="39"/>
        <v>0.95519972528848196</v>
      </c>
      <c r="BK41">
        <f t="shared" si="43"/>
        <v>1.900000000000001</v>
      </c>
      <c r="BL41">
        <f t="shared" si="40"/>
        <v>-0.21548191070270883</v>
      </c>
      <c r="BM41">
        <f t="shared" si="41"/>
        <v>0.17359003146716287</v>
      </c>
    </row>
    <row r="42" spans="1:65">
      <c r="A42">
        <f t="shared" si="42"/>
        <v>1.9500000000000011</v>
      </c>
      <c r="B42">
        <f t="shared" si="0"/>
        <v>-0.15950114418129432</v>
      </c>
      <c r="C42">
        <f t="shared" si="1"/>
        <v>-0.15950114418129432</v>
      </c>
      <c r="E42">
        <f t="shared" si="2"/>
        <v>-0.15950114418129432</v>
      </c>
      <c r="F42">
        <f t="shared" si="3"/>
        <v>0.58494698560714653</v>
      </c>
      <c r="H42">
        <f t="shared" si="4"/>
        <v>-0.15950114418129432</v>
      </c>
      <c r="I42">
        <f t="shared" si="5"/>
        <v>0.9870704155877148</v>
      </c>
      <c r="K42">
        <f t="shared" si="6"/>
        <v>-0.15950114418129432</v>
      </c>
      <c r="L42">
        <f t="shared" si="7"/>
        <v>-0.77384450095040225</v>
      </c>
      <c r="N42">
        <f t="shared" si="8"/>
        <v>-0.15950114418129432</v>
      </c>
      <c r="O42">
        <f t="shared" si="9"/>
        <v>0.1610732052559089</v>
      </c>
      <c r="Q42">
        <f t="shared" si="10"/>
        <v>-0.15950114418129432</v>
      </c>
      <c r="R42">
        <f t="shared" si="11"/>
        <v>-0.31491833928058871</v>
      </c>
      <c r="T42">
        <f t="shared" si="12"/>
        <v>-0.15950114418129432</v>
      </c>
      <c r="U42">
        <f t="shared" si="13"/>
        <v>0.44809150754991511</v>
      </c>
      <c r="W42">
        <f t="shared" si="14"/>
        <v>-0.15950114418129432</v>
      </c>
      <c r="X42">
        <f t="shared" si="15"/>
        <v>0.94886769118909997</v>
      </c>
      <c r="Z42">
        <f t="shared" si="16"/>
        <v>-0.15950114418129432</v>
      </c>
      <c r="AA42">
        <f t="shared" si="17"/>
        <v>0.89434423992795353</v>
      </c>
      <c r="AC42">
        <f t="shared" si="18"/>
        <v>-0.15950114418129432</v>
      </c>
      <c r="AD42">
        <f t="shared" si="19"/>
        <v>0.31642955665547962</v>
      </c>
      <c r="AF42">
        <f t="shared" si="20"/>
        <v>-0.15950114418129432</v>
      </c>
      <c r="AG42">
        <f t="shared" si="21"/>
        <v>-0.46227220374227995</v>
      </c>
      <c r="AI42">
        <f t="shared" si="22"/>
        <v>-0.15950114418129432</v>
      </c>
      <c r="AJ42">
        <f t="shared" si="23"/>
        <v>0.29976286476835695</v>
      </c>
      <c r="AL42">
        <f t="shared" si="24"/>
        <v>-0.15950114418129432</v>
      </c>
      <c r="AM42">
        <f t="shared" si="25"/>
        <v>0.88636967188045868</v>
      </c>
      <c r="AO42">
        <f t="shared" si="26"/>
        <v>-0.15950114418129432</v>
      </c>
      <c r="AP42">
        <f t="shared" si="27"/>
        <v>0.95425215129927576</v>
      </c>
      <c r="AS42">
        <f t="shared" si="28"/>
        <v>-0.15950114418129432</v>
      </c>
      <c r="AT42">
        <f t="shared" si="29"/>
        <v>0.46368388343288414</v>
      </c>
      <c r="AV42">
        <f t="shared" si="30"/>
        <v>-0.15950114418129432</v>
      </c>
      <c r="AW42">
        <f t="shared" si="31"/>
        <v>-0.59778981366298944</v>
      </c>
      <c r="AY42">
        <f t="shared" si="32"/>
        <v>-0.15950114418129432</v>
      </c>
      <c r="AZ42">
        <f t="shared" si="33"/>
        <v>0.14375893988978353</v>
      </c>
      <c r="BB42">
        <f t="shared" si="34"/>
        <v>-0.15950114418129432</v>
      </c>
      <c r="BC42">
        <f t="shared" si="35"/>
        <v>0.80117658899488042</v>
      </c>
      <c r="BE42">
        <f t="shared" si="36"/>
        <v>-0.15950114418129432</v>
      </c>
      <c r="BF42">
        <f t="shared" si="37"/>
        <v>0.98972690128295526</v>
      </c>
      <c r="BH42">
        <f t="shared" si="38"/>
        <v>-0.15950114418129432</v>
      </c>
      <c r="BI42">
        <f t="shared" si="39"/>
        <v>0.59906581029865069</v>
      </c>
      <c r="BK42">
        <f t="shared" si="43"/>
        <v>1.9500000000000011</v>
      </c>
      <c r="BL42">
        <f t="shared" si="40"/>
        <v>-6.0148979175555117E-2</v>
      </c>
      <c r="BM42">
        <f t="shared" si="41"/>
        <v>-0.53541253705396608</v>
      </c>
    </row>
    <row r="43" spans="1:65">
      <c r="A43">
        <f t="shared" si="42"/>
        <v>2.0000000000000009</v>
      </c>
      <c r="B43">
        <f>SIN(3.14*A43)</f>
        <v>-3.1853017931353258E-3</v>
      </c>
      <c r="C43">
        <f t="shared" si="1"/>
        <v>-3.1853017931353258E-3</v>
      </c>
      <c r="E43">
        <f t="shared" si="2"/>
        <v>-3.1853017931353258E-3</v>
      </c>
      <c r="F43">
        <f t="shared" si="3"/>
        <v>0.70456835019777253</v>
      </c>
      <c r="H43">
        <f t="shared" si="4"/>
        <v>-3.1853017931353258E-3</v>
      </c>
      <c r="I43">
        <f t="shared" si="5"/>
        <v>0.99999207330591877</v>
      </c>
      <c r="K43">
        <f t="shared" si="6"/>
        <v>-3.1853017931353258E-3</v>
      </c>
      <c r="L43">
        <f t="shared" si="7"/>
        <v>-0.86335878967204549</v>
      </c>
      <c r="N43">
        <f t="shared" si="8"/>
        <v>-3.1853017931353258E-3</v>
      </c>
      <c r="O43">
        <f t="shared" si="9"/>
        <v>4.7779425901249587E-3</v>
      </c>
      <c r="Q43">
        <f t="shared" si="10"/>
        <v>-3.1853017931353258E-3</v>
      </c>
      <c r="R43">
        <f t="shared" si="11"/>
        <v>-6.3705712676468068E-3</v>
      </c>
      <c r="T43">
        <f t="shared" si="12"/>
        <v>-3.1853017931353258E-3</v>
      </c>
      <c r="U43">
        <f t="shared" si="13"/>
        <v>0.70230437061763173</v>
      </c>
      <c r="W43">
        <f t="shared" si="14"/>
        <v>-3.1853017931353258E-3</v>
      </c>
      <c r="X43">
        <f t="shared" si="15"/>
        <v>0.99997431758717892</v>
      </c>
      <c r="Z43">
        <f t="shared" si="16"/>
        <v>-3.1853017931353258E-3</v>
      </c>
      <c r="AA43">
        <f t="shared" si="17"/>
        <v>0.71243583284166045</v>
      </c>
      <c r="AC43">
        <f t="shared" si="18"/>
        <v>-3.1853017931353258E-3</v>
      </c>
      <c r="AD43">
        <f t="shared" si="19"/>
        <v>7.963183785930238E-3</v>
      </c>
      <c r="AF43">
        <f t="shared" si="20"/>
        <v>-3.1853017931353258E-3</v>
      </c>
      <c r="AG43">
        <f t="shared" si="21"/>
        <v>-9.5557761052402837E-3</v>
      </c>
      <c r="AI43">
        <f t="shared" si="22"/>
        <v>-3.1853017931353258E-3</v>
      </c>
      <c r="AJ43">
        <f t="shared" si="23"/>
        <v>0.70003326533567156</v>
      </c>
      <c r="AL43">
        <f t="shared" si="24"/>
        <v>-3.1853017931353258E-3</v>
      </c>
      <c r="AM43">
        <f t="shared" si="25"/>
        <v>0.99994641595576772</v>
      </c>
      <c r="AO43">
        <f t="shared" si="26"/>
        <v>-3.1853017931353258E-3</v>
      </c>
      <c r="AP43">
        <f t="shared" si="27"/>
        <v>0.7146674635501189</v>
      </c>
      <c r="AS43">
        <f t="shared" si="28"/>
        <v>-3.1853017931353258E-3</v>
      </c>
      <c r="AT43">
        <f t="shared" si="29"/>
        <v>1.1148344185894983E-2</v>
      </c>
      <c r="AV43">
        <f t="shared" si="30"/>
        <v>-3.1853017931353258E-3</v>
      </c>
      <c r="AW43">
        <f t="shared" si="31"/>
        <v>-1.2740883988270309E-2</v>
      </c>
      <c r="AY43">
        <f t="shared" si="32"/>
        <v>-3.1853017931353258E-3</v>
      </c>
      <c r="AZ43">
        <f t="shared" si="33"/>
        <v>0.69775505739492327</v>
      </c>
      <c r="BB43">
        <f t="shared" si="34"/>
        <v>-3.1853017931353258E-3</v>
      </c>
      <c r="BC43">
        <f t="shared" si="35"/>
        <v>0.99990836869477995</v>
      </c>
      <c r="BE43">
        <f t="shared" si="36"/>
        <v>-3.1853017931353258E-3</v>
      </c>
      <c r="BF43">
        <f t="shared" si="37"/>
        <v>0.71689184311867382</v>
      </c>
      <c r="BH43">
        <f t="shared" si="38"/>
        <v>-3.1853017931353258E-3</v>
      </c>
      <c r="BI43">
        <f t="shared" si="39"/>
        <v>1.4333391472824621E-2</v>
      </c>
      <c r="BK43">
        <f t="shared" si="43"/>
        <v>2.0000000000000009</v>
      </c>
      <c r="BL43">
        <f t="shared" si="40"/>
        <v>9.6663521631419891E-2</v>
      </c>
      <c r="BM43">
        <f t="shared" si="41"/>
        <v>-0.96474325304706043</v>
      </c>
    </row>
    <row r="44" spans="1:65">
      <c r="A44">
        <f t="shared" si="42"/>
        <v>2.0500000000000007</v>
      </c>
      <c r="B44">
        <f>SIN(3.14*A44)</f>
        <v>0.15320889395603965</v>
      </c>
      <c r="C44">
        <f t="shared" si="1"/>
        <v>0.15320889395603965</v>
      </c>
      <c r="BK44">
        <f t="shared" si="43"/>
        <v>2.0500000000000007</v>
      </c>
      <c r="BL44">
        <f t="shared" si="40"/>
        <v>0.25109825345468789</v>
      </c>
      <c r="BM44">
        <f t="shared" si="41"/>
        <v>-0.89014192763112354</v>
      </c>
    </row>
    <row r="45" spans="1:65">
      <c r="BK45">
        <f t="shared" si="43"/>
        <v>2.1000000000000005</v>
      </c>
      <c r="BL45">
        <f t="shared" si="40"/>
        <v>0.39935636736821267</v>
      </c>
      <c r="BM45">
        <f t="shared" si="41"/>
        <v>-0.35057643965882929</v>
      </c>
    </row>
    <row r="46" spans="1:65">
      <c r="A46" t="s">
        <v>11</v>
      </c>
      <c r="C46" t="s">
        <v>52</v>
      </c>
      <c r="BK46">
        <f t="shared" si="43"/>
        <v>2.1500000000000004</v>
      </c>
      <c r="BL46">
        <f t="shared" si="40"/>
        <v>0.53779094942868877</v>
      </c>
      <c r="BM46">
        <f t="shared" si="41"/>
        <v>0.37211207130346463</v>
      </c>
    </row>
    <row r="47" spans="1:65">
      <c r="A47" t="s">
        <v>12</v>
      </c>
      <c r="B47" t="s">
        <v>13</v>
      </c>
      <c r="C47" t="s">
        <v>14</v>
      </c>
      <c r="D47" t="s">
        <v>15</v>
      </c>
      <c r="E47" t="s">
        <v>16</v>
      </c>
      <c r="BK47">
        <f t="shared" si="43"/>
        <v>2.2000000000000002</v>
      </c>
      <c r="BL47">
        <f t="shared" si="40"/>
        <v>0.66299672896171613</v>
      </c>
      <c r="BM47">
        <f t="shared" si="41"/>
        <v>0.90042845773144919</v>
      </c>
    </row>
    <row r="48" spans="1:65">
      <c r="A48">
        <v>1</v>
      </c>
      <c r="B48">
        <v>1.15E-2</v>
      </c>
      <c r="C48">
        <f>B49</f>
        <v>2.01E-2</v>
      </c>
      <c r="D48">
        <f>C48-B48</f>
        <v>8.6E-3</v>
      </c>
      <c r="E48">
        <f>40000*D48</f>
        <v>344</v>
      </c>
      <c r="F48">
        <v>8.6999999999999994E-3</v>
      </c>
      <c r="G48">
        <f>40000*F48</f>
        <v>348</v>
      </c>
      <c r="BK48">
        <f t="shared" si="43"/>
        <v>2.25</v>
      </c>
      <c r="BL48">
        <f t="shared" si="40"/>
        <v>0.77189384280764506</v>
      </c>
      <c r="BM48">
        <f t="shared" si="41"/>
        <v>0.95840752963119147</v>
      </c>
    </row>
    <row r="49" spans="1:65">
      <c r="A49">
        <v>2</v>
      </c>
      <c r="B49">
        <v>2.01E-2</v>
      </c>
      <c r="C49">
        <f>B50</f>
        <v>2.92E-2</v>
      </c>
      <c r="D49">
        <f>C49-B49</f>
        <v>9.1000000000000004E-3</v>
      </c>
      <c r="E49">
        <f>40000*D49</f>
        <v>364</v>
      </c>
      <c r="G49">
        <f>4/344</f>
        <v>1.1627906976744186E-2</v>
      </c>
      <c r="BK49">
        <f t="shared" si="43"/>
        <v>2.2999999999999998</v>
      </c>
      <c r="BL49">
        <f t="shared" si="40"/>
        <v>0.86180359505980975</v>
      </c>
      <c r="BM49">
        <f t="shared" si="41"/>
        <v>0.51576401476144274</v>
      </c>
    </row>
    <row r="50" spans="1:65">
      <c r="A50">
        <v>3</v>
      </c>
      <c r="B50">
        <v>2.92E-2</v>
      </c>
      <c r="C50">
        <f>B51</f>
        <v>3.7900000000000003E-2</v>
      </c>
      <c r="D50">
        <f>C50-B50</f>
        <v>8.7000000000000029E-3</v>
      </c>
      <c r="E50">
        <f>40000*D50</f>
        <v>348.00000000000011</v>
      </c>
      <c r="BK50">
        <f t="shared" si="43"/>
        <v>2.3499999999999996</v>
      </c>
      <c r="BL50">
        <f t="shared" si="40"/>
        <v>0.93051434872599381</v>
      </c>
      <c r="BM50">
        <f t="shared" si="41"/>
        <v>-0.19628797953860799</v>
      </c>
    </row>
    <row r="51" spans="1:65">
      <c r="A51">
        <v>4</v>
      </c>
      <c r="B51">
        <v>3.7900000000000003E-2</v>
      </c>
      <c r="C51">
        <f>B52</f>
        <v>4.6800000000000001E-2</v>
      </c>
      <c r="D51">
        <f>C51-B51</f>
        <v>8.8999999999999982E-3</v>
      </c>
      <c r="E51">
        <f>40000*D51</f>
        <v>355.99999999999994</v>
      </c>
      <c r="BK51">
        <f t="shared" si="43"/>
        <v>2.3999999999999995</v>
      </c>
      <c r="BL51">
        <f t="shared" si="40"/>
        <v>0.9763359284830011</v>
      </c>
      <c r="BM51">
        <f t="shared" si="41"/>
        <v>-0.80580927261786484</v>
      </c>
    </row>
    <row r="52" spans="1:65">
      <c r="A52">
        <v>5</v>
      </c>
      <c r="B52">
        <v>4.6800000000000001E-2</v>
      </c>
      <c r="C52">
        <v>5.5800000000000002E-2</v>
      </c>
      <c r="D52">
        <f>C52-B52</f>
        <v>9.0000000000000011E-3</v>
      </c>
      <c r="E52">
        <f>40000*D52</f>
        <v>360.00000000000006</v>
      </c>
      <c r="F52">
        <f>(1.403*299.15*8.3145)^0.5</f>
        <v>59.073323869789149</v>
      </c>
      <c r="BK52">
        <f t="shared" si="43"/>
        <v>2.4499999999999993</v>
      </c>
      <c r="BL52">
        <f t="shared" si="40"/>
        <v>0.99814119630304432</v>
      </c>
      <c r="BM52">
        <f t="shared" si="41"/>
        <v>-0.99441742590153404</v>
      </c>
    </row>
    <row r="53" spans="1:65">
      <c r="B53">
        <f>SUM(B48:B52)</f>
        <v>0.14550000000000002</v>
      </c>
      <c r="D53">
        <f>SUM(D48:D52)/5</f>
        <v>8.8599999999999998E-3</v>
      </c>
      <c r="E53">
        <f>SUM(E48:E52)/5</f>
        <v>354.4</v>
      </c>
      <c r="F53">
        <f>354.4*0.057</f>
        <v>20.200800000000001</v>
      </c>
      <c r="BK53">
        <f t="shared" si="43"/>
        <v>2.4999999999999991</v>
      </c>
      <c r="BL53">
        <f t="shared" si="40"/>
        <v>0.99539377725762013</v>
      </c>
      <c r="BM53">
        <f t="shared" si="41"/>
        <v>-0.66359328270162321</v>
      </c>
    </row>
    <row r="54" spans="1:65">
      <c r="E54">
        <f>331.5+0.6*26</f>
        <v>347.1</v>
      </c>
      <c r="BK54">
        <f t="shared" si="43"/>
        <v>2.5499999999999989</v>
      </c>
      <c r="BL54">
        <f t="shared" si="40"/>
        <v>0.96816125348817361</v>
      </c>
      <c r="BM54">
        <f t="shared" si="41"/>
        <v>1.3857713353652523E-2</v>
      </c>
    </row>
    <row r="55" spans="1:65">
      <c r="B55" t="s">
        <v>15</v>
      </c>
      <c r="C55" t="s">
        <v>17</v>
      </c>
      <c r="D55" t="s">
        <v>18</v>
      </c>
      <c r="E55" t="s">
        <v>19</v>
      </c>
      <c r="BK55">
        <f t="shared" si="43"/>
        <v>2.5999999999999988</v>
      </c>
      <c r="BL55">
        <f t="shared" si="40"/>
        <v>0.91711350179284068</v>
      </c>
      <c r="BM55">
        <f t="shared" si="41"/>
        <v>0.68407015577560559</v>
      </c>
    </row>
    <row r="56" spans="1:65">
      <c r="B56">
        <f>C48-B48</f>
        <v>8.6E-3</v>
      </c>
      <c r="C56">
        <f>SUM($D$48:$D$52)/5</f>
        <v>8.8599999999999998E-3</v>
      </c>
      <c r="D56">
        <f>B56-C56</f>
        <v>-2.5999999999999981E-4</v>
      </c>
      <c r="E56">
        <f>D56^2</f>
        <v>6.7599999999999904E-8</v>
      </c>
      <c r="BK56">
        <f t="shared" si="43"/>
        <v>2.6499999999999986</v>
      </c>
      <c r="BL56">
        <f t="shared" si="40"/>
        <v>0.84350621572199691</v>
      </c>
      <c r="BM56">
        <f t="shared" si="41"/>
        <v>0.99695968458483264</v>
      </c>
    </row>
    <row r="57" spans="1:65">
      <c r="B57">
        <f>C49-B49</f>
        <v>9.1000000000000004E-3</v>
      </c>
      <c r="C57">
        <f>SUM($D$48:$D$52)/5</f>
        <v>8.8599999999999998E-3</v>
      </c>
      <c r="D57">
        <f>B57-C57</f>
        <v>2.4000000000000063E-4</v>
      </c>
      <c r="E57">
        <f>D57^2</f>
        <v>5.7600000000000304E-8</v>
      </c>
      <c r="BK57">
        <f t="shared" si="43"/>
        <v>2.6999999999999984</v>
      </c>
      <c r="BL57">
        <f t="shared" si="40"/>
        <v>0.74915001751286603</v>
      </c>
      <c r="BM57">
        <f t="shared" si="41"/>
        <v>0.78908897229514474</v>
      </c>
    </row>
    <row r="58" spans="1:65">
      <c r="B58">
        <f>C50-B50</f>
        <v>8.7000000000000029E-3</v>
      </c>
      <c r="C58">
        <f>SUM($D$48:$D$52)/5</f>
        <v>8.8599999999999998E-3</v>
      </c>
      <c r="D58">
        <f>B58-C58</f>
        <v>-1.5999999999999695E-4</v>
      </c>
      <c r="E58">
        <f>D58^2</f>
        <v>2.5599999999999025E-8</v>
      </c>
      <c r="BK58">
        <f t="shared" si="43"/>
        <v>2.7499999999999982</v>
      </c>
      <c r="BL58">
        <f t="shared" si="40"/>
        <v>0.63636591966049727</v>
      </c>
      <c r="BM58">
        <f t="shared" si="41"/>
        <v>0.16903894140839845</v>
      </c>
    </row>
    <row r="59" spans="1:65">
      <c r="B59">
        <f>C51-B51</f>
        <v>8.8999999999999982E-3</v>
      </c>
      <c r="C59">
        <f>SUM($D$48:$D$52)/5</f>
        <v>8.8599999999999998E-3</v>
      </c>
      <c r="D59">
        <f>B59-C59</f>
        <v>3.999999999999837E-5</v>
      </c>
      <c r="E59">
        <f>D59^2</f>
        <v>1.5999999999998696E-9</v>
      </c>
      <c r="BK59">
        <f t="shared" si="43"/>
        <v>2.799999999999998</v>
      </c>
      <c r="BL59">
        <f t="shared" si="40"/>
        <v>0.50792823169968482</v>
      </c>
      <c r="BM59">
        <f t="shared" si="41"/>
        <v>-0.53930830073378699</v>
      </c>
    </row>
    <row r="60" spans="1:65">
      <c r="B60">
        <f>C52-B52</f>
        <v>9.0000000000000011E-3</v>
      </c>
      <c r="C60">
        <f>SUM($D$48:$D$52)/5</f>
        <v>8.8599999999999998E-3</v>
      </c>
      <c r="D60">
        <f>B60-C60</f>
        <v>1.4000000000000123E-4</v>
      </c>
      <c r="E60">
        <f>D60^2</f>
        <v>1.9600000000000344E-8</v>
      </c>
      <c r="BK60">
        <f t="shared" si="43"/>
        <v>2.8499999999999979</v>
      </c>
      <c r="BL60">
        <f t="shared" si="40"/>
        <v>0.3669963166002233</v>
      </c>
      <c r="BM60">
        <f t="shared" si="41"/>
        <v>-0.96594874463796265</v>
      </c>
    </row>
    <row r="61" spans="1:65">
      <c r="B61" t="s">
        <v>24</v>
      </c>
      <c r="C61">
        <f>D61/C60</f>
        <v>1.0466838031033508E-2</v>
      </c>
      <c r="D61">
        <f>E61^0.5</f>
        <v>9.2736184954956882E-5</v>
      </c>
      <c r="E61">
        <f>SUM(E56:E60)/20</f>
        <v>8.5999999999999711E-9</v>
      </c>
      <c r="F61">
        <f>1.403*0.083145*299.15</f>
        <v>34.896575930249995</v>
      </c>
      <c r="BK61">
        <f t="shared" si="43"/>
        <v>2.8999999999999977</v>
      </c>
      <c r="BL61">
        <f t="shared" si="40"/>
        <v>0.21703687545971881</v>
      </c>
      <c r="BM61">
        <f t="shared" si="41"/>
        <v>-0.88802746059589466</v>
      </c>
    </row>
    <row r="62" spans="1:65">
      <c r="BK62">
        <f t="shared" si="43"/>
        <v>2.9499999999999975</v>
      </c>
      <c r="BL62">
        <f t="shared" si="40"/>
        <v>6.1738672166964936E-2</v>
      </c>
      <c r="BM62">
        <f t="shared" si="41"/>
        <v>-0.34624650235350934</v>
      </c>
    </row>
    <row r="63" spans="1:65">
      <c r="A63" t="s">
        <v>20</v>
      </c>
      <c r="B63" t="s">
        <v>21</v>
      </c>
      <c r="C63" t="s">
        <v>23</v>
      </c>
      <c r="D63" t="s">
        <v>22</v>
      </c>
      <c r="E63" t="s">
        <v>18</v>
      </c>
      <c r="F63" t="s">
        <v>25</v>
      </c>
      <c r="BK63">
        <f t="shared" si="43"/>
        <v>2.9999999999999973</v>
      </c>
      <c r="BL63">
        <f t="shared" si="40"/>
        <v>-9.5078204326353888E-2</v>
      </c>
      <c r="BM63">
        <f t="shared" si="41"/>
        <v>0.37639574329426428</v>
      </c>
    </row>
    <row r="64" spans="1:65">
      <c r="A64">
        <v>400000</v>
      </c>
      <c r="B64">
        <v>1.33</v>
      </c>
      <c r="C64">
        <f>1.334*2/10^6</f>
        <v>2.6680000000000001E-6</v>
      </c>
      <c r="D64">
        <f>1/C64</f>
        <v>374812.59370314842</v>
      </c>
      <c r="E64">
        <f>A64-D64</f>
        <v>25187.406296851579</v>
      </c>
      <c r="F64">
        <f>E64/A64*100</f>
        <v>6.2968515742128943</v>
      </c>
      <c r="BK64">
        <f t="shared" si="43"/>
        <v>3.0499999999999972</v>
      </c>
      <c r="BL64">
        <f t="shared" si="40"/>
        <v>-0.24955630812177787</v>
      </c>
      <c r="BM64">
        <f t="shared" si="41"/>
        <v>0.90242829543354697</v>
      </c>
    </row>
    <row r="65" spans="1:65">
      <c r="A65">
        <v>500000</v>
      </c>
      <c r="B65">
        <v>9.8000000000000007</v>
      </c>
      <c r="C65">
        <f>9.8/10^6/5</f>
        <v>1.9600000000000003E-6</v>
      </c>
      <c r="D65">
        <f>1/C65</f>
        <v>510204.08163265296</v>
      </c>
      <c r="E65">
        <f>A65-D65</f>
        <v>-10204.08163265296</v>
      </c>
      <c r="F65">
        <f>E65/A65*(100)*(-1)</f>
        <v>2.0408163265305919</v>
      </c>
      <c r="BK65">
        <f t="shared" si="43"/>
        <v>3.099999999999997</v>
      </c>
      <c r="BL65">
        <f t="shared" si="40"/>
        <v>-0.39789572341169899</v>
      </c>
      <c r="BM65">
        <f t="shared" si="41"/>
        <v>0.95707892113099158</v>
      </c>
    </row>
    <row r="66" spans="1:65">
      <c r="A66">
        <v>230000</v>
      </c>
      <c r="B66">
        <v>4</v>
      </c>
      <c r="C66">
        <f>4/10^6</f>
        <v>3.9999999999999998E-6</v>
      </c>
      <c r="D66">
        <f>1/C66</f>
        <v>250000</v>
      </c>
      <c r="E66">
        <f>A66-D66</f>
        <v>-20000</v>
      </c>
      <c r="F66">
        <f>E66/A66*(100)*(-1)</f>
        <v>8.695652173913043</v>
      </c>
      <c r="BK66">
        <f t="shared" si="43"/>
        <v>3.1499999999999968</v>
      </c>
      <c r="BL66">
        <f t="shared" si="40"/>
        <v>-0.53644753636818221</v>
      </c>
      <c r="BM66">
        <f t="shared" si="41"/>
        <v>0.51180095650993418</v>
      </c>
    </row>
    <row r="67" spans="1:65">
      <c r="A67">
        <v>50000</v>
      </c>
      <c r="B67">
        <v>9.6999999999999993</v>
      </c>
      <c r="C67">
        <f>9.7/10^5/5</f>
        <v>1.9400000000000001E-5</v>
      </c>
      <c r="D67">
        <f>1/C67</f>
        <v>51546.391752577321</v>
      </c>
      <c r="E67">
        <f>A67-D67</f>
        <v>-1546.3917525773213</v>
      </c>
      <c r="F67">
        <f>E67/A67*(100)*(-1)</f>
        <v>3.0927835051546428</v>
      </c>
      <c r="BK67">
        <f t="shared" si="43"/>
        <v>3.1999999999999966</v>
      </c>
      <c r="BL67">
        <f t="shared" si="40"/>
        <v>-0.6618035926231236</v>
      </c>
      <c r="BM67">
        <f t="shared" si="41"/>
        <v>-0.20081539062329354</v>
      </c>
    </row>
    <row r="68" spans="1:65">
      <c r="A68">
        <v>40000</v>
      </c>
      <c r="B68">
        <v>1.23</v>
      </c>
      <c r="C68">
        <f>1.29*2/10^5</f>
        <v>2.58E-5</v>
      </c>
      <c r="D68">
        <f>1/C68</f>
        <v>38759.689922480618</v>
      </c>
      <c r="E68">
        <f>A68-D68</f>
        <v>1240.3100775193816</v>
      </c>
      <c r="F68">
        <f>E68/A68*100</f>
        <v>3.1007751937984542</v>
      </c>
      <c r="BK68">
        <f t="shared" si="43"/>
        <v>3.2499999999999964</v>
      </c>
      <c r="BL68">
        <f t="shared" si="40"/>
        <v>-0.77088033244838605</v>
      </c>
      <c r="BM68">
        <f t="shared" si="41"/>
        <v>-0.80853615084931729</v>
      </c>
    </row>
    <row r="69" spans="1:65">
      <c r="F69">
        <f>SUM(F64:F68)/5</f>
        <v>4.6453757547219254</v>
      </c>
      <c r="BK69">
        <f t="shared" si="43"/>
        <v>3.2999999999999963</v>
      </c>
      <c r="BL69">
        <f t="shared" ref="BL69:BL132" si="44">SIN(3.14*$BK69+0.1)</f>
        <v>-0.86099464142372861</v>
      </c>
      <c r="BM69">
        <f t="shared" ref="BM69:BM132" si="45">SIN(2*3.14*$BK69*3.14*0.75)</f>
        <v>-0.99391939094901671</v>
      </c>
    </row>
    <row r="70" spans="1:65">
      <c r="BK70">
        <f t="shared" ref="BK70:BK133" si="46">BK69+0.05</f>
        <v>3.3499999999999961</v>
      </c>
      <c r="BL70">
        <f t="shared" si="44"/>
        <v>-0.92992985078669044</v>
      </c>
      <c r="BM70">
        <f t="shared" si="45"/>
        <v>-0.66013048229824478</v>
      </c>
    </row>
    <row r="71" spans="1:65">
      <c r="A71" t="s">
        <v>43</v>
      </c>
      <c r="BK71">
        <f t="shared" si="46"/>
        <v>3.3999999999999959</v>
      </c>
      <c r="BL71">
        <f t="shared" si="44"/>
        <v>-0.97599026396071342</v>
      </c>
      <c r="BM71">
        <f t="shared" si="45"/>
        <v>1.8476491148725811E-2</v>
      </c>
    </row>
    <row r="72" spans="1:65">
      <c r="A72" t="s">
        <v>44</v>
      </c>
      <c r="B72" t="s">
        <v>50</v>
      </c>
      <c r="C72" t="s">
        <v>45</v>
      </c>
      <c r="D72" t="s">
        <v>46</v>
      </c>
      <c r="E72" t="s">
        <v>47</v>
      </c>
      <c r="F72" t="s">
        <v>48</v>
      </c>
      <c r="G72" t="s">
        <v>49</v>
      </c>
      <c r="H72" t="s">
        <v>51</v>
      </c>
      <c r="BK72">
        <f t="shared" si="46"/>
        <v>3.4499999999999957</v>
      </c>
      <c r="BL72">
        <f t="shared" si="44"/>
        <v>-0.99804286799558017</v>
      </c>
      <c r="BM72">
        <f t="shared" si="45"/>
        <v>0.68743230002602418</v>
      </c>
    </row>
    <row r="73" spans="1:65">
      <c r="A73">
        <v>100</v>
      </c>
      <c r="B73">
        <f t="shared" ref="B73:B78" si="47">A73/1592</f>
        <v>6.2814070351758788E-2</v>
      </c>
      <c r="C73">
        <v>4.2</v>
      </c>
      <c r="D73">
        <v>4.2</v>
      </c>
      <c r="E73">
        <f>$D$73/$C$73</f>
        <v>1</v>
      </c>
      <c r="F73">
        <v>8</v>
      </c>
      <c r="G73">
        <v>0.52</v>
      </c>
      <c r="H73">
        <f t="shared" ref="H73:H78" si="48">ASIN(I73)</f>
        <v>6.5045858074610913E-2</v>
      </c>
      <c r="I73">
        <f>$G$73/$F$73</f>
        <v>6.5000000000000002E-2</v>
      </c>
      <c r="BK73">
        <f t="shared" si="46"/>
        <v>3.4999999999999956</v>
      </c>
      <c r="BL73">
        <f t="shared" si="44"/>
        <v>-0.99554520388504852</v>
      </c>
      <c r="BM73">
        <f t="shared" si="45"/>
        <v>0.99730898480631691</v>
      </c>
    </row>
    <row r="74" spans="1:65">
      <c r="A74">
        <v>500</v>
      </c>
      <c r="B74">
        <f t="shared" si="47"/>
        <v>0.314070351758794</v>
      </c>
      <c r="C74">
        <v>4.2</v>
      </c>
      <c r="D74">
        <v>3.9</v>
      </c>
      <c r="E74">
        <f>D74/C74</f>
        <v>0.92857142857142849</v>
      </c>
      <c r="F74">
        <v>8</v>
      </c>
      <c r="G74">
        <v>2.4</v>
      </c>
      <c r="H74">
        <f t="shared" si="48"/>
        <v>0.30469265401539752</v>
      </c>
      <c r="I74">
        <f>G74/F74</f>
        <v>0.3</v>
      </c>
      <c r="BK74">
        <f t="shared" si="46"/>
        <v>3.5499999999999954</v>
      </c>
      <c r="BL74">
        <f t="shared" si="44"/>
        <v>-0.96855871019615492</v>
      </c>
      <c r="BM74">
        <f t="shared" si="45"/>
        <v>0.78624297209516536</v>
      </c>
    </row>
    <row r="75" spans="1:65">
      <c r="A75">
        <v>1000</v>
      </c>
      <c r="B75">
        <f t="shared" si="47"/>
        <v>0.62814070351758799</v>
      </c>
      <c r="C75">
        <v>4.2</v>
      </c>
      <c r="D75">
        <v>3.6</v>
      </c>
      <c r="E75">
        <f>D75/C75</f>
        <v>0.8571428571428571</v>
      </c>
      <c r="F75">
        <v>7.2</v>
      </c>
      <c r="G75">
        <v>3.6</v>
      </c>
      <c r="H75">
        <f t="shared" si="48"/>
        <v>0.52359877559829893</v>
      </c>
      <c r="I75">
        <f>G75/F75</f>
        <v>0.5</v>
      </c>
      <c r="BK75">
        <f t="shared" si="46"/>
        <v>3.5999999999999952</v>
      </c>
      <c r="BL75">
        <f t="shared" si="44"/>
        <v>-0.91774721177812335</v>
      </c>
      <c r="BM75">
        <f t="shared" si="45"/>
        <v>0.16448424428076924</v>
      </c>
    </row>
    <row r="76" spans="1:65">
      <c r="A76">
        <v>5000</v>
      </c>
      <c r="B76">
        <f t="shared" si="47"/>
        <v>3.1407035175879399</v>
      </c>
      <c r="C76">
        <v>4.2</v>
      </c>
      <c r="D76">
        <v>1.25</v>
      </c>
      <c r="E76">
        <f>D76/C76</f>
        <v>0.29761904761904762</v>
      </c>
      <c r="F76">
        <v>2.38</v>
      </c>
      <c r="G76">
        <v>2.2999999999999998</v>
      </c>
      <c r="H76">
        <f t="shared" si="48"/>
        <v>1.3107830102411779</v>
      </c>
      <c r="I76">
        <f>G76/F76</f>
        <v>0.96638655462184875</v>
      </c>
      <c r="BK76">
        <f t="shared" si="46"/>
        <v>3.649999999999995</v>
      </c>
      <c r="BL76">
        <f t="shared" si="44"/>
        <v>-0.84436059072623748</v>
      </c>
      <c r="BM76">
        <f t="shared" si="45"/>
        <v>-0.54319255628326057</v>
      </c>
    </row>
    <row r="77" spans="1:65">
      <c r="A77">
        <v>10000</v>
      </c>
      <c r="B77">
        <f t="shared" si="47"/>
        <v>6.2814070351758797</v>
      </c>
      <c r="C77">
        <v>4.2</v>
      </c>
      <c r="D77">
        <v>0.8</v>
      </c>
      <c r="E77">
        <f>D77/C77</f>
        <v>0.19047619047619047</v>
      </c>
      <c r="F77">
        <v>0.248</v>
      </c>
      <c r="G77">
        <v>0.248</v>
      </c>
      <c r="H77">
        <f t="shared" si="48"/>
        <v>1.5707963267948966</v>
      </c>
      <c r="I77">
        <f>G77/F77</f>
        <v>1</v>
      </c>
      <c r="BK77">
        <f t="shared" si="46"/>
        <v>3.6999999999999948</v>
      </c>
      <c r="BL77">
        <f t="shared" si="44"/>
        <v>-0.75020404126900286</v>
      </c>
      <c r="BM77">
        <f t="shared" si="45"/>
        <v>-0.96713362415214199</v>
      </c>
    </row>
    <row r="78" spans="1:65">
      <c r="A78">
        <v>100000</v>
      </c>
      <c r="B78">
        <f t="shared" si="47"/>
        <v>62.814070351758794</v>
      </c>
      <c r="C78">
        <v>4.2</v>
      </c>
      <c r="D78">
        <v>7.4999999999999997E-2</v>
      </c>
      <c r="E78">
        <f>D78/C78</f>
        <v>1.7857142857142856E-2</v>
      </c>
      <c r="F78">
        <v>2.5000000000000001E-2</v>
      </c>
      <c r="G78">
        <v>2.5000000000000001E-2</v>
      </c>
      <c r="H78">
        <f t="shared" si="48"/>
        <v>1.5707963267948966</v>
      </c>
      <c r="I78">
        <f>G78/F78</f>
        <v>1</v>
      </c>
      <c r="BK78">
        <f t="shared" si="46"/>
        <v>3.7499999999999947</v>
      </c>
      <c r="BL78">
        <f t="shared" si="44"/>
        <v>-0.63759366485952029</v>
      </c>
      <c r="BM78">
        <f t="shared" si="45"/>
        <v>-0.88589404422173745</v>
      </c>
    </row>
    <row r="79" spans="1:65">
      <c r="BK79">
        <f t="shared" si="46"/>
        <v>3.7999999999999945</v>
      </c>
      <c r="BL79">
        <f t="shared" si="44"/>
        <v>-0.50929949776122296</v>
      </c>
      <c r="BM79">
        <f t="shared" si="45"/>
        <v>-0.34190917660287595</v>
      </c>
    </row>
    <row r="80" spans="1:65">
      <c r="A80">
        <v>100</v>
      </c>
      <c r="B80">
        <f t="shared" ref="B80:B85" si="49">ASIN(C80)</f>
        <v>6.5045858074610913E-2</v>
      </c>
      <c r="C80">
        <f t="shared" ref="C80:C85" si="50">G73/F73</f>
        <v>6.5000000000000002E-2</v>
      </c>
      <c r="E80">
        <v>100</v>
      </c>
      <c r="F80">
        <f t="shared" ref="F80:F85" si="51">D73/C73</f>
        <v>1</v>
      </c>
      <c r="BK80">
        <f t="shared" si="46"/>
        <v>3.8499999999999943</v>
      </c>
      <c r="BL80">
        <f t="shared" si="44"/>
        <v>-0.36847737255881374</v>
      </c>
      <c r="BM80">
        <f t="shared" si="45"/>
        <v>0.38067138349456575</v>
      </c>
    </row>
    <row r="81" spans="1:65">
      <c r="A81">
        <v>500</v>
      </c>
      <c r="B81">
        <f t="shared" si="49"/>
        <v>0.30469265401539752</v>
      </c>
      <c r="C81">
        <f t="shared" si="50"/>
        <v>0.3</v>
      </c>
      <c r="E81">
        <v>500</v>
      </c>
      <c r="F81">
        <f t="shared" si="51"/>
        <v>0.92857142857142849</v>
      </c>
      <c r="BK81">
        <f t="shared" si="46"/>
        <v>3.8999999999999941</v>
      </c>
      <c r="BL81">
        <f t="shared" si="44"/>
        <v>-0.21859128969294384</v>
      </c>
      <c r="BM81">
        <f t="shared" si="45"/>
        <v>0.90440887650183976</v>
      </c>
    </row>
    <row r="82" spans="1:65">
      <c r="A82">
        <v>1000</v>
      </c>
      <c r="B82">
        <f t="shared" si="49"/>
        <v>0.52359877559829893</v>
      </c>
      <c r="C82">
        <f t="shared" si="50"/>
        <v>0.5</v>
      </c>
      <c r="E82">
        <v>1000</v>
      </c>
      <c r="F82">
        <f t="shared" si="51"/>
        <v>0.8571428571428571</v>
      </c>
      <c r="BK82">
        <f t="shared" si="46"/>
        <v>3.949999999999994</v>
      </c>
      <c r="BL82">
        <f t="shared" si="44"/>
        <v>-6.3328208555460327E-2</v>
      </c>
      <c r="BM82">
        <f t="shared" si="45"/>
        <v>0.95572988982445461</v>
      </c>
    </row>
    <row r="83" spans="1:65">
      <c r="A83">
        <v>5000</v>
      </c>
      <c r="B83">
        <f t="shared" si="49"/>
        <v>1.3107830102411779</v>
      </c>
      <c r="C83">
        <f t="shared" si="50"/>
        <v>0.96638655462184875</v>
      </c>
      <c r="E83">
        <v>5000</v>
      </c>
      <c r="F83">
        <f t="shared" si="51"/>
        <v>0.29761904761904762</v>
      </c>
      <c r="BK83">
        <f t="shared" si="46"/>
        <v>3.9999999999999938</v>
      </c>
      <c r="BL83">
        <f t="shared" si="44"/>
        <v>9.349264585114983E-2</v>
      </c>
      <c r="BM83">
        <f t="shared" si="45"/>
        <v>0.50782697709865865</v>
      </c>
    </row>
    <row r="84" spans="1:65">
      <c r="A84">
        <v>10000</v>
      </c>
      <c r="B84">
        <f t="shared" si="49"/>
        <v>1.5707963267948966</v>
      </c>
      <c r="C84">
        <f t="shared" si="50"/>
        <v>1</v>
      </c>
      <c r="E84">
        <v>10000</v>
      </c>
      <c r="F84">
        <f t="shared" si="51"/>
        <v>0.19047619047619047</v>
      </c>
      <c r="BK84">
        <f t="shared" si="46"/>
        <v>4.0499999999999936</v>
      </c>
      <c r="BL84">
        <f t="shared" si="44"/>
        <v>0.24801372977808286</v>
      </c>
      <c r="BM84">
        <f t="shared" si="45"/>
        <v>-0.20533851657147809</v>
      </c>
    </row>
    <row r="85" spans="1:65">
      <c r="A85">
        <v>100000</v>
      </c>
      <c r="B85">
        <f t="shared" si="49"/>
        <v>1.5707963267948966</v>
      </c>
      <c r="C85">
        <f t="shared" si="50"/>
        <v>1</v>
      </c>
      <c r="E85">
        <v>100000</v>
      </c>
      <c r="F85">
        <f t="shared" si="51"/>
        <v>1.7857142857142856E-2</v>
      </c>
      <c r="BK85">
        <f t="shared" si="46"/>
        <v>4.0999999999999934</v>
      </c>
      <c r="BL85">
        <f t="shared" si="44"/>
        <v>0.3964340701748082</v>
      </c>
      <c r="BM85">
        <f t="shared" si="45"/>
        <v>-0.81124577598193082</v>
      </c>
    </row>
    <row r="86" spans="1:65">
      <c r="BK86">
        <f t="shared" si="46"/>
        <v>4.1499999999999932</v>
      </c>
      <c r="BL86">
        <f t="shared" si="44"/>
        <v>0.53510276258440048</v>
      </c>
      <c r="BM86">
        <f t="shared" si="45"/>
        <v>-0.99340014706295343</v>
      </c>
    </row>
    <row r="87" spans="1:65">
      <c r="A87" t="s">
        <v>43</v>
      </c>
      <c r="BK87">
        <f t="shared" si="46"/>
        <v>4.1999999999999931</v>
      </c>
      <c r="BL87">
        <f t="shared" si="44"/>
        <v>0.66060877758999081</v>
      </c>
      <c r="BM87">
        <f t="shared" si="45"/>
        <v>-0.65665359557794856</v>
      </c>
    </row>
    <row r="88" spans="1:65">
      <c r="A88" t="s">
        <v>44</v>
      </c>
      <c r="B88" t="s">
        <v>53</v>
      </c>
      <c r="C88" t="s">
        <v>54</v>
      </c>
      <c r="D88" t="s">
        <v>55</v>
      </c>
      <c r="E88" t="s">
        <v>56</v>
      </c>
      <c r="BK88">
        <f t="shared" si="46"/>
        <v>4.2499999999999929</v>
      </c>
      <c r="BL88">
        <f t="shared" si="44"/>
        <v>0.76986486671653453</v>
      </c>
      <c r="BM88">
        <f t="shared" si="45"/>
        <v>2.3094874679767761E-2</v>
      </c>
    </row>
    <row r="89" spans="1:65">
      <c r="A89">
        <v>100</v>
      </c>
      <c r="B89">
        <f t="shared" ref="B89:B94" si="52">ASIN(G89)</f>
        <v>6.5045858074610913E-2</v>
      </c>
      <c r="C89">
        <f t="shared" ref="C89:C94" si="53">ATAN(H89)</f>
        <v>6.2717637090680803E-2</v>
      </c>
      <c r="D89">
        <f t="shared" ref="D89:D94" si="54">D73/C73</f>
        <v>1</v>
      </c>
      <c r="E89">
        <f t="shared" ref="E89:E94" si="55">1/(1+H89^2)^0.5</f>
        <v>0.99803389359927452</v>
      </c>
      <c r="G89">
        <f>$G$73/$F$73</f>
        <v>6.5000000000000002E-2</v>
      </c>
      <c r="H89">
        <f t="shared" ref="H89:H94" si="56">2*3.14*A89*0.01/100</f>
        <v>6.2800000000000009E-2</v>
      </c>
      <c r="BK89">
        <f t="shared" si="46"/>
        <v>4.2999999999999927</v>
      </c>
      <c r="BL89">
        <f t="shared" si="44"/>
        <v>0.8601835038360619</v>
      </c>
      <c r="BM89">
        <f t="shared" si="45"/>
        <v>0.69077977537460544</v>
      </c>
    </row>
    <row r="90" spans="1:65">
      <c r="A90">
        <v>500</v>
      </c>
      <c r="B90">
        <f t="shared" si="52"/>
        <v>0.30469265401539752</v>
      </c>
      <c r="C90">
        <f t="shared" si="53"/>
        <v>0.30425083223798449</v>
      </c>
      <c r="D90">
        <f t="shared" si="54"/>
        <v>0.92857142857142849</v>
      </c>
      <c r="E90">
        <f t="shared" si="55"/>
        <v>0.95407165483830059</v>
      </c>
      <c r="G90">
        <f>G74/F74</f>
        <v>0.3</v>
      </c>
      <c r="H90">
        <f t="shared" si="56"/>
        <v>0.314</v>
      </c>
      <c r="BK90">
        <f t="shared" si="46"/>
        <v>4.3499999999999925</v>
      </c>
      <c r="BL90">
        <f t="shared" si="44"/>
        <v>0.92934299403854781</v>
      </c>
      <c r="BM90">
        <f t="shared" si="45"/>
        <v>0.99763700376477538</v>
      </c>
    </row>
    <row r="91" spans="1:65">
      <c r="A91">
        <v>1000</v>
      </c>
      <c r="B91">
        <f t="shared" si="52"/>
        <v>0.52359877559829893</v>
      </c>
      <c r="C91">
        <f t="shared" si="53"/>
        <v>0.56075371057414036</v>
      </c>
      <c r="D91">
        <f t="shared" si="54"/>
        <v>0.8571428571428571</v>
      </c>
      <c r="E91">
        <f t="shared" si="55"/>
        <v>0.84685450974293852</v>
      </c>
      <c r="G91">
        <f>G75/F75</f>
        <v>0.5</v>
      </c>
      <c r="H91">
        <f t="shared" si="56"/>
        <v>0.628</v>
      </c>
      <c r="BK91">
        <f t="shared" si="46"/>
        <v>4.3999999999999924</v>
      </c>
      <c r="BL91">
        <f t="shared" si="44"/>
        <v>0.97564212379527848</v>
      </c>
      <c r="BM91">
        <f t="shared" si="45"/>
        <v>0.78338019450346985</v>
      </c>
    </row>
    <row r="92" spans="1:65">
      <c r="A92">
        <v>5000</v>
      </c>
      <c r="B92">
        <f t="shared" si="52"/>
        <v>1.3107830102411779</v>
      </c>
      <c r="C92">
        <f t="shared" si="53"/>
        <v>1.2624806645994682</v>
      </c>
      <c r="D92">
        <f t="shared" si="54"/>
        <v>0.29761904761904762</v>
      </c>
      <c r="E92">
        <f t="shared" si="55"/>
        <v>0.30345415304293577</v>
      </c>
      <c r="G92">
        <f>G76/F76</f>
        <v>0.96638655462184875</v>
      </c>
      <c r="H92">
        <f t="shared" si="56"/>
        <v>3.14</v>
      </c>
      <c r="BK92">
        <f t="shared" si="46"/>
        <v>4.4499999999999922</v>
      </c>
      <c r="BL92">
        <f t="shared" si="44"/>
        <v>0.9979420081075483</v>
      </c>
      <c r="BM92">
        <f t="shared" si="45"/>
        <v>0.15992603727555396</v>
      </c>
    </row>
    <row r="93" spans="1:65">
      <c r="A93">
        <v>10000</v>
      </c>
      <c r="B93">
        <f t="shared" si="52"/>
        <v>1.5707963267948966</v>
      </c>
      <c r="C93">
        <f t="shared" si="53"/>
        <v>1.4128864060853812</v>
      </c>
      <c r="D93">
        <f t="shared" si="54"/>
        <v>0.19047619047619047</v>
      </c>
      <c r="E93">
        <f t="shared" si="55"/>
        <v>0.15725447683134758</v>
      </c>
      <c r="G93">
        <f>G77/F77</f>
        <v>1</v>
      </c>
      <c r="H93">
        <f t="shared" si="56"/>
        <v>6.28</v>
      </c>
      <c r="BK93">
        <f t="shared" si="46"/>
        <v>4.499999999999992</v>
      </c>
      <c r="BL93">
        <f t="shared" si="44"/>
        <v>0.99569410526734625</v>
      </c>
      <c r="BM93">
        <f t="shared" si="45"/>
        <v>-0.54706522081747211</v>
      </c>
    </row>
    <row r="94" spans="1:65">
      <c r="A94">
        <v>100000</v>
      </c>
      <c r="B94">
        <f t="shared" si="52"/>
        <v>1.5707963267948966</v>
      </c>
      <c r="C94">
        <f t="shared" si="53"/>
        <v>1.5548741055709769</v>
      </c>
      <c r="D94">
        <f t="shared" si="54"/>
        <v>1.7857142857142856E-2</v>
      </c>
      <c r="E94">
        <f t="shared" si="55"/>
        <v>1.59215484731462E-2</v>
      </c>
      <c r="G94">
        <f>G78/F78</f>
        <v>1</v>
      </c>
      <c r="H94">
        <f t="shared" si="56"/>
        <v>62.8</v>
      </c>
      <c r="BK94">
        <f t="shared" si="46"/>
        <v>4.5499999999999918</v>
      </c>
      <c r="BL94">
        <f t="shared" si="44"/>
        <v>0.96895371011145959</v>
      </c>
      <c r="BM94">
        <f t="shared" si="45"/>
        <v>-0.96829786630583792</v>
      </c>
    </row>
    <row r="95" spans="1:65">
      <c r="BJ95">
        <f>BK94+0.05</f>
        <v>4.5999999999999917</v>
      </c>
      <c r="BK95">
        <f>SIN(3.14*$BJ95+0.1)</f>
        <v>0.91837859385637788</v>
      </c>
      <c r="BL95">
        <f>SIN(2*3.14*$BJ95*3.14*0.75)</f>
        <v>-0.88374172403296658</v>
      </c>
    </row>
    <row r="96" spans="1:65">
      <c r="BK96">
        <f>BJ95+0.05</f>
        <v>4.6499999999999915</v>
      </c>
      <c r="BL96">
        <f t="shared" si="44"/>
        <v>0.84521282397190911</v>
      </c>
      <c r="BM96">
        <f t="shared" si="45"/>
        <v>-0.33756455495976684</v>
      </c>
    </row>
    <row r="97" spans="63:65">
      <c r="BK97">
        <f t="shared" si="46"/>
        <v>4.6999999999999913</v>
      </c>
      <c r="BL97">
        <f t="shared" si="44"/>
        <v>0.75125616209889035</v>
      </c>
      <c r="BM97">
        <f t="shared" si="45"/>
        <v>0.38493890066783959</v>
      </c>
    </row>
    <row r="98" spans="63:65">
      <c r="BK98">
        <f t="shared" si="46"/>
        <v>4.7499999999999911</v>
      </c>
      <c r="BL98">
        <f t="shared" si="44"/>
        <v>0.63881979277357248</v>
      </c>
      <c r="BM98">
        <f t="shared" si="45"/>
        <v>0.90637015867331838</v>
      </c>
    </row>
    <row r="99" spans="63:65">
      <c r="BK99">
        <f t="shared" si="46"/>
        <v>4.7999999999999909</v>
      </c>
      <c r="BL99">
        <f t="shared" si="44"/>
        <v>0.51066947196170531</v>
      </c>
      <c r="BM99">
        <f t="shared" si="45"/>
        <v>0.95436046449813172</v>
      </c>
    </row>
    <row r="100" spans="63:65">
      <c r="BK100">
        <f t="shared" si="46"/>
        <v>4.8499999999999908</v>
      </c>
      <c r="BL100">
        <f t="shared" si="44"/>
        <v>0.36995749385799631</v>
      </c>
      <c r="BM100">
        <f t="shared" si="45"/>
        <v>0.50384216132711412</v>
      </c>
    </row>
    <row r="101" spans="63:65">
      <c r="BK101">
        <f t="shared" si="46"/>
        <v>4.8999999999999906</v>
      </c>
      <c r="BL101">
        <f t="shared" si="44"/>
        <v>0.22014514945954494</v>
      </c>
      <c r="BM101">
        <f t="shared" si="45"/>
        <v>-0.20985726086557058</v>
      </c>
    </row>
    <row r="102" spans="63:65">
      <c r="BK102">
        <f t="shared" si="46"/>
        <v>4.9499999999999904</v>
      </c>
      <c r="BL102">
        <f t="shared" si="44"/>
        <v>6.4917584309108184E-2</v>
      </c>
      <c r="BM102">
        <f t="shared" si="45"/>
        <v>-0.81393809019587038</v>
      </c>
    </row>
    <row r="103" spans="63:65">
      <c r="BK103">
        <f t="shared" si="46"/>
        <v>4.9999999999999902</v>
      </c>
      <c r="BL103">
        <f t="shared" si="44"/>
        <v>-9.19068502276498E-2</v>
      </c>
      <c r="BM103">
        <f t="shared" si="45"/>
        <v>-0.99285970532332479</v>
      </c>
    </row>
    <row r="104" spans="63:65">
      <c r="BK104">
        <f t="shared" si="46"/>
        <v>5.0499999999999901</v>
      </c>
      <c r="BL104">
        <f t="shared" si="44"/>
        <v>-0.24647052233641956</v>
      </c>
      <c r="BM104">
        <f t="shared" si="45"/>
        <v>-0.65316269673293292</v>
      </c>
    </row>
    <row r="105" spans="63:65">
      <c r="BK105">
        <f t="shared" si="46"/>
        <v>5.0999999999999899</v>
      </c>
      <c r="BL105">
        <f t="shared" si="44"/>
        <v>-0.39497141136509184</v>
      </c>
      <c r="BM105">
        <f t="shared" si="45"/>
        <v>2.7712765396536405E-2</v>
      </c>
    </row>
    <row r="106" spans="63:65">
      <c r="BK106">
        <f t="shared" si="46"/>
        <v>5.1499999999999897</v>
      </c>
      <c r="BL106">
        <f t="shared" si="44"/>
        <v>-0.53375663148842556</v>
      </c>
      <c r="BM106">
        <f t="shared" si="45"/>
        <v>0.69411251039062527</v>
      </c>
    </row>
    <row r="107" spans="63:65">
      <c r="BK107">
        <f t="shared" si="46"/>
        <v>5.1999999999999895</v>
      </c>
      <c r="BL107">
        <f t="shared" si="44"/>
        <v>-0.65941228689301856</v>
      </c>
      <c r="BM107">
        <f t="shared" si="45"/>
        <v>0.99794373446071438</v>
      </c>
    </row>
    <row r="108" spans="63:65">
      <c r="BK108">
        <f t="shared" si="46"/>
        <v>5.2499999999999893</v>
      </c>
      <c r="BL108">
        <f t="shared" si="44"/>
        <v>-0.76884744818786777</v>
      </c>
      <c r="BM108">
        <f t="shared" si="45"/>
        <v>0.7805007006079786</v>
      </c>
    </row>
    <row r="109" spans="63:65">
      <c r="BK109">
        <f t="shared" si="46"/>
        <v>5.2999999999999892</v>
      </c>
      <c r="BL109">
        <f t="shared" si="44"/>
        <v>-0.85937018435429924</v>
      </c>
      <c r="BM109">
        <f t="shared" si="45"/>
        <v>0.15536441765888553</v>
      </c>
    </row>
    <row r="110" spans="63:65">
      <c r="BK110">
        <f t="shared" si="46"/>
        <v>5.349999999999989</v>
      </c>
      <c r="BL110">
        <f t="shared" si="44"/>
        <v>-0.92875377997015462</v>
      </c>
      <c r="BM110">
        <f t="shared" si="45"/>
        <v>-0.55092621169885592</v>
      </c>
    </row>
    <row r="111" spans="63:65">
      <c r="BK111">
        <f t="shared" si="46"/>
        <v>5.3999999999999888</v>
      </c>
      <c r="BL111">
        <f t="shared" si="44"/>
        <v>-0.97529150886977023</v>
      </c>
      <c r="BM111">
        <f t="shared" si="45"/>
        <v>-0.96944144625565265</v>
      </c>
    </row>
    <row r="112" spans="63:65">
      <c r="BK112">
        <f t="shared" si="46"/>
        <v>5.4499999999999886</v>
      </c>
      <c r="BL112">
        <f t="shared" si="44"/>
        <v>-0.99783861689478437</v>
      </c>
      <c r="BM112">
        <f t="shared" si="45"/>
        <v>-0.88157054595725948</v>
      </c>
    </row>
    <row r="113" spans="63:65">
      <c r="BK113">
        <f t="shared" si="46"/>
        <v>5.4999999999999885</v>
      </c>
      <c r="BL113">
        <f t="shared" si="44"/>
        <v>-0.99584048102681855</v>
      </c>
      <c r="BM113">
        <f t="shared" si="45"/>
        <v>-0.33321273013270469</v>
      </c>
    </row>
    <row r="114" spans="63:65">
      <c r="BK114">
        <f t="shared" si="46"/>
        <v>5.5499999999999883</v>
      </c>
      <c r="BL114">
        <f t="shared" si="44"/>
        <v>-0.96934625223215143</v>
      </c>
      <c r="BM114">
        <f t="shared" si="45"/>
        <v>0.38919820375089098</v>
      </c>
    </row>
    <row r="115" spans="63:65">
      <c r="BK115">
        <f t="shared" si="46"/>
        <v>5.5999999999999881</v>
      </c>
      <c r="BL115">
        <f t="shared" si="44"/>
        <v>-0.91900764642607335</v>
      </c>
      <c r="BM115">
        <f t="shared" si="45"/>
        <v>0.90831210009680508</v>
      </c>
    </row>
    <row r="116" spans="63:65">
      <c r="BK116">
        <f t="shared" si="46"/>
        <v>5.6499999999999879</v>
      </c>
      <c r="BL116">
        <f t="shared" si="44"/>
        <v>-0.84606291329728411</v>
      </c>
      <c r="BM116">
        <f t="shared" si="45"/>
        <v>0.95297067437375949</v>
      </c>
    </row>
    <row r="117" spans="63:65">
      <c r="BK117">
        <f t="shared" si="46"/>
        <v>5.6999999999999877</v>
      </c>
      <c r="BL117">
        <f t="shared" si="44"/>
        <v>-0.75230637733377426</v>
      </c>
      <c r="BM117">
        <f t="shared" si="45"/>
        <v>0.49984659422599526</v>
      </c>
    </row>
    <row r="118" spans="63:65">
      <c r="BK118">
        <f t="shared" si="46"/>
        <v>5.7499999999999876</v>
      </c>
      <c r="BL118">
        <f t="shared" si="44"/>
        <v>-0.64004430029252257</v>
      </c>
      <c r="BM118">
        <f t="shared" si="45"/>
        <v>-0.21437152708152044</v>
      </c>
    </row>
    <row r="119" spans="63:65">
      <c r="BK119">
        <f t="shared" si="46"/>
        <v>5.7999999999999874</v>
      </c>
      <c r="BL119">
        <f t="shared" si="44"/>
        <v>-0.51203815082613224</v>
      </c>
      <c r="BM119">
        <f t="shared" si="45"/>
        <v>-0.81661303604065993</v>
      </c>
    </row>
    <row r="120" spans="63:65">
      <c r="BK120">
        <f t="shared" si="46"/>
        <v>5.8499999999999872</v>
      </c>
      <c r="BL120">
        <f t="shared" si="44"/>
        <v>-0.37143667674337361</v>
      </c>
      <c r="BM120">
        <f t="shared" si="45"/>
        <v>-0.99229807726244545</v>
      </c>
    </row>
    <row r="121" spans="63:65">
      <c r="BK121">
        <f t="shared" si="46"/>
        <v>5.899999999999987</v>
      </c>
      <c r="BL121">
        <f t="shared" si="44"/>
        <v>-0.22169845081808187</v>
      </c>
      <c r="BM121">
        <f t="shared" si="45"/>
        <v>-0.64965786025438599</v>
      </c>
    </row>
    <row r="122" spans="63:65">
      <c r="BK122">
        <f t="shared" si="46"/>
        <v>5.9499999999999869</v>
      </c>
      <c r="BL122">
        <f t="shared" si="44"/>
        <v>-6.6506795396385501E-2</v>
      </c>
      <c r="BM122">
        <f t="shared" si="45"/>
        <v>3.2330064759320001E-2</v>
      </c>
    </row>
    <row r="123" spans="63:65">
      <c r="BK123">
        <f t="shared" si="46"/>
        <v>5.9999999999999867</v>
      </c>
      <c r="BL123">
        <f t="shared" si="44"/>
        <v>9.0320821478297397E-2</v>
      </c>
      <c r="BM123">
        <f t="shared" si="45"/>
        <v>0.69743043395792892</v>
      </c>
    </row>
    <row r="124" spans="63:65">
      <c r="BK124">
        <f t="shared" si="46"/>
        <v>6.0499999999999865</v>
      </c>
      <c r="BL124">
        <f t="shared" si="44"/>
        <v>0.24492668971120637</v>
      </c>
      <c r="BM124">
        <f t="shared" si="45"/>
        <v>0.99822917034890435</v>
      </c>
    </row>
    <row r="125" spans="63:65">
      <c r="BK125">
        <f t="shared" si="46"/>
        <v>6.0999999999999863</v>
      </c>
      <c r="BL125">
        <f t="shared" si="44"/>
        <v>0.39350775069264804</v>
      </c>
      <c r="BM125">
        <f t="shared" si="45"/>
        <v>0.77760455185332455</v>
      </c>
    </row>
    <row r="126" spans="63:65">
      <c r="BK126">
        <f t="shared" si="46"/>
        <v>6.1499999999999861</v>
      </c>
      <c r="BL126">
        <f t="shared" si="44"/>
        <v>0.53240914649477811</v>
      </c>
      <c r="BM126">
        <f t="shared" si="45"/>
        <v>0.15079948276971741</v>
      </c>
    </row>
    <row r="127" spans="63:65">
      <c r="BK127">
        <f t="shared" si="46"/>
        <v>6.199999999999986</v>
      </c>
      <c r="BL127">
        <f t="shared" si="44"/>
        <v>0.65821412356715914</v>
      </c>
      <c r="BM127">
        <f t="shared" si="45"/>
        <v>-0.5547754465389233</v>
      </c>
    </row>
    <row r="128" spans="63:65">
      <c r="BK128">
        <f t="shared" si="46"/>
        <v>6.2499999999999858</v>
      </c>
      <c r="BL128">
        <f t="shared" si="44"/>
        <v>0.76782807944311016</v>
      </c>
      <c r="BM128">
        <f t="shared" si="45"/>
        <v>-0.97056433959908961</v>
      </c>
    </row>
    <row r="129" spans="63:65">
      <c r="BK129">
        <f t="shared" si="46"/>
        <v>6.2999999999999856</v>
      </c>
      <c r="BL129">
        <f t="shared" si="44"/>
        <v>0.8585546850414576</v>
      </c>
      <c r="BM129">
        <f t="shared" si="45"/>
        <v>-0.87938055632470302</v>
      </c>
    </row>
    <row r="130" spans="63:65">
      <c r="BK130">
        <f t="shared" si="46"/>
        <v>6.3499999999999854</v>
      </c>
      <c r="BL130">
        <f t="shared" si="44"/>
        <v>0.92816221007607602</v>
      </c>
      <c r="BM130">
        <f t="shared" si="45"/>
        <v>-0.32885379498390527</v>
      </c>
    </row>
    <row r="131" spans="63:65">
      <c r="BK131">
        <f t="shared" si="46"/>
        <v>6.3999999999999853</v>
      </c>
      <c r="BL131">
        <f t="shared" si="44"/>
        <v>0.9749384200735387</v>
      </c>
      <c r="BM131">
        <f t="shared" si="45"/>
        <v>0.39344920185575072</v>
      </c>
    </row>
    <row r="132" spans="63:65">
      <c r="BK132">
        <f t="shared" si="46"/>
        <v>6.4499999999999851</v>
      </c>
      <c r="BL132">
        <f t="shared" si="44"/>
        <v>0.99773269461954484</v>
      </c>
      <c r="BM132">
        <f t="shared" si="45"/>
        <v>0.91023465933382786</v>
      </c>
    </row>
    <row r="133" spans="63:65">
      <c r="BK133">
        <f t="shared" si="46"/>
        <v>6.4999999999999849</v>
      </c>
      <c r="BL133">
        <f t="shared" ref="BL133:BL196" si="57">SIN(3.14*$BK133+0.1)</f>
        <v>0.99598433079217652</v>
      </c>
      <c r="BM133">
        <f t="shared" ref="BM133:BM196" si="58">SIN(2*3.14*$BK133*3.14*0.75)</f>
        <v>0.95156054910763899</v>
      </c>
    </row>
    <row r="134" spans="63:65">
      <c r="BK134">
        <f t="shared" ref="BK134:BK197" si="59">BK133+0.05</f>
        <v>6.5499999999999847</v>
      </c>
      <c r="BL134">
        <f t="shared" si="57"/>
        <v>0.96973633556253092</v>
      </c>
      <c r="BM134">
        <f t="shared" si="58"/>
        <v>0.49584036105547735</v>
      </c>
    </row>
    <row r="135" spans="63:65">
      <c r="BK135">
        <f t="shared" si="59"/>
        <v>6.5999999999999845</v>
      </c>
      <c r="BL135">
        <f t="shared" si="57"/>
        <v>0.91963436789159159</v>
      </c>
      <c r="BM135">
        <f t="shared" si="58"/>
        <v>-0.21888121889081946</v>
      </c>
    </row>
    <row r="136" spans="63:65">
      <c r="BK136">
        <f t="shared" si="59"/>
        <v>6.6499999999999844</v>
      </c>
      <c r="BL136">
        <f t="shared" si="57"/>
        <v>0.84691085654607645</v>
      </c>
      <c r="BM136">
        <f t="shared" si="58"/>
        <v>-0.81927055643649171</v>
      </c>
    </row>
    <row r="137" spans="63:65">
      <c r="BK137">
        <f t="shared" si="59"/>
        <v>6.6999999999999842</v>
      </c>
      <c r="BL137">
        <f t="shared" si="57"/>
        <v>0.75335468430973784</v>
      </c>
      <c r="BM137">
        <f t="shared" si="58"/>
        <v>-0.99171527486472555</v>
      </c>
    </row>
    <row r="138" spans="63:65">
      <c r="BK138">
        <f t="shared" si="59"/>
        <v>6.749999999999984</v>
      </c>
      <c r="BL138">
        <f t="shared" si="57"/>
        <v>0.64126718431035357</v>
      </c>
      <c r="BM138">
        <f t="shared" si="58"/>
        <v>-0.64613916093090118</v>
      </c>
    </row>
    <row r="139" spans="63:65">
      <c r="BK139">
        <f t="shared" si="59"/>
        <v>6.7999999999999838</v>
      </c>
      <c r="BL139">
        <f t="shared" si="57"/>
        <v>0.5134055308827884</v>
      </c>
      <c r="BM139">
        <f t="shared" si="58"/>
        <v>3.6946674240997117E-2</v>
      </c>
    </row>
    <row r="140" spans="63:65">
      <c r="BK140">
        <f t="shared" si="59"/>
        <v>6.8499999999999837</v>
      </c>
      <c r="BL140">
        <f t="shared" si="57"/>
        <v>0.3729149174629367</v>
      </c>
      <c r="BM140">
        <f t="shared" si="58"/>
        <v>0.70073347527636753</v>
      </c>
    </row>
    <row r="141" spans="63:65">
      <c r="BK141">
        <f t="shared" si="59"/>
        <v>6.8999999999999835</v>
      </c>
      <c r="BL141">
        <f t="shared" si="57"/>
        <v>0.22325118982854111</v>
      </c>
      <c r="BM141">
        <f t="shared" si="58"/>
        <v>0.9984933053385201</v>
      </c>
    </row>
    <row r="142" spans="63:65">
      <c r="BK142">
        <f t="shared" si="59"/>
        <v>6.9499999999999833</v>
      </c>
      <c r="BL142">
        <f t="shared" si="57"/>
        <v>6.8095837786194074E-2</v>
      </c>
      <c r="BM142">
        <f t="shared" si="58"/>
        <v>0.77469181003948051</v>
      </c>
    </row>
    <row r="143" spans="63:65">
      <c r="BK143">
        <f t="shared" si="59"/>
        <v>6.9999999999999831</v>
      </c>
      <c r="BL143">
        <f t="shared" si="57"/>
        <v>-8.8734563626124016E-2</v>
      </c>
      <c r="BM143">
        <f t="shared" si="58"/>
        <v>0.14623133001780281</v>
      </c>
    </row>
    <row r="144" spans="63:65">
      <c r="BK144">
        <f t="shared" si="59"/>
        <v>7.0499999999999829</v>
      </c>
      <c r="BL144">
        <f t="shared" si="57"/>
        <v>-0.24338223581844237</v>
      </c>
      <c r="BM144">
        <f t="shared" si="58"/>
        <v>-0.55861284320007343</v>
      </c>
    </row>
    <row r="145" spans="63:65">
      <c r="BK145">
        <f t="shared" si="59"/>
        <v>7.0999999999999828</v>
      </c>
      <c r="BL145">
        <f t="shared" si="57"/>
        <v>-0.39204309187011793</v>
      </c>
      <c r="BM145">
        <f t="shared" si="58"/>
        <v>-0.97166652237507722</v>
      </c>
    </row>
    <row r="146" spans="63:65">
      <c r="BK146">
        <f t="shared" si="59"/>
        <v>7.1499999999999826</v>
      </c>
      <c r="BL146">
        <f t="shared" si="57"/>
        <v>-0.53106031102141416</v>
      </c>
      <c r="BM146">
        <f t="shared" si="58"/>
        <v>-0.87717180186679089</v>
      </c>
    </row>
    <row r="147" spans="63:65">
      <c r="BK147">
        <f t="shared" si="59"/>
        <v>7.1999999999999824</v>
      </c>
      <c r="BL147">
        <f t="shared" si="57"/>
        <v>-0.65701429065160777</v>
      </c>
      <c r="BM147">
        <f t="shared" si="58"/>
        <v>-0.32448784252728913</v>
      </c>
    </row>
    <row r="148" spans="63:65">
      <c r="BK148">
        <f t="shared" si="59"/>
        <v>7.2499999999999822</v>
      </c>
      <c r="BL148">
        <f t="shared" si="57"/>
        <v>-0.76680676306793527</v>
      </c>
      <c r="BM148">
        <f t="shared" si="58"/>
        <v>0.39769180427175832</v>
      </c>
    </row>
    <row r="149" spans="63:65">
      <c r="BK149">
        <f t="shared" si="59"/>
        <v>7.2999999999999821</v>
      </c>
      <c r="BL149">
        <f t="shared" si="57"/>
        <v>-0.85773700796609209</v>
      </c>
      <c r="BM149">
        <f t="shared" si="58"/>
        <v>0.9121377953594817</v>
      </c>
    </row>
    <row r="150" spans="63:65">
      <c r="BK150">
        <f t="shared" si="59"/>
        <v>7.3499999999999819</v>
      </c>
      <c r="BL150">
        <f t="shared" si="57"/>
        <v>-0.92756828585685891</v>
      </c>
      <c r="BM150">
        <f t="shared" si="58"/>
        <v>0.95013011878998599</v>
      </c>
    </row>
    <row r="151" spans="63:65">
      <c r="BK151">
        <f t="shared" si="59"/>
        <v>7.3999999999999817</v>
      </c>
      <c r="BL151">
        <f t="shared" si="57"/>
        <v>-0.97458285830220959</v>
      </c>
      <c r="BM151">
        <f t="shared" si="58"/>
        <v>0.49182354730332351</v>
      </c>
    </row>
    <row r="152" spans="63:65">
      <c r="BK152">
        <f t="shared" si="59"/>
        <v>7.4499999999999815</v>
      </c>
      <c r="BL152">
        <f t="shared" si="57"/>
        <v>-0.99762424155050633</v>
      </c>
      <c r="BM152">
        <f t="shared" si="58"/>
        <v>-0.22338624006258517</v>
      </c>
    </row>
    <row r="153" spans="63:65">
      <c r="BK153">
        <f t="shared" si="59"/>
        <v>7.4999999999999813</v>
      </c>
      <c r="BL153">
        <f t="shared" si="57"/>
        <v>-0.99612565419853893</v>
      </c>
      <c r="BM153">
        <f t="shared" si="58"/>
        <v>-0.82191059467540528</v>
      </c>
    </row>
    <row r="154" spans="63:65">
      <c r="BK154">
        <f t="shared" si="59"/>
        <v>7.5499999999999812</v>
      </c>
      <c r="BL154">
        <f t="shared" si="57"/>
        <v>-0.97012395911313476</v>
      </c>
      <c r="BM154">
        <f t="shared" si="58"/>
        <v>-0.99111131056639501</v>
      </c>
    </row>
    <row r="155" spans="63:65">
      <c r="BK155">
        <f t="shared" si="59"/>
        <v>7.599999999999981</v>
      </c>
      <c r="BL155">
        <f t="shared" si="57"/>
        <v>-0.92025875666322621</v>
      </c>
      <c r="BM155">
        <f t="shared" si="58"/>
        <v>-0.64260667384693015</v>
      </c>
    </row>
    <row r="156" spans="63:65">
      <c r="BK156">
        <f t="shared" si="59"/>
        <v>7.6499999999999808</v>
      </c>
      <c r="BL156">
        <f t="shared" si="57"/>
        <v>-0.84775665156743518</v>
      </c>
      <c r="BM156">
        <f t="shared" si="58"/>
        <v>4.1562495329202975E-2</v>
      </c>
    </row>
    <row r="157" spans="63:65">
      <c r="BK157">
        <f t="shared" si="59"/>
        <v>7.6999999999999806</v>
      </c>
      <c r="BL157">
        <f t="shared" si="57"/>
        <v>-0.75440108036770326</v>
      </c>
      <c r="BM157">
        <f t="shared" si="58"/>
        <v>0.70402156386337034</v>
      </c>
    </row>
    <row r="158" spans="63:65">
      <c r="BK158">
        <f t="shared" si="59"/>
        <v>7.7499999999999805</v>
      </c>
      <c r="BL158">
        <f t="shared" si="57"/>
        <v>-0.64248844172516528</v>
      </c>
      <c r="BM158">
        <f t="shared" si="58"/>
        <v>0.9987361337932642</v>
      </c>
    </row>
    <row r="159" spans="63:65">
      <c r="BK159">
        <f t="shared" si="59"/>
        <v>7.7999999999999803</v>
      </c>
      <c r="BL159">
        <f t="shared" si="57"/>
        <v>-0.51477160866325289</v>
      </c>
      <c r="BM159">
        <f t="shared" si="58"/>
        <v>0.77176253732054634</v>
      </c>
    </row>
    <row r="160" spans="63:65">
      <c r="BK160">
        <f t="shared" si="59"/>
        <v>7.8499999999999801</v>
      </c>
      <c r="BL160">
        <f t="shared" si="57"/>
        <v>-0.37439221226706321</v>
      </c>
      <c r="BM160">
        <f t="shared" si="58"/>
        <v>0.1416600568814616</v>
      </c>
    </row>
    <row r="161" spans="63:65">
      <c r="BK161">
        <f t="shared" si="59"/>
        <v>7.8999999999999799</v>
      </c>
      <c r="BL161">
        <f t="shared" si="57"/>
        <v>-0.22480336255233219</v>
      </c>
      <c r="BM161">
        <f t="shared" si="58"/>
        <v>-0.56243831979729297</v>
      </c>
    </row>
    <row r="162" spans="63:65">
      <c r="BK162">
        <f t="shared" si="59"/>
        <v>7.9499999999999797</v>
      </c>
      <c r="BL162">
        <f t="shared" si="57"/>
        <v>-6.9684707447847632E-2</v>
      </c>
      <c r="BM162">
        <f t="shared" si="58"/>
        <v>-0.97274797106448685</v>
      </c>
    </row>
    <row r="163" spans="63:65">
      <c r="BK163">
        <f t="shared" si="59"/>
        <v>7.9999999999999796</v>
      </c>
      <c r="BL163">
        <f t="shared" si="57"/>
        <v>8.714808069474396E-2</v>
      </c>
      <c r="BM163">
        <f t="shared" si="58"/>
        <v>-0.87494432971545388</v>
      </c>
    </row>
    <row r="164" spans="63:65">
      <c r="BK164">
        <f t="shared" si="59"/>
        <v>8.0499999999999794</v>
      </c>
      <c r="BL164">
        <f t="shared" si="57"/>
        <v>0.24183716457570428</v>
      </c>
      <c r="BM164">
        <f t="shared" si="58"/>
        <v>-0.32011496592661082</v>
      </c>
    </row>
    <row r="165" spans="63:65">
      <c r="BK165">
        <f t="shared" si="59"/>
        <v>8.0999999999999801</v>
      </c>
      <c r="BL165">
        <f t="shared" si="57"/>
        <v>0.3905774386126743</v>
      </c>
      <c r="BM165">
        <f t="shared" si="58"/>
        <v>0.40192592046732789</v>
      </c>
    </row>
    <row r="166" spans="63:65">
      <c r="BK166">
        <f t="shared" si="59"/>
        <v>8.1499999999999808</v>
      </c>
      <c r="BL166">
        <f t="shared" si="57"/>
        <v>0.52971012848971866</v>
      </c>
      <c r="BM166">
        <f t="shared" si="58"/>
        <v>0.91402146756337999</v>
      </c>
    </row>
    <row r="167" spans="63:65">
      <c r="BK167">
        <f t="shared" si="59"/>
        <v>8.1999999999999815</v>
      </c>
      <c r="BL167">
        <f t="shared" si="57"/>
        <v>0.65581279118979974</v>
      </c>
      <c r="BM167">
        <f t="shared" si="58"/>
        <v>0.94867941394429012</v>
      </c>
    </row>
    <row r="168" spans="63:65">
      <c r="BK168">
        <f t="shared" si="59"/>
        <v>8.2499999999999822</v>
      </c>
      <c r="BL168">
        <f t="shared" si="57"/>
        <v>0.76578350165296927</v>
      </c>
      <c r="BM168">
        <f t="shared" si="58"/>
        <v>0.48779623868299804</v>
      </c>
    </row>
    <row r="169" spans="63:65">
      <c r="BK169">
        <f t="shared" si="59"/>
        <v>8.2999999999999829</v>
      </c>
      <c r="BL169">
        <f t="shared" si="57"/>
        <v>0.85691715520228273</v>
      </c>
      <c r="BM169">
        <f t="shared" si="58"/>
        <v>-0.22788649446562789</v>
      </c>
    </row>
    <row r="170" spans="63:65">
      <c r="BK170">
        <f t="shared" si="59"/>
        <v>8.3499999999999837</v>
      </c>
      <c r="BL170">
        <f t="shared" si="57"/>
        <v>0.9269720088190242</v>
      </c>
      <c r="BM170">
        <f t="shared" si="58"/>
        <v>-0.82453309442243761</v>
      </c>
    </row>
    <row r="171" spans="63:65">
      <c r="BK171">
        <f t="shared" si="59"/>
        <v>8.3999999999999844</v>
      </c>
      <c r="BL171">
        <f t="shared" si="57"/>
        <v>0.9742248244576851</v>
      </c>
      <c r="BM171">
        <f t="shared" si="58"/>
        <v>-0.99048619725525011</v>
      </c>
    </row>
    <row r="172" spans="63:65">
      <c r="BK172">
        <f t="shared" si="59"/>
        <v>8.4499999999999851</v>
      </c>
      <c r="BL172">
        <f t="shared" si="57"/>
        <v>0.99751325796276635</v>
      </c>
      <c r="BM172">
        <f t="shared" si="58"/>
        <v>-0.63906047438097369</v>
      </c>
    </row>
    <row r="173" spans="63:65">
      <c r="BK173">
        <f t="shared" si="59"/>
        <v>8.4999999999999858</v>
      </c>
      <c r="BL173">
        <f t="shared" si="57"/>
        <v>0.99626445088743065</v>
      </c>
      <c r="BM173">
        <f t="shared" si="58"/>
        <v>4.6177429528495455E-2</v>
      </c>
    </row>
    <row r="174" spans="63:65">
      <c r="BK174">
        <f t="shared" si="59"/>
        <v>8.5499999999999865</v>
      </c>
      <c r="BL174">
        <f t="shared" si="57"/>
        <v>0.97050912190072958</v>
      </c>
      <c r="BM174">
        <f t="shared" si="58"/>
        <v>0.70729462955555888</v>
      </c>
    </row>
    <row r="175" spans="63:65">
      <c r="BK175">
        <f t="shared" si="59"/>
        <v>8.5999999999999872</v>
      </c>
      <c r="BL175">
        <f t="shared" si="57"/>
        <v>0.92088081115717191</v>
      </c>
      <c r="BM175">
        <f t="shared" si="58"/>
        <v>0.99895765053150687</v>
      </c>
    </row>
    <row r="176" spans="63:65">
      <c r="BK176">
        <f t="shared" si="59"/>
        <v>8.6499999999999879</v>
      </c>
      <c r="BL176">
        <f t="shared" si="57"/>
        <v>0.84860029621594835</v>
      </c>
      <c r="BM176">
        <f t="shared" si="58"/>
        <v>0.76881679620327037</v>
      </c>
    </row>
    <row r="177" spans="63:65">
      <c r="BK177">
        <f t="shared" si="59"/>
        <v>8.6999999999999886</v>
      </c>
      <c r="BL177">
        <f t="shared" si="57"/>
        <v>0.75544556285341657</v>
      </c>
      <c r="BM177">
        <f t="shared" si="58"/>
        <v>0.13708576090551386</v>
      </c>
    </row>
    <row r="178" spans="63:65">
      <c r="BK178">
        <f t="shared" si="59"/>
        <v>8.7499999999999893</v>
      </c>
      <c r="BL178">
        <f t="shared" si="57"/>
        <v>0.64370806943915604</v>
      </c>
      <c r="BM178">
        <f t="shared" si="58"/>
        <v>-0.566251794700115</v>
      </c>
    </row>
    <row r="179" spans="63:65">
      <c r="BK179">
        <f t="shared" si="59"/>
        <v>8.7999999999999901</v>
      </c>
      <c r="BL179">
        <f t="shared" si="57"/>
        <v>0.51613638070237444</v>
      </c>
      <c r="BM179">
        <f t="shared" si="58"/>
        <v>-0.97380866259066701</v>
      </c>
    </row>
    <row r="180" spans="63:65">
      <c r="BK180">
        <f t="shared" si="59"/>
        <v>8.8499999999999908</v>
      </c>
      <c r="BL180">
        <f t="shared" si="57"/>
        <v>0.37586855740847919</v>
      </c>
      <c r="BM180">
        <f t="shared" si="58"/>
        <v>-0.87269818740190253</v>
      </c>
    </row>
    <row r="181" spans="63:65">
      <c r="BK181">
        <f t="shared" si="59"/>
        <v>8.8999999999999915</v>
      </c>
      <c r="BL181">
        <f t="shared" si="57"/>
        <v>0.22635496505224731</v>
      </c>
      <c r="BM181">
        <f t="shared" si="58"/>
        <v>-0.31573525849305406</v>
      </c>
    </row>
    <row r="182" spans="63:65">
      <c r="BK182">
        <f t="shared" si="59"/>
        <v>8.9499999999999922</v>
      </c>
      <c r="BL182">
        <f t="shared" si="57"/>
        <v>7.127340035106082E-2</v>
      </c>
      <c r="BM182">
        <f t="shared" si="58"/>
        <v>0.40615146009219227</v>
      </c>
    </row>
    <row r="183" spans="63:65">
      <c r="BK183">
        <f t="shared" si="59"/>
        <v>8.9999999999999929</v>
      </c>
      <c r="BL183">
        <f t="shared" si="57"/>
        <v>-8.5561376708395531E-2</v>
      </c>
      <c r="BM183">
        <f t="shared" si="58"/>
        <v>0.91588563575048976</v>
      </c>
    </row>
    <row r="184" spans="63:65">
      <c r="BK184">
        <f t="shared" si="59"/>
        <v>9.0499999999999936</v>
      </c>
      <c r="BL184">
        <f t="shared" si="57"/>
        <v>-0.24029147990218641</v>
      </c>
      <c r="BM184">
        <f t="shared" si="58"/>
        <v>0.94720846552664439</v>
      </c>
    </row>
    <row r="185" spans="63:65">
      <c r="BK185">
        <f t="shared" si="59"/>
        <v>9.0999999999999943</v>
      </c>
      <c r="BL185">
        <f t="shared" si="57"/>
        <v>-0.38911079463806492</v>
      </c>
      <c r="BM185">
        <f t="shared" si="58"/>
        <v>0.48375852113188672</v>
      </c>
    </row>
    <row r="186" spans="63:65">
      <c r="BK186">
        <f t="shared" si="59"/>
        <v>9.149999999999995</v>
      </c>
      <c r="BL186">
        <f t="shared" si="57"/>
        <v>-0.52835860232452936</v>
      </c>
      <c r="BM186">
        <f t="shared" si="58"/>
        <v>-0.23238188607051591</v>
      </c>
    </row>
    <row r="187" spans="63:65">
      <c r="BK187">
        <f t="shared" si="59"/>
        <v>9.1999999999999957</v>
      </c>
      <c r="BL187">
        <f t="shared" si="57"/>
        <v>-0.65460962822942204</v>
      </c>
      <c r="BM187">
        <f t="shared" si="58"/>
        <v>-0.82713799971695423</v>
      </c>
    </row>
    <row r="188" spans="63:65">
      <c r="BK188">
        <f t="shared" si="59"/>
        <v>9.2499999999999964</v>
      </c>
      <c r="BL188">
        <f t="shared" si="57"/>
        <v>-0.76475829779378146</v>
      </c>
      <c r="BM188">
        <f t="shared" si="58"/>
        <v>-0.98983994827037791</v>
      </c>
    </row>
    <row r="189" spans="63:65">
      <c r="BK189">
        <f t="shared" si="59"/>
        <v>9.2999999999999972</v>
      </c>
      <c r="BL189">
        <f t="shared" si="57"/>
        <v>-0.85609512882963601</v>
      </c>
      <c r="BM189">
        <f t="shared" si="58"/>
        <v>-0.63550063820431069</v>
      </c>
    </row>
    <row r="190" spans="63:65">
      <c r="BK190">
        <f t="shared" si="59"/>
        <v>9.3499999999999979</v>
      </c>
      <c r="BL190">
        <f t="shared" si="57"/>
        <v>-0.92637338047506212</v>
      </c>
      <c r="BM190">
        <f t="shared" si="58"/>
        <v>5.079137836224383E-2</v>
      </c>
    </row>
    <row r="191" spans="63:65">
      <c r="BK191">
        <f t="shared" si="59"/>
        <v>9.3999999999999986</v>
      </c>
      <c r="BL191">
        <f t="shared" si="57"/>
        <v>-0.97386431944813934</v>
      </c>
      <c r="BM191">
        <f t="shared" si="58"/>
        <v>0.71055260250996144</v>
      </c>
    </row>
    <row r="192" spans="63:65">
      <c r="BK192">
        <f t="shared" si="59"/>
        <v>9.4499999999999993</v>
      </c>
      <c r="BL192">
        <f t="shared" si="57"/>
        <v>-0.99739974413784083</v>
      </c>
      <c r="BM192">
        <f t="shared" si="58"/>
        <v>0.9991578508263651</v>
      </c>
    </row>
    <row r="193" spans="63:65">
      <c r="BK193">
        <f t="shared" si="59"/>
        <v>9.5</v>
      </c>
      <c r="BL193">
        <f t="shared" si="57"/>
        <v>-0.99640072050678674</v>
      </c>
      <c r="BM193">
        <f t="shared" si="58"/>
        <v>0.76585464954592264</v>
      </c>
    </row>
    <row r="194" spans="63:65">
      <c r="BK194">
        <f t="shared" si="59"/>
        <v>9.5500000000000007</v>
      </c>
      <c r="BL194">
        <f t="shared" si="57"/>
        <v>-0.97089182294833476</v>
      </c>
      <c r="BM194">
        <f t="shared" si="58"/>
        <v>0.13250853969956453</v>
      </c>
    </row>
    <row r="195" spans="63:65">
      <c r="BK195">
        <f t="shared" si="59"/>
        <v>9.6000000000000014</v>
      </c>
      <c r="BL195">
        <f t="shared" si="57"/>
        <v>-0.92150052979556496</v>
      </c>
      <c r="BM195">
        <f t="shared" si="58"/>
        <v>-0.57005318653387849</v>
      </c>
    </row>
    <row r="196" spans="63:65">
      <c r="BK196">
        <f t="shared" si="59"/>
        <v>9.6500000000000021</v>
      </c>
      <c r="BL196">
        <f t="shared" si="57"/>
        <v>-0.84944178835167716</v>
      </c>
      <c r="BM196">
        <f t="shared" si="58"/>
        <v>-0.97484857431982341</v>
      </c>
    </row>
    <row r="197" spans="63:65">
      <c r="BK197">
        <f t="shared" si="59"/>
        <v>9.7000000000000028</v>
      </c>
      <c r="BL197">
        <f t="shared" ref="BL197:BL260" si="60">SIN(3.14*$BK197+0.1)</f>
        <v>-0.75648812911751295</v>
      </c>
      <c r="BM197">
        <f t="shared" ref="BM197:BM260" si="61">SIN(2*3.14*$BK197*3.14*0.75)</f>
        <v>-0.87043342285597813</v>
      </c>
    </row>
    <row r="198" spans="63:65">
      <c r="BK198">
        <f t="shared" ref="BK198:BK261" si="62">BK197+0.05</f>
        <v>9.7500000000000036</v>
      </c>
      <c r="BL198">
        <f t="shared" si="60"/>
        <v>-0.64492606435869659</v>
      </c>
      <c r="BM198">
        <f t="shared" si="61"/>
        <v>-0.31134881368400746</v>
      </c>
    </row>
    <row r="199" spans="63:65">
      <c r="BK199">
        <f t="shared" si="62"/>
        <v>9.8000000000000043</v>
      </c>
      <c r="BL199">
        <f t="shared" si="60"/>
        <v>-0.51749984353836587</v>
      </c>
      <c r="BM199">
        <f t="shared" si="61"/>
        <v>0.41036833297865472</v>
      </c>
    </row>
    <row r="200" spans="63:65">
      <c r="BK200">
        <f t="shared" si="62"/>
        <v>9.850000000000005</v>
      </c>
      <c r="BL200">
        <f t="shared" si="60"/>
        <v>-0.37734394914240843</v>
      </c>
      <c r="BM200">
        <f t="shared" si="61"/>
        <v>0.91773026014181913</v>
      </c>
    </row>
    <row r="201" spans="63:65">
      <c r="BK201">
        <f t="shared" si="62"/>
        <v>9.9000000000000057</v>
      </c>
      <c r="BL201">
        <f t="shared" si="60"/>
        <v>-0.22790599339261514</v>
      </c>
      <c r="BM201">
        <f t="shared" si="61"/>
        <v>0.94571730492519901</v>
      </c>
    </row>
    <row r="202" spans="63:65">
      <c r="BK202">
        <f t="shared" si="62"/>
        <v>9.9500000000000064</v>
      </c>
      <c r="BL202">
        <f t="shared" si="60"/>
        <v>-7.2861912466088835E-2</v>
      </c>
      <c r="BM202">
        <f t="shared" si="61"/>
        <v>0.47971048080968665</v>
      </c>
    </row>
    <row r="203" spans="63:65">
      <c r="BK203">
        <f t="shared" si="62"/>
        <v>10.000000000000007</v>
      </c>
      <c r="BL203">
        <f t="shared" si="60"/>
        <v>8.3974455691771616E-2</v>
      </c>
      <c r="BM203">
        <f t="shared" si="61"/>
        <v>-0.23687231895138952</v>
      </c>
    </row>
    <row r="204" spans="63:65">
      <c r="BK204">
        <f t="shared" si="62"/>
        <v>10.050000000000008</v>
      </c>
      <c r="BL204">
        <f t="shared" si="60"/>
        <v>0.23874518571853914</v>
      </c>
      <c r="BM204">
        <f t="shared" si="61"/>
        <v>-0.82972525497363481</v>
      </c>
    </row>
    <row r="205" spans="63:65">
      <c r="BK205">
        <f t="shared" si="62"/>
        <v>10.100000000000009</v>
      </c>
      <c r="BL205">
        <f t="shared" si="60"/>
        <v>0.38764316366644247</v>
      </c>
      <c r="BM205">
        <f t="shared" si="61"/>
        <v>-0.98917257740190556</v>
      </c>
    </row>
    <row r="206" spans="63:65">
      <c r="BK206">
        <f t="shared" si="62"/>
        <v>10.150000000000009</v>
      </c>
      <c r="BL206">
        <f t="shared" si="60"/>
        <v>0.52700573595401401</v>
      </c>
      <c r="BM206">
        <f t="shared" si="61"/>
        <v>-0.63192724127920974</v>
      </c>
    </row>
    <row r="207" spans="63:65">
      <c r="BK207">
        <f t="shared" si="62"/>
        <v>10.20000000000001</v>
      </c>
      <c r="BL207">
        <f t="shared" si="60"/>
        <v>0.65340480482231955</v>
      </c>
      <c r="BM207">
        <f t="shared" si="61"/>
        <v>5.5404243374744443E-2</v>
      </c>
    </row>
    <row r="208" spans="63:65">
      <c r="BK208">
        <f t="shared" si="62"/>
        <v>10.250000000000011</v>
      </c>
      <c r="BL208">
        <f t="shared" si="60"/>
        <v>0.76373115409081771</v>
      </c>
      <c r="BM208">
        <f t="shared" si="61"/>
        <v>0.71379541320568651</v>
      </c>
    </row>
    <row r="209" spans="63:65">
      <c r="BK209">
        <f t="shared" si="62"/>
        <v>10.300000000000011</v>
      </c>
      <c r="BL209">
        <f t="shared" si="60"/>
        <v>0.85527093093323847</v>
      </c>
      <c r="BM209">
        <f t="shared" si="61"/>
        <v>0.9993367304058246</v>
      </c>
    </row>
    <row r="210" spans="63:65">
      <c r="BK210">
        <f t="shared" si="62"/>
        <v>10.350000000000012</v>
      </c>
      <c r="BL210">
        <f t="shared" si="60"/>
        <v>0.92577240234340707</v>
      </c>
      <c r="BM210">
        <f t="shared" si="61"/>
        <v>0.76287616055688312</v>
      </c>
    </row>
    <row r="211" spans="63:65">
      <c r="BK211">
        <f t="shared" si="62"/>
        <v>10.400000000000013</v>
      </c>
      <c r="BL211">
        <f t="shared" si="60"/>
        <v>0.97350134418799961</v>
      </c>
      <c r="BM211">
        <f t="shared" si="61"/>
        <v>0.12792849093549846</v>
      </c>
    </row>
    <row r="212" spans="63:65">
      <c r="BK212">
        <f t="shared" si="62"/>
        <v>10.450000000000014</v>
      </c>
      <c r="BL212">
        <f t="shared" si="60"/>
        <v>0.99728370036366054</v>
      </c>
      <c r="BM212">
        <f t="shared" si="61"/>
        <v>-0.57384241418183057</v>
      </c>
    </row>
    <row r="213" spans="63:65">
      <c r="BK213">
        <f t="shared" si="62"/>
        <v>10.500000000000014</v>
      </c>
      <c r="BL213">
        <f t="shared" si="60"/>
        <v>0.99653446271095603</v>
      </c>
      <c r="BM213">
        <f t="shared" si="61"/>
        <v>-0.97586768406159319</v>
      </c>
    </row>
    <row r="214" spans="63:65">
      <c r="BK214">
        <f t="shared" si="62"/>
        <v>10.550000000000015</v>
      </c>
      <c r="BL214">
        <f t="shared" si="60"/>
        <v>0.9712720612852177</v>
      </c>
      <c r="BM214">
        <f t="shared" si="61"/>
        <v>-0.86815008440477259</v>
      </c>
    </row>
    <row r="215" spans="63:65">
      <c r="BK215">
        <f t="shared" si="62"/>
        <v>10.600000000000016</v>
      </c>
      <c r="BL215">
        <f t="shared" si="60"/>
        <v>0.92211791100646978</v>
      </c>
      <c r="BM215">
        <f t="shared" si="61"/>
        <v>-0.3069557251004924</v>
      </c>
    </row>
    <row r="216" spans="63:65">
      <c r="BK216">
        <f t="shared" si="62"/>
        <v>10.650000000000016</v>
      </c>
      <c r="BL216">
        <f t="shared" si="60"/>
        <v>0.85028112584015403</v>
      </c>
      <c r="BM216">
        <f t="shared" si="61"/>
        <v>0.41457644914421593</v>
      </c>
    </row>
    <row r="217" spans="63:65">
      <c r="BK217">
        <f t="shared" si="62"/>
        <v>10.700000000000017</v>
      </c>
      <c r="BL217">
        <f t="shared" si="60"/>
        <v>0.75752877651548534</v>
      </c>
      <c r="BM217">
        <f t="shared" si="61"/>
        <v>0.91955530137553043</v>
      </c>
    </row>
    <row r="218" spans="63:65">
      <c r="BK218">
        <f t="shared" si="62"/>
        <v>10.750000000000018</v>
      </c>
      <c r="BL218">
        <f t="shared" si="60"/>
        <v>0.64614242339430428</v>
      </c>
      <c r="BM218">
        <f t="shared" si="61"/>
        <v>0.9442059639593704</v>
      </c>
    </row>
    <row r="219" spans="63:65">
      <c r="BK219">
        <f t="shared" si="62"/>
        <v>10.800000000000018</v>
      </c>
      <c r="BL219">
        <f t="shared" si="60"/>
        <v>0.51886199371276376</v>
      </c>
      <c r="BM219">
        <f t="shared" si="61"/>
        <v>0.47565220409630804</v>
      </c>
    </row>
    <row r="220" spans="63:65">
      <c r="BK220">
        <f t="shared" si="62"/>
        <v>10.850000000000019</v>
      </c>
      <c r="BL220">
        <f t="shared" si="60"/>
        <v>0.37881838372646004</v>
      </c>
      <c r="BM220">
        <f t="shared" si="61"/>
        <v>-0.24135769728825726</v>
      </c>
    </row>
    <row r="221" spans="63:65">
      <c r="BK221">
        <f t="shared" si="62"/>
        <v>10.90000000000002</v>
      </c>
      <c r="BL221">
        <f t="shared" si="60"/>
        <v>0.22945644363919648</v>
      </c>
      <c r="BM221">
        <f t="shared" si="61"/>
        <v>-0.83229480498382025</v>
      </c>
    </row>
    <row r="222" spans="63:65">
      <c r="BK222">
        <f t="shared" si="62"/>
        <v>10.950000000000021</v>
      </c>
      <c r="BL222">
        <f t="shared" si="60"/>
        <v>7.445023976359931E-2</v>
      </c>
      <c r="BM222">
        <f t="shared" si="61"/>
        <v>-0.98848409889064648</v>
      </c>
    </row>
    <row r="223" spans="63:65">
      <c r="BK223">
        <f t="shared" si="62"/>
        <v>11.000000000000021</v>
      </c>
      <c r="BL223">
        <f t="shared" si="60"/>
        <v>-8.2387321670172167E-2</v>
      </c>
      <c r="BM223">
        <f t="shared" si="61"/>
        <v>-0.62834035985728687</v>
      </c>
    </row>
    <row r="224" spans="63:65">
      <c r="BK224">
        <f t="shared" si="62"/>
        <v>11.050000000000022</v>
      </c>
      <c r="BL224">
        <f t="shared" si="60"/>
        <v>-0.23719828594700371</v>
      </c>
      <c r="BM224">
        <f t="shared" si="61"/>
        <v>6.0015926133506169E-2</v>
      </c>
    </row>
    <row r="225" spans="63:65">
      <c r="BK225">
        <f t="shared" si="62"/>
        <v>11.100000000000023</v>
      </c>
      <c r="BL225">
        <f t="shared" si="60"/>
        <v>-0.38617454942052215</v>
      </c>
      <c r="BM225">
        <f t="shared" si="61"/>
        <v>0.71702299244537571</v>
      </c>
    </row>
    <row r="226" spans="63:65">
      <c r="BK226">
        <f t="shared" si="62"/>
        <v>11.150000000000023</v>
      </c>
      <c r="BL226">
        <f t="shared" si="60"/>
        <v>-0.52565153280977295</v>
      </c>
      <c r="BM226">
        <f t="shared" si="61"/>
        <v>0.99949428545283148</v>
      </c>
    </row>
    <row r="227" spans="63:65">
      <c r="BK227">
        <f t="shared" si="62"/>
        <v>11.200000000000024</v>
      </c>
      <c r="BL227">
        <f t="shared" si="60"/>
        <v>-0.65219832402457545</v>
      </c>
      <c r="BM227">
        <f t="shared" si="61"/>
        <v>0.75988139279316502</v>
      </c>
    </row>
    <row r="228" spans="63:65">
      <c r="BK228">
        <f t="shared" si="62"/>
        <v>11.250000000000025</v>
      </c>
      <c r="BL228">
        <f t="shared" si="60"/>
        <v>-0.76270207314947192</v>
      </c>
      <c r="BM228">
        <f t="shared" si="61"/>
        <v>0.1233457123455934</v>
      </c>
    </row>
    <row r="229" spans="63:65">
      <c r="BK229">
        <f t="shared" si="62"/>
        <v>11.300000000000026</v>
      </c>
      <c r="BL229">
        <f t="shared" si="60"/>
        <v>-0.85444456360370902</v>
      </c>
      <c r="BM229">
        <f t="shared" si="61"/>
        <v>-0.57761939678683338</v>
      </c>
    </row>
    <row r="230" spans="63:65">
      <c r="BK230">
        <f t="shared" si="62"/>
        <v>11.350000000000026</v>
      </c>
      <c r="BL230">
        <f t="shared" si="60"/>
        <v>-0.92516907594846698</v>
      </c>
      <c r="BM230">
        <f t="shared" si="61"/>
        <v>-0.97686597006950804</v>
      </c>
    </row>
    <row r="231" spans="63:65">
      <c r="BK231">
        <f t="shared" si="62"/>
        <v>11.400000000000027</v>
      </c>
      <c r="BL231">
        <f t="shared" si="60"/>
        <v>-0.97313589959796998</v>
      </c>
      <c r="BM231">
        <f t="shared" si="61"/>
        <v>-0.86584822077171331</v>
      </c>
    </row>
    <row r="232" spans="63:65">
      <c r="BK232">
        <f t="shared" si="62"/>
        <v>11.450000000000028</v>
      </c>
      <c r="BL232">
        <f t="shared" si="60"/>
        <v>-0.99716512693457515</v>
      </c>
      <c r="BM232">
        <f t="shared" si="61"/>
        <v>-0.30255608648519161</v>
      </c>
    </row>
    <row r="233" spans="63:65">
      <c r="BK233">
        <f t="shared" si="62"/>
        <v>11.500000000000028</v>
      </c>
      <c r="BL233">
        <f t="shared" si="60"/>
        <v>-0.99666567716069598</v>
      </c>
      <c r="BM233">
        <f t="shared" si="61"/>
        <v>0.41877571879323311</v>
      </c>
    </row>
    <row r="234" spans="63:65">
      <c r="BK234">
        <f t="shared" si="62"/>
        <v>11.550000000000029</v>
      </c>
      <c r="BL234">
        <f t="shared" si="60"/>
        <v>-0.97164983594688525</v>
      </c>
      <c r="BM234">
        <f t="shared" si="61"/>
        <v>0.92136072050761997</v>
      </c>
    </row>
    <row r="235" spans="63:65">
      <c r="BK235">
        <f t="shared" si="62"/>
        <v>11.60000000000003</v>
      </c>
      <c r="BL235">
        <f t="shared" si="60"/>
        <v>-0.92273295322387106</v>
      </c>
      <c r="BM235">
        <f t="shared" si="61"/>
        <v>0.94267447487920741</v>
      </c>
    </row>
    <row r="236" spans="63:65">
      <c r="BK236">
        <f t="shared" si="62"/>
        <v>11.650000000000031</v>
      </c>
      <c r="BL236">
        <f t="shared" si="60"/>
        <v>-0.85111830655235998</v>
      </c>
      <c r="BM236">
        <f t="shared" si="61"/>
        <v>0.47158377758999237</v>
      </c>
    </row>
    <row r="237" spans="63:65">
      <c r="BK237">
        <f t="shared" si="62"/>
        <v>11.700000000000031</v>
      </c>
      <c r="BL237">
        <f t="shared" si="60"/>
        <v>-0.75856750240768978</v>
      </c>
      <c r="BM237">
        <f t="shared" si="61"/>
        <v>-0.24583792536909554</v>
      </c>
    </row>
    <row r="238" spans="63:65">
      <c r="BK238">
        <f t="shared" si="62"/>
        <v>11.750000000000032</v>
      </c>
      <c r="BL238">
        <f t="shared" si="60"/>
        <v>-0.64735714346063256</v>
      </c>
      <c r="BM238">
        <f t="shared" si="61"/>
        <v>-0.8348465949167222</v>
      </c>
    </row>
    <row r="239" spans="63:65">
      <c r="BK239">
        <f t="shared" si="62"/>
        <v>11.800000000000033</v>
      </c>
      <c r="BL239">
        <f t="shared" si="60"/>
        <v>-0.52022282777039774</v>
      </c>
      <c r="BM239">
        <f t="shared" si="61"/>
        <v>-0.98777452742782279</v>
      </c>
    </row>
    <row r="240" spans="63:65">
      <c r="BK240">
        <f t="shared" si="62"/>
        <v>11.850000000000033</v>
      </c>
      <c r="BL240">
        <f t="shared" si="60"/>
        <v>-0.38029185742065796</v>
      </c>
      <c r="BM240">
        <f t="shared" si="61"/>
        <v>-0.62474007047789981</v>
      </c>
    </row>
    <row r="241" spans="63:65">
      <c r="BK241">
        <f t="shared" si="62"/>
        <v>11.900000000000034</v>
      </c>
      <c r="BL241">
        <f t="shared" si="60"/>
        <v>-0.23100631185920117</v>
      </c>
      <c r="BM241">
        <f t="shared" si="61"/>
        <v>6.4626328231223079E-2</v>
      </c>
    </row>
    <row r="242" spans="63:65">
      <c r="BK242">
        <f t="shared" si="62"/>
        <v>11.950000000000035</v>
      </c>
      <c r="BL242">
        <f t="shared" si="60"/>
        <v>-7.6038378214735816E-2</v>
      </c>
      <c r="BM242">
        <f t="shared" si="61"/>
        <v>0.72023527135674992</v>
      </c>
    </row>
    <row r="243" spans="63:65">
      <c r="BK243">
        <f t="shared" si="62"/>
        <v>12.000000000000036</v>
      </c>
      <c r="BL243">
        <f t="shared" si="60"/>
        <v>8.079997866942687E-2</v>
      </c>
      <c r="BM243">
        <f t="shared" si="61"/>
        <v>0.99963051260536662</v>
      </c>
    </row>
    <row r="244" spans="63:65">
      <c r="BK244">
        <f t="shared" si="62"/>
        <v>12.050000000000036</v>
      </c>
      <c r="BL244">
        <f t="shared" si="60"/>
        <v>0.23565078451135735</v>
      </c>
      <c r="BM244">
        <f t="shared" si="61"/>
        <v>0.75687041015919465</v>
      </c>
    </row>
    <row r="245" spans="63:65">
      <c r="BK245">
        <f t="shared" si="62"/>
        <v>12.100000000000037</v>
      </c>
      <c r="BL245">
        <f t="shared" si="60"/>
        <v>0.38470495562551654</v>
      </c>
      <c r="BM245">
        <f t="shared" si="61"/>
        <v>0.11876030172026511</v>
      </c>
    </row>
    <row r="246" spans="63:65">
      <c r="BK246">
        <f t="shared" si="62"/>
        <v>12.150000000000038</v>
      </c>
      <c r="BL246">
        <f t="shared" si="60"/>
        <v>0.52429599632680612</v>
      </c>
      <c r="BM246">
        <f t="shared" si="61"/>
        <v>-0.58138405375299562</v>
      </c>
    </row>
    <row r="247" spans="63:65">
      <c r="BK247">
        <f t="shared" si="62"/>
        <v>12.200000000000038</v>
      </c>
      <c r="BL247">
        <f t="shared" si="60"/>
        <v>0.65099018889648519</v>
      </c>
      <c r="BM247">
        <f t="shared" si="61"/>
        <v>-0.97784341104146255</v>
      </c>
    </row>
    <row r="248" spans="63:65">
      <c r="BK248">
        <f t="shared" si="62"/>
        <v>12.250000000000039</v>
      </c>
      <c r="BL248">
        <f t="shared" si="60"/>
        <v>0.76167105758005638</v>
      </c>
      <c r="BM248">
        <f t="shared" si="61"/>
        <v>-0.86352788107557354</v>
      </c>
    </row>
    <row r="249" spans="63:65">
      <c r="BK249">
        <f t="shared" si="62"/>
        <v>12.30000000000004</v>
      </c>
      <c r="BL249">
        <f t="shared" si="60"/>
        <v>0.85361602893715782</v>
      </c>
      <c r="BM249">
        <f t="shared" si="61"/>
        <v>-0.29814999172063789</v>
      </c>
    </row>
    <row r="250" spans="63:65">
      <c r="BK250">
        <f t="shared" si="62"/>
        <v>12.350000000000041</v>
      </c>
      <c r="BL250">
        <f t="shared" si="60"/>
        <v>0.92456340282060923</v>
      </c>
      <c r="BM250">
        <f t="shared" si="61"/>
        <v>0.42296605231878504</v>
      </c>
    </row>
    <row r="251" spans="63:65">
      <c r="BK251">
        <f t="shared" si="62"/>
        <v>12.400000000000041</v>
      </c>
      <c r="BL251">
        <f t="shared" si="60"/>
        <v>0.97276798660501707</v>
      </c>
      <c r="BM251">
        <f t="shared" si="61"/>
        <v>0.92314647901282754</v>
      </c>
    </row>
    <row r="252" spans="63:65">
      <c r="BK252">
        <f t="shared" si="62"/>
        <v>12.450000000000042</v>
      </c>
      <c r="BL252">
        <f t="shared" si="60"/>
        <v>0.99704402415135196</v>
      </c>
      <c r="BM252">
        <f t="shared" si="61"/>
        <v>0.94112287036463671</v>
      </c>
    </row>
    <row r="253" spans="63:65">
      <c r="BK253">
        <f t="shared" si="62"/>
        <v>12.500000000000043</v>
      </c>
      <c r="BL253">
        <f t="shared" si="60"/>
        <v>0.99679436352317474</v>
      </c>
      <c r="BM253">
        <f t="shared" si="61"/>
        <v>0.4675052881056645</v>
      </c>
    </row>
    <row r="254" spans="63:65">
      <c r="BK254">
        <f t="shared" si="62"/>
        <v>12.550000000000043</v>
      </c>
      <c r="BL254">
        <f t="shared" si="60"/>
        <v>0.97202514597509848</v>
      </c>
      <c r="BM254">
        <f t="shared" si="61"/>
        <v>-0.25031290759167008</v>
      </c>
    </row>
    <row r="255" spans="63:65">
      <c r="BK255">
        <f t="shared" si="62"/>
        <v>12.600000000000044</v>
      </c>
      <c r="BL255">
        <f t="shared" si="60"/>
        <v>0.92334565488768383</v>
      </c>
      <c r="BM255">
        <f t="shared" si="61"/>
        <v>-0.8373805703204813</v>
      </c>
    </row>
    <row r="256" spans="63:65">
      <c r="BK256">
        <f t="shared" si="62"/>
        <v>12.650000000000045</v>
      </c>
      <c r="BL256">
        <f t="shared" si="60"/>
        <v>0.85195332836474857</v>
      </c>
      <c r="BM256">
        <f t="shared" si="61"/>
        <v>-0.98704387815476569</v>
      </c>
    </row>
    <row r="257" spans="63:65">
      <c r="BK257">
        <f t="shared" si="62"/>
        <v>12.700000000000045</v>
      </c>
      <c r="BL257">
        <f t="shared" si="60"/>
        <v>0.75960430415934888</v>
      </c>
      <c r="BM257">
        <f t="shared" si="61"/>
        <v>-0.62112644996647015</v>
      </c>
    </row>
    <row r="258" spans="63:65">
      <c r="BK258">
        <f t="shared" si="62"/>
        <v>12.750000000000046</v>
      </c>
      <c r="BL258">
        <f t="shared" si="60"/>
        <v>0.64857022147648669</v>
      </c>
      <c r="BM258">
        <f t="shared" si="61"/>
        <v>6.9235351288087082E-2</v>
      </c>
    </row>
    <row r="259" spans="63:65">
      <c r="BK259">
        <f t="shared" si="62"/>
        <v>12.800000000000047</v>
      </c>
      <c r="BL259">
        <f t="shared" si="60"/>
        <v>0.52158234225946642</v>
      </c>
      <c r="BM259">
        <f t="shared" si="61"/>
        <v>0.72343218139401844</v>
      </c>
    </row>
    <row r="260" spans="63:65">
      <c r="BK260">
        <f t="shared" si="62"/>
        <v>12.850000000000048</v>
      </c>
      <c r="BL260">
        <f t="shared" si="60"/>
        <v>0.38176436648748313</v>
      </c>
      <c r="BM260">
        <f t="shared" si="61"/>
        <v>0.9997454089565212</v>
      </c>
    </row>
    <row r="261" spans="63:65">
      <c r="BK261">
        <f t="shared" si="62"/>
        <v>12.900000000000048</v>
      </c>
      <c r="BL261">
        <f t="shared" ref="BL261:BL300" si="63">SIN(3.14*$BK261+0.1)</f>
        <v>0.23255559412131194</v>
      </c>
      <c r="BM261">
        <f t="shared" ref="BM261:BM300" si="64">SIN(2*3.14*$BK261*3.14*0.75)</f>
        <v>0.75384327690538444</v>
      </c>
    </row>
    <row r="262" spans="63:65">
      <c r="BK262">
        <f t="shared" ref="BK262:BK300" si="65">BK261+0.05</f>
        <v>12.950000000000049</v>
      </c>
      <c r="BL262">
        <f t="shared" si="63"/>
        <v>7.7626323791110272E-2</v>
      </c>
      <c r="BM262">
        <f t="shared" si="64"/>
        <v>0.11417235690620643</v>
      </c>
    </row>
    <row r="263" spans="63:65">
      <c r="BK263">
        <f t="shared" si="65"/>
        <v>13.00000000000005</v>
      </c>
      <c r="BL263">
        <f t="shared" si="63"/>
        <v>-7.9212430715906071E-2</v>
      </c>
      <c r="BM263">
        <f t="shared" si="64"/>
        <v>-0.58513630474757805</v>
      </c>
    </row>
    <row r="264" spans="63:65">
      <c r="BK264">
        <f t="shared" si="65"/>
        <v>13.05000000000005</v>
      </c>
      <c r="BL264">
        <f t="shared" si="63"/>
        <v>-0.23410268533691048</v>
      </c>
      <c r="BM264">
        <f t="shared" si="64"/>
        <v>-0.97879998612015695</v>
      </c>
    </row>
    <row r="265" spans="63:65">
      <c r="BK265">
        <f t="shared" si="65"/>
        <v>13.100000000000051</v>
      </c>
      <c r="BL265">
        <f t="shared" si="63"/>
        <v>-0.3832343860091032</v>
      </c>
      <c r="BM265">
        <f t="shared" si="64"/>
        <v>-0.86118911482932425</v>
      </c>
    </row>
    <row r="266" spans="63:65">
      <c r="BK266">
        <f t="shared" si="65"/>
        <v>13.150000000000052</v>
      </c>
      <c r="BL266">
        <f t="shared" si="63"/>
        <v>-0.522939129943499</v>
      </c>
      <c r="BM266">
        <f t="shared" si="64"/>
        <v>-0.29373753482710291</v>
      </c>
    </row>
    <row r="267" spans="63:65">
      <c r="BK267">
        <f t="shared" si="65"/>
        <v>13.200000000000053</v>
      </c>
      <c r="BL267">
        <f t="shared" si="63"/>
        <v>-0.64978040250253777</v>
      </c>
      <c r="BM267">
        <f t="shared" si="64"/>
        <v>0.42714736030463557</v>
      </c>
    </row>
    <row r="268" spans="63:65">
      <c r="BK268">
        <f t="shared" si="65"/>
        <v>13.250000000000053</v>
      </c>
      <c r="BL268">
        <f t="shared" si="63"/>
        <v>-0.76063810999778847</v>
      </c>
      <c r="BM268">
        <f t="shared" si="64"/>
        <v>0.924912538785435</v>
      </c>
    </row>
    <row r="269" spans="63:65">
      <c r="BK269">
        <f t="shared" si="65"/>
        <v>13.300000000000054</v>
      </c>
      <c r="BL269">
        <f t="shared" si="63"/>
        <v>-0.85278532903520432</v>
      </c>
      <c r="BM269">
        <f t="shared" si="64"/>
        <v>0.93955118352487799</v>
      </c>
    </row>
    <row r="270" spans="63:65">
      <c r="BK270">
        <f t="shared" si="65"/>
        <v>13.350000000000055</v>
      </c>
      <c r="BL270">
        <f t="shared" si="63"/>
        <v>-0.92395538449614534</v>
      </c>
      <c r="BM270">
        <f t="shared" si="64"/>
        <v>0.4634168226728797</v>
      </c>
    </row>
    <row r="271" spans="63:65">
      <c r="BK271">
        <f t="shared" si="65"/>
        <v>13.400000000000055</v>
      </c>
      <c r="BL271">
        <f t="shared" si="63"/>
        <v>-0.97239760614237025</v>
      </c>
      <c r="BM271">
        <f t="shared" si="64"/>
        <v>-0.25478254846579657</v>
      </c>
    </row>
    <row r="272" spans="63:65">
      <c r="BK272">
        <f t="shared" si="65"/>
        <v>13.450000000000056</v>
      </c>
      <c r="BL272">
        <f t="shared" si="63"/>
        <v>-0.99692039232117358</v>
      </c>
      <c r="BM272">
        <f t="shared" si="64"/>
        <v>-0.8398966771233618</v>
      </c>
    </row>
    <row r="273" spans="63:65">
      <c r="BK273">
        <f t="shared" si="65"/>
        <v>13.500000000000057</v>
      </c>
      <c r="BL273">
        <f t="shared" si="63"/>
        <v>-0.99692052147197374</v>
      </c>
      <c r="BM273">
        <f t="shared" si="64"/>
        <v>-0.98629216666256148</v>
      </c>
    </row>
    <row r="274" spans="63:65">
      <c r="BK274">
        <f t="shared" si="65"/>
        <v>13.550000000000058</v>
      </c>
      <c r="BL274">
        <f t="shared" si="63"/>
        <v>-0.97239799041786468</v>
      </c>
      <c r="BM274">
        <f t="shared" si="64"/>
        <v>-0.61749957543291045</v>
      </c>
    </row>
    <row r="275" spans="63:65">
      <c r="BK275">
        <f t="shared" si="65"/>
        <v>13.600000000000058</v>
      </c>
      <c r="BL275">
        <f t="shared" si="63"/>
        <v>-0.92395601444376829</v>
      </c>
      <c r="BM275">
        <f t="shared" si="64"/>
        <v>7.3842896953546788E-2</v>
      </c>
    </row>
    <row r="276" spans="63:65">
      <c r="BK276">
        <f t="shared" si="65"/>
        <v>13.650000000000059</v>
      </c>
      <c r="BL276">
        <f t="shared" si="63"/>
        <v>-0.85278618915924553</v>
      </c>
      <c r="BM276">
        <f t="shared" si="64"/>
        <v>0.72661365433930292</v>
      </c>
    </row>
    <row r="277" spans="63:65">
      <c r="BK277">
        <f t="shared" si="65"/>
        <v>13.70000000000006</v>
      </c>
      <c r="BL277">
        <f t="shared" si="63"/>
        <v>-0.76063917914056378</v>
      </c>
      <c r="BM277">
        <f t="shared" si="64"/>
        <v>0.99983897205455941</v>
      </c>
    </row>
    <row r="278" spans="63:65">
      <c r="BK278">
        <f t="shared" si="65"/>
        <v>13.75000000000006</v>
      </c>
      <c r="BL278">
        <f t="shared" si="63"/>
        <v>-0.6497816543648397</v>
      </c>
      <c r="BM278">
        <f t="shared" si="64"/>
        <v>0.75080005762681701</v>
      </c>
    </row>
    <row r="279" spans="63:65">
      <c r="BK279">
        <f t="shared" si="65"/>
        <v>13.800000000000061</v>
      </c>
      <c r="BL279">
        <f t="shared" si="63"/>
        <v>-0.52294053373149407</v>
      </c>
      <c r="BM279">
        <f t="shared" si="64"/>
        <v>0.10958197580407356</v>
      </c>
    </row>
    <row r="280" spans="63:65">
      <c r="BK280">
        <f t="shared" si="65"/>
        <v>13.850000000000062</v>
      </c>
      <c r="BL280">
        <f t="shared" si="63"/>
        <v>-0.38323590719184353</v>
      </c>
      <c r="BM280">
        <f t="shared" si="64"/>
        <v>-0.58887606970240647</v>
      </c>
    </row>
    <row r="281" spans="63:65">
      <c r="BK281">
        <f t="shared" si="65"/>
        <v>13.900000000000063</v>
      </c>
      <c r="BL281">
        <f t="shared" si="63"/>
        <v>-0.23410428649571857</v>
      </c>
      <c r="BM281">
        <f t="shared" si="64"/>
        <v>-0.9797356748935302</v>
      </c>
    </row>
    <row r="282" spans="63:65">
      <c r="BK282">
        <f t="shared" si="65"/>
        <v>13.950000000000063</v>
      </c>
      <c r="BL282">
        <f t="shared" si="63"/>
        <v>-7.9214072464820304E-2</v>
      </c>
      <c r="BM282">
        <f t="shared" si="64"/>
        <v>-0.8588319719391776</v>
      </c>
    </row>
    <row r="283" spans="63:65">
      <c r="BK283">
        <f t="shared" si="65"/>
        <v>14.000000000000064</v>
      </c>
      <c r="BL283">
        <f t="shared" si="63"/>
        <v>7.7624681836496484E-2</v>
      </c>
      <c r="BM283">
        <f t="shared" si="64"/>
        <v>-0.28931880996067205</v>
      </c>
    </row>
    <row r="284" spans="63:65">
      <c r="BK284">
        <f t="shared" si="65"/>
        <v>14.050000000000065</v>
      </c>
      <c r="BL284">
        <f t="shared" si="63"/>
        <v>0.23255399235048618</v>
      </c>
      <c r="BM284">
        <f t="shared" si="64"/>
        <v>0.43131955352719348</v>
      </c>
    </row>
    <row r="285" spans="63:65">
      <c r="BK285">
        <f t="shared" si="65"/>
        <v>14.100000000000065</v>
      </c>
      <c r="BL285">
        <f t="shared" si="63"/>
        <v>0.38176284430145457</v>
      </c>
      <c r="BM285">
        <f t="shared" si="64"/>
        <v>0.92665886214000448</v>
      </c>
    </row>
    <row r="286" spans="63:65">
      <c r="BK286">
        <f t="shared" si="65"/>
        <v>14.150000000000066</v>
      </c>
      <c r="BL286">
        <f t="shared" si="63"/>
        <v>0.52158093710159181</v>
      </c>
      <c r="BM286">
        <f t="shared" si="64"/>
        <v>0.93795944789767272</v>
      </c>
    </row>
    <row r="287" spans="63:65">
      <c r="BK287">
        <f t="shared" si="65"/>
        <v>14.200000000000067</v>
      </c>
      <c r="BL287">
        <f t="shared" si="63"/>
        <v>0.64856896791141627</v>
      </c>
      <c r="BM287">
        <f t="shared" si="64"/>
        <v>0.45931846853414215</v>
      </c>
    </row>
    <row r="288" spans="63:65">
      <c r="BK288">
        <f t="shared" si="65"/>
        <v>14.250000000000068</v>
      </c>
      <c r="BL288">
        <f t="shared" si="63"/>
        <v>0.75960323302278621</v>
      </c>
      <c r="BM288">
        <f t="shared" si="64"/>
        <v>-0.25924675261515795</v>
      </c>
    </row>
    <row r="289" spans="63:65">
      <c r="BK289">
        <f t="shared" si="65"/>
        <v>14.300000000000068</v>
      </c>
      <c r="BL289">
        <f t="shared" si="63"/>
        <v>0.85195246600495578</v>
      </c>
      <c r="BM289">
        <f t="shared" si="64"/>
        <v>-0.8423948616350132</v>
      </c>
    </row>
    <row r="290" spans="63:65">
      <c r="BK290">
        <f t="shared" si="65"/>
        <v>14.350000000000069</v>
      </c>
      <c r="BL290">
        <f t="shared" si="63"/>
        <v>0.92334502251734396</v>
      </c>
      <c r="BM290">
        <f t="shared" si="64"/>
        <v>-0.98551940899175461</v>
      </c>
    </row>
    <row r="291" spans="63:65">
      <c r="BK291">
        <f t="shared" si="65"/>
        <v>14.40000000000007</v>
      </c>
      <c r="BL291">
        <f t="shared" si="63"/>
        <v>0.97202475914951292</v>
      </c>
      <c r="BM291">
        <f t="shared" si="64"/>
        <v>-0.61385952426991175</v>
      </c>
    </row>
    <row r="292" spans="63:65">
      <c r="BK292">
        <f t="shared" si="65"/>
        <v>14.45000000000007</v>
      </c>
      <c r="BL292">
        <f t="shared" si="63"/>
        <v>0.99679423175763815</v>
      </c>
      <c r="BM292">
        <f t="shared" si="64"/>
        <v>7.8448866908604808E-2</v>
      </c>
    </row>
    <row r="293" spans="63:65">
      <c r="BK293">
        <f t="shared" si="65"/>
        <v>14.500000000000071</v>
      </c>
      <c r="BL293">
        <f t="shared" si="63"/>
        <v>0.99704415068708752</v>
      </c>
      <c r="BM293">
        <f t="shared" si="64"/>
        <v>0.72977962230411297</v>
      </c>
    </row>
    <row r="294" spans="63:65">
      <c r="BK294">
        <f t="shared" si="65"/>
        <v>14.550000000000072</v>
      </c>
      <c r="BL294">
        <f t="shared" si="63"/>
        <v>0.97276836832944735</v>
      </c>
      <c r="BM294">
        <f t="shared" si="64"/>
        <v>0.99991119990296662</v>
      </c>
    </row>
    <row r="295" spans="63:65">
      <c r="BK295">
        <f t="shared" si="65"/>
        <v>14.600000000000072</v>
      </c>
      <c r="BL295">
        <f t="shared" si="63"/>
        <v>0.92456403034391732</v>
      </c>
      <c r="BM295">
        <f t="shared" si="64"/>
        <v>0.74774081726171737</v>
      </c>
    </row>
    <row r="296" spans="63:65">
      <c r="BK296">
        <f t="shared" si="65"/>
        <v>14.650000000000073</v>
      </c>
      <c r="BL296">
        <f t="shared" si="63"/>
        <v>0.85361688682326964</v>
      </c>
      <c r="BM296">
        <f t="shared" si="64"/>
        <v>0.10498925636662282</v>
      </c>
    </row>
    <row r="297" spans="63:65">
      <c r="BK297">
        <f t="shared" si="65"/>
        <v>14.700000000000074</v>
      </c>
      <c r="BL297">
        <f t="shared" si="63"/>
        <v>0.76167212472633705</v>
      </c>
      <c r="BM297">
        <f t="shared" si="64"/>
        <v>-0.59260326881588055</v>
      </c>
    </row>
    <row r="298" spans="63:65">
      <c r="BK298">
        <f t="shared" si="65"/>
        <v>14.750000000000075</v>
      </c>
      <c r="BL298">
        <f t="shared" si="63"/>
        <v>0.65099143905283241</v>
      </c>
      <c r="BM298">
        <f t="shared" si="64"/>
        <v>-0.98065045739520795</v>
      </c>
    </row>
    <row r="299" spans="63:65">
      <c r="BK299">
        <f t="shared" si="65"/>
        <v>14.800000000000075</v>
      </c>
      <c r="BL299">
        <f t="shared" si="63"/>
        <v>0.52429739874136705</v>
      </c>
      <c r="BM299">
        <f t="shared" si="64"/>
        <v>-0.85645650270349449</v>
      </c>
    </row>
    <row r="300" spans="63:65">
      <c r="BK300">
        <f t="shared" si="65"/>
        <v>14.850000000000076</v>
      </c>
      <c r="BL300">
        <f t="shared" si="63"/>
        <v>0.38470647580111006</v>
      </c>
      <c r="BM300">
        <f t="shared" si="64"/>
        <v>-0.284893911411018</v>
      </c>
    </row>
  </sheetData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今枝正裕</dc:creator>
  <cp:lastModifiedBy>桜庭玉藻</cp:lastModifiedBy>
  <dcterms:created xsi:type="dcterms:W3CDTF">1999-10-10T15:57:43Z</dcterms:created>
  <dcterms:modified xsi:type="dcterms:W3CDTF">2014-08-08T07:21:34Z</dcterms:modified>
</cp:coreProperties>
</file>