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480" yWindow="50" windowWidth="13880" windowHeight="9000" activeTab="5"/>
  </bookViews>
  <sheets>
    <sheet name="Sheet1" sheetId="9" r:id="rId1"/>
    <sheet name="図２" sheetId="6" r:id="rId2"/>
    <sheet name="図３" sheetId="7" r:id="rId3"/>
    <sheet name="図４" sheetId="8" r:id="rId4"/>
    <sheet name="数値" sheetId="1" r:id="rId5"/>
    <sheet name="Sheet2" sheetId="2" r:id="rId6"/>
    <sheet name="Sheet3" sheetId="3" r:id="rId7"/>
    <sheet name="Sheet4" sheetId="4" r:id="rId8"/>
    <sheet name="Sheet5" sheetId="5" r:id="rId9"/>
  </sheets>
  <calcPr calcId="152511"/>
</workbook>
</file>

<file path=xl/calcChain.xml><?xml version="1.0" encoding="utf-8"?>
<calcChain xmlns="http://schemas.openxmlformats.org/spreadsheetml/2006/main">
  <c r="L27" i="1" l="1"/>
  <c r="L28" i="1"/>
  <c r="L29" i="1"/>
  <c r="L30" i="1"/>
  <c r="L31" i="1"/>
  <c r="M23" i="1"/>
  <c r="L23" i="1"/>
  <c r="N19" i="1"/>
  <c r="N20" i="1"/>
  <c r="N21" i="1"/>
  <c r="N22" i="1"/>
  <c r="N23" i="1"/>
  <c r="P25" i="1" s="1"/>
  <c r="M27" i="1"/>
  <c r="M28" i="1"/>
  <c r="M29" i="1"/>
  <c r="M30" i="1"/>
  <c r="M31" i="1"/>
  <c r="F26" i="1"/>
  <c r="F27" i="1"/>
  <c r="F28" i="1"/>
  <c r="F29" i="1"/>
  <c r="F30" i="1"/>
  <c r="F31" i="1"/>
  <c r="F23" i="1"/>
  <c r="H18" i="1"/>
  <c r="H19" i="1"/>
  <c r="H20" i="1"/>
  <c r="H21" i="1"/>
  <c r="H22" i="1"/>
  <c r="H23" i="1"/>
  <c r="J25" i="1" s="1"/>
  <c r="G23" i="1"/>
  <c r="G26" i="1"/>
  <c r="G27" i="1"/>
  <c r="G28" i="1"/>
  <c r="G29" i="1"/>
  <c r="G30" i="1"/>
  <c r="G31" i="1"/>
  <c r="J23" i="1" l="1"/>
  <c r="P23" i="1"/>
</calcChain>
</file>

<file path=xl/sharedStrings.xml><?xml version="1.0" encoding="utf-8"?>
<sst xmlns="http://schemas.openxmlformats.org/spreadsheetml/2006/main" count="4" uniqueCount="2">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</sst>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.25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310344827586205E-2"/>
          <c:y val="1.8079096045197741E-2"/>
          <c:w val="0.94896551724137934"/>
          <c:h val="0.93107344632768363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0.72</c:v>
                </c:pt>
                <c:pt idx="1">
                  <c:v>0.64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0.51</c:v>
                </c:pt>
                <c:pt idx="5">
                  <c:v>0.48</c:v>
                </c:pt>
                <c:pt idx="6">
                  <c:v>0.43</c:v>
                </c:pt>
                <c:pt idx="7">
                  <c:v>0.4</c:v>
                </c:pt>
                <c:pt idx="8">
                  <c:v>0.36</c:v>
                </c:pt>
                <c:pt idx="9">
                  <c:v>0.3</c:v>
                </c:pt>
                <c:pt idx="10">
                  <c:v>0.24</c:v>
                </c:pt>
                <c:pt idx="11">
                  <c:v>0.16</c:v>
                </c:pt>
                <c:pt idx="12">
                  <c:v>0</c:v>
                </c:pt>
              </c:numCache>
            </c:numRef>
          </c:xVal>
          <c:yVal>
            <c:numRef>
              <c:f>Sheet1!$F$1:$F$13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</c:numCache>
            </c:numRef>
          </c:yVal>
          <c:smooth val="1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Sheet1!$B$1:$B$13</c:f>
              <c:numCache>
                <c:formatCode>General</c:formatCode>
                <c:ptCount val="13"/>
                <c:pt idx="0">
                  <c:v>0.76</c:v>
                </c:pt>
                <c:pt idx="1">
                  <c:v>0.72</c:v>
                </c:pt>
                <c:pt idx="2">
                  <c:v>0.69</c:v>
                </c:pt>
                <c:pt idx="3">
                  <c:v>0.65</c:v>
                </c:pt>
                <c:pt idx="4">
                  <c:v>0.62</c:v>
                </c:pt>
                <c:pt idx="5">
                  <c:v>0.59</c:v>
                </c:pt>
                <c:pt idx="6">
                  <c:v>0.53</c:v>
                </c:pt>
                <c:pt idx="7">
                  <c:v>0.5</c:v>
                </c:pt>
                <c:pt idx="8">
                  <c:v>0.46</c:v>
                </c:pt>
                <c:pt idx="9">
                  <c:v>0.38</c:v>
                </c:pt>
                <c:pt idx="10">
                  <c:v>0.32</c:v>
                </c:pt>
                <c:pt idx="11">
                  <c:v>0.23</c:v>
                </c:pt>
                <c:pt idx="12">
                  <c:v>0</c:v>
                </c:pt>
              </c:numCache>
            </c:numRef>
          </c:xVal>
          <c:yVal>
            <c:numRef>
              <c:f>Sheet1!$F$1:$F$13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Sheet1!$C$1:$C$13</c:f>
              <c:numCache>
                <c:formatCode>General</c:formatCode>
                <c:ptCount val="13"/>
                <c:pt idx="0">
                  <c:v>0.95</c:v>
                </c:pt>
                <c:pt idx="1">
                  <c:v>0.91</c:v>
                </c:pt>
                <c:pt idx="2">
                  <c:v>0.88</c:v>
                </c:pt>
                <c:pt idx="3">
                  <c:v>0.83</c:v>
                </c:pt>
                <c:pt idx="4">
                  <c:v>0.8</c:v>
                </c:pt>
                <c:pt idx="5">
                  <c:v>0.76</c:v>
                </c:pt>
                <c:pt idx="6">
                  <c:v>0.69</c:v>
                </c:pt>
                <c:pt idx="7">
                  <c:v>0.64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</c:v>
                </c:pt>
                <c:pt idx="11">
                  <c:v>0.28000000000000003</c:v>
                </c:pt>
                <c:pt idx="12">
                  <c:v>0</c:v>
                </c:pt>
              </c:numCache>
            </c:numRef>
          </c:xVal>
          <c:yVal>
            <c:numRef>
              <c:f>Sheet1!$F$1:$F$13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</c:numCache>
            </c:numRef>
          </c:yVal>
          <c:smooth val="1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Sheet1!$D$1:$D$13</c:f>
              <c:numCache>
                <c:formatCode>General</c:formatCode>
                <c:ptCount val="13"/>
                <c:pt idx="0">
                  <c:v>1.22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1.08</c:v>
                </c:pt>
                <c:pt idx="4">
                  <c:v>1.04</c:v>
                </c:pt>
                <c:pt idx="5">
                  <c:v>0.99</c:v>
                </c:pt>
                <c:pt idx="6">
                  <c:v>0.9</c:v>
                </c:pt>
                <c:pt idx="7">
                  <c:v>0.83</c:v>
                </c:pt>
                <c:pt idx="8">
                  <c:v>0.75</c:v>
                </c:pt>
                <c:pt idx="9">
                  <c:v>0.62</c:v>
                </c:pt>
                <c:pt idx="10">
                  <c:v>0.5</c:v>
                </c:pt>
                <c:pt idx="11">
                  <c:v>0.35</c:v>
                </c:pt>
                <c:pt idx="12">
                  <c:v>0</c:v>
                </c:pt>
              </c:numCache>
            </c:numRef>
          </c:xVal>
          <c:yVal>
            <c:numRef>
              <c:f>Sheet1!$F$1:$F$13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</c:numCache>
            </c:numRef>
          </c:yVal>
          <c:smooth val="1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Sheet1!$E$1:$E$13</c:f>
              <c:numCache>
                <c:formatCode>General</c:formatCode>
                <c:ptCount val="13"/>
                <c:pt idx="0">
                  <c:v>1.65</c:v>
                </c:pt>
                <c:pt idx="1">
                  <c:v>1.56</c:v>
                </c:pt>
                <c:pt idx="2">
                  <c:v>1.5</c:v>
                </c:pt>
                <c:pt idx="3">
                  <c:v>1.43</c:v>
                </c:pt>
                <c:pt idx="4">
                  <c:v>1.37</c:v>
                </c:pt>
                <c:pt idx="5">
                  <c:v>1.31</c:v>
                </c:pt>
                <c:pt idx="6">
                  <c:v>1.2</c:v>
                </c:pt>
                <c:pt idx="7">
                  <c:v>1.1100000000000001</c:v>
                </c:pt>
                <c:pt idx="8">
                  <c:v>1.01</c:v>
                </c:pt>
                <c:pt idx="9">
                  <c:v>0.84</c:v>
                </c:pt>
                <c:pt idx="10">
                  <c:v>0.67</c:v>
                </c:pt>
                <c:pt idx="11">
                  <c:v>0.44</c:v>
                </c:pt>
                <c:pt idx="12">
                  <c:v>0</c:v>
                </c:pt>
              </c:numCache>
            </c:numRef>
          </c:xVal>
          <c:yVal>
            <c:numRef>
              <c:f>Sheet1!$F$1:$F$13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91392"/>
        <c:axId val="242292176"/>
      </c:scatterChart>
      <c:valAx>
        <c:axId val="242291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entury"/>
                <a:ea typeface="Century"/>
                <a:cs typeface="Century"/>
              </a:defRPr>
            </a:pPr>
            <a:endParaRPr lang="ja-JP"/>
          </a:p>
        </c:txPr>
        <c:crossAx val="242292176"/>
        <c:crossesAt val="0.01"/>
        <c:crossBetween val="midCat"/>
      </c:valAx>
      <c:valAx>
        <c:axId val="242292176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entury"/>
                <a:ea typeface="Century"/>
                <a:cs typeface="Century"/>
              </a:defRPr>
            </a:pPr>
            <a:endParaRPr lang="ja-JP"/>
          </a:p>
        </c:txPr>
        <c:crossAx val="242291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034482758620689E-2"/>
          <c:y val="2.4858757062146894E-2"/>
          <c:w val="0.95379310344827584"/>
          <c:h val="0.9073446327683616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数値!$D$1:$D$13</c:f>
              <c:numCache>
                <c:formatCode>General</c:formatCode>
                <c:ptCount val="13"/>
                <c:pt idx="0">
                  <c:v>1.74</c:v>
                </c:pt>
                <c:pt idx="1">
                  <c:v>1.53</c:v>
                </c:pt>
                <c:pt idx="2">
                  <c:v>1.42</c:v>
                </c:pt>
                <c:pt idx="3">
                  <c:v>1.34</c:v>
                </c:pt>
                <c:pt idx="4">
                  <c:v>1.28</c:v>
                </c:pt>
                <c:pt idx="5">
                  <c:v>1.22</c:v>
                </c:pt>
                <c:pt idx="6">
                  <c:v>1.1299999999999999</c:v>
                </c:pt>
                <c:pt idx="7">
                  <c:v>1.06</c:v>
                </c:pt>
                <c:pt idx="8">
                  <c:v>0.96</c:v>
                </c:pt>
                <c:pt idx="9">
                  <c:v>0.79</c:v>
                </c:pt>
                <c:pt idx="10">
                  <c:v>0.62</c:v>
                </c:pt>
                <c:pt idx="11">
                  <c:v>0.4</c:v>
                </c:pt>
                <c:pt idx="12">
                  <c:v>0</c:v>
                </c:pt>
              </c:numCache>
            </c:numRef>
          </c:xVal>
          <c:yVal>
            <c:numRef>
              <c:f>数値!$E$1:$E$13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96320"/>
        <c:axId val="304999456"/>
      </c:scatterChart>
      <c:valAx>
        <c:axId val="304996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図３　－８</a:t>
                </a:r>
                <a:r>
                  <a:rPr lang="en-US" altLang="ja-JP"/>
                  <a:t>°</a:t>
                </a:r>
                <a:r>
                  <a:rPr lang="ja-JP" altLang="en-US"/>
                  <a:t>の逆電圧と光電流の関係　</a:t>
                </a:r>
              </a:p>
            </c:rich>
          </c:tx>
          <c:layout>
            <c:manualLayout>
              <c:xMode val="edge"/>
              <c:yMode val="edge"/>
              <c:x val="0.44137931034482758"/>
              <c:y val="0.96271186440677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999456"/>
        <c:crossesAt val="0.01"/>
        <c:crossBetween val="midCat"/>
      </c:valAx>
      <c:valAx>
        <c:axId val="304999456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99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862068965517239E-2"/>
          <c:y val="1.6949152542372881E-2"/>
          <c:w val="0.95862068965517244"/>
          <c:h val="0.96610169491525422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数値!$M$1:$M$5</c:f>
              <c:numCache>
                <c:formatCode>General</c:formatCode>
                <c:ptCount val="5"/>
                <c:pt idx="0">
                  <c:v>0</c:v>
                </c:pt>
                <c:pt idx="1">
                  <c:v>5.56</c:v>
                </c:pt>
                <c:pt idx="2">
                  <c:v>6.14</c:v>
                </c:pt>
                <c:pt idx="3">
                  <c:v>6.86</c:v>
                </c:pt>
                <c:pt idx="4">
                  <c:v>7.78</c:v>
                </c:pt>
              </c:numCache>
            </c:numRef>
          </c:xVal>
          <c:yVal>
            <c:numRef>
              <c:f>数値!$N$1:$N$5</c:f>
              <c:numCache>
                <c:formatCode>General</c:formatCode>
                <c:ptCount val="5"/>
                <c:pt idx="0">
                  <c:v>-1.5</c:v>
                </c:pt>
                <c:pt idx="1">
                  <c:v>0.76</c:v>
                </c:pt>
                <c:pt idx="2">
                  <c:v>0.95</c:v>
                </c:pt>
                <c:pt idx="3">
                  <c:v>1.22</c:v>
                </c:pt>
                <c:pt idx="4">
                  <c:v>1.65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93576"/>
        <c:axId val="304995536"/>
      </c:scatterChart>
      <c:valAx>
        <c:axId val="304993576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995536"/>
        <c:crosses val="autoZero"/>
        <c:crossBetween val="midCat"/>
      </c:valAx>
      <c:valAx>
        <c:axId val="304995536"/>
        <c:scaling>
          <c:orientation val="minMax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993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89440353338395E-2"/>
          <c:y val="3.2051352275974665E-2"/>
          <c:w val="0.90056901464197758"/>
          <c:h val="0.898719917818329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Sheet2!$B$6:$I$6</c:f>
              <c:numCache>
                <c:formatCode>General</c:formatCode>
                <c:ptCount val="8"/>
                <c:pt idx="0">
                  <c:v>490000</c:v>
                </c:pt>
                <c:pt idx="1">
                  <c:v>360000</c:v>
                </c:pt>
                <c:pt idx="2">
                  <c:v>250000</c:v>
                </c:pt>
                <c:pt idx="3">
                  <c:v>160000</c:v>
                </c:pt>
                <c:pt idx="4">
                  <c:v>90000</c:v>
                </c:pt>
                <c:pt idx="5">
                  <c:v>40000</c:v>
                </c:pt>
                <c:pt idx="6">
                  <c:v>10000</c:v>
                </c:pt>
                <c:pt idx="7">
                  <c:v>-181443</c:v>
                </c:pt>
              </c:numCache>
            </c:numRef>
          </c:xVal>
          <c:yVal>
            <c:numRef>
              <c:f>Sheet2!$B$5:$I$5</c:f>
              <c:numCache>
                <c:formatCode>General</c:formatCode>
                <c:ptCount val="8"/>
                <c:pt idx="0">
                  <c:v>2744.28</c:v>
                </c:pt>
                <c:pt idx="1">
                  <c:v>2211.84</c:v>
                </c:pt>
                <c:pt idx="2">
                  <c:v>1767.2</c:v>
                </c:pt>
                <c:pt idx="3">
                  <c:v>1398.76</c:v>
                </c:pt>
                <c:pt idx="4">
                  <c:v>1117.47</c:v>
                </c:pt>
                <c:pt idx="5">
                  <c:v>907.38</c:v>
                </c:pt>
                <c:pt idx="6">
                  <c:v>772.84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91784"/>
        <c:axId val="242294528"/>
      </c:scatterChart>
      <c:valAx>
        <c:axId val="242291784"/>
        <c:scaling>
          <c:orientation val="minMax"/>
          <c:max val="500000"/>
          <c:min val="-20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294528"/>
        <c:crosses val="autoZero"/>
        <c:crossBetween val="midCat"/>
      </c:valAx>
      <c:valAx>
        <c:axId val="24229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29178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1200000000000001" footer="0.51200000000000001"/>
  <pageSetup paperSize="9" orientation="landscape" horizontalDpi="360" verticalDpi="36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1200000000000001" footer="0.51200000000000001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1200000000000001" footer="0.51200000000000001"/>
  <pageSetup paperSize="9" orientation="landscape" horizontalDpi="360" verticalDpi="36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975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975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975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0.03575</cdr:x>
      <cdr:y>0.131</cdr:y>
    </cdr:from>
    <cdr:to>
      <cdr:x>0.9675</cdr:x>
      <cdr:y>0.89325</cdr:y>
    </cdr:to>
    <cdr:cxnSp macro="">
      <cdr:nvCxnSpPr>
        <cdr:cNvPr id="1027" name="AutoShape 3"/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V="1">
          <a:off x="329168" y="736187"/>
          <a:ext cx="8579088" cy="428365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0.6425</cdr:x>
      <cdr:y>0.36475</cdr:y>
    </cdr:from>
    <cdr:to>
      <cdr:x>0.653</cdr:x>
      <cdr:y>0.38125</cdr:y>
    </cdr:to>
    <cdr:sp macro="" textlink="">
      <cdr:nvSpPr>
        <cdr:cNvPr id="1028" name="AutoShap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819" y="2049804"/>
          <a:ext cx="96679" cy="92726"/>
        </a:xfrm>
        <a:prstGeom xmlns:a="http://schemas.openxmlformats.org/drawingml/2006/main" prst="diamond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C0C0C0" mc:Ignorable="a14" a14:legacySpreadsheetColorIndex="2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4098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5" sqref="B45"/>
    </sheetView>
  </sheetViews>
  <sheetFormatPr defaultRowHeight="13"/>
  <sheetData>
    <row r="1" spans="1:6">
      <c r="A1">
        <v>0.72</v>
      </c>
      <c r="B1">
        <v>0.76</v>
      </c>
      <c r="C1">
        <v>0.95</v>
      </c>
      <c r="D1">
        <v>1.22</v>
      </c>
      <c r="E1">
        <v>1.65</v>
      </c>
      <c r="F1">
        <v>0.01</v>
      </c>
    </row>
    <row r="2" spans="1:6">
      <c r="A2">
        <v>0.64</v>
      </c>
      <c r="B2">
        <v>0.72</v>
      </c>
      <c r="C2">
        <v>0.91</v>
      </c>
      <c r="D2">
        <v>1.17</v>
      </c>
      <c r="E2">
        <v>1.56</v>
      </c>
      <c r="F2">
        <v>0.02</v>
      </c>
    </row>
    <row r="3" spans="1:6">
      <c r="A3">
        <v>0.57999999999999996</v>
      </c>
      <c r="B3">
        <v>0.69</v>
      </c>
      <c r="C3">
        <v>0.88</v>
      </c>
      <c r="D3">
        <v>1.1399999999999999</v>
      </c>
      <c r="E3">
        <v>1.5</v>
      </c>
      <c r="F3">
        <v>0.04</v>
      </c>
    </row>
    <row r="4" spans="1:6">
      <c r="A4">
        <v>0.54</v>
      </c>
      <c r="B4">
        <v>0.65</v>
      </c>
      <c r="C4">
        <v>0.83</v>
      </c>
      <c r="D4">
        <v>1.08</v>
      </c>
      <c r="E4">
        <v>1.43</v>
      </c>
      <c r="F4">
        <v>0.1</v>
      </c>
    </row>
    <row r="5" spans="1:6">
      <c r="A5">
        <v>0.51</v>
      </c>
      <c r="B5">
        <v>0.62</v>
      </c>
      <c r="C5">
        <v>0.8</v>
      </c>
      <c r="D5">
        <v>1.04</v>
      </c>
      <c r="E5">
        <v>1.37</v>
      </c>
      <c r="F5">
        <v>0.2</v>
      </c>
    </row>
    <row r="6" spans="1:6">
      <c r="A6">
        <v>0.48</v>
      </c>
      <c r="B6">
        <v>0.59</v>
      </c>
      <c r="C6">
        <v>0.76</v>
      </c>
      <c r="D6">
        <v>0.99</v>
      </c>
      <c r="E6">
        <v>1.31</v>
      </c>
      <c r="F6">
        <v>0.4</v>
      </c>
    </row>
    <row r="7" spans="1:6">
      <c r="A7">
        <v>0.43</v>
      </c>
      <c r="B7">
        <v>0.53</v>
      </c>
      <c r="C7">
        <v>0.69</v>
      </c>
      <c r="D7">
        <v>0.9</v>
      </c>
      <c r="E7">
        <v>1.2</v>
      </c>
      <c r="F7">
        <v>1</v>
      </c>
    </row>
    <row r="8" spans="1:6">
      <c r="A8">
        <v>0.4</v>
      </c>
      <c r="B8">
        <v>0.5</v>
      </c>
      <c r="C8">
        <v>0.64</v>
      </c>
      <c r="D8">
        <v>0.83</v>
      </c>
      <c r="E8">
        <v>1.1100000000000001</v>
      </c>
      <c r="F8">
        <v>2</v>
      </c>
    </row>
    <row r="9" spans="1:6">
      <c r="A9">
        <v>0.36</v>
      </c>
      <c r="B9">
        <v>0.46</v>
      </c>
      <c r="C9">
        <v>0.56999999999999995</v>
      </c>
      <c r="D9">
        <v>0.75</v>
      </c>
      <c r="E9">
        <v>1.01</v>
      </c>
      <c r="F9">
        <v>4</v>
      </c>
    </row>
    <row r="10" spans="1:6">
      <c r="A10">
        <v>0.3</v>
      </c>
      <c r="B10">
        <v>0.38</v>
      </c>
      <c r="C10">
        <v>0.48</v>
      </c>
      <c r="D10">
        <v>0.62</v>
      </c>
      <c r="E10">
        <v>0.84</v>
      </c>
      <c r="F10">
        <v>10</v>
      </c>
    </row>
    <row r="11" spans="1:6">
      <c r="A11">
        <v>0.24</v>
      </c>
      <c r="B11">
        <v>0.32</v>
      </c>
      <c r="C11">
        <v>0.4</v>
      </c>
      <c r="D11">
        <v>0.5</v>
      </c>
      <c r="E11">
        <v>0.67</v>
      </c>
      <c r="F11">
        <v>20</v>
      </c>
    </row>
    <row r="12" spans="1:6">
      <c r="A12">
        <v>0.16</v>
      </c>
      <c r="B12">
        <v>0.23</v>
      </c>
      <c r="C12">
        <v>0.28000000000000003</v>
      </c>
      <c r="D12">
        <v>0.35</v>
      </c>
      <c r="E12">
        <v>0.44</v>
      </c>
      <c r="F12">
        <v>40</v>
      </c>
    </row>
    <row r="13" spans="1:6">
      <c r="A13">
        <v>0</v>
      </c>
      <c r="B13">
        <v>0</v>
      </c>
      <c r="C13">
        <v>0</v>
      </c>
      <c r="D13">
        <v>0</v>
      </c>
      <c r="E13">
        <v>0</v>
      </c>
      <c r="F13">
        <v>100</v>
      </c>
    </row>
  </sheetData>
  <phoneticPr fontId="1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C1" workbookViewId="0">
      <selection activeCell="K26" sqref="K26"/>
    </sheetView>
  </sheetViews>
  <sheetFormatPr defaultRowHeight="13"/>
  <cols>
    <col min="7" max="7" width="9.08984375" bestFit="1" customWidth="1"/>
  </cols>
  <sheetData>
    <row r="1" spans="1:14">
      <c r="A1">
        <v>0.64</v>
      </c>
      <c r="B1">
        <v>0.01</v>
      </c>
      <c r="D1">
        <v>1.74</v>
      </c>
      <c r="E1">
        <v>0.01</v>
      </c>
      <c r="G1">
        <v>0</v>
      </c>
      <c r="H1">
        <v>-1.4430000000000001</v>
      </c>
      <c r="J1">
        <v>0</v>
      </c>
      <c r="K1">
        <v>-1.1742999999999999</v>
      </c>
      <c r="M1">
        <v>0</v>
      </c>
      <c r="N1">
        <v>-1.5</v>
      </c>
    </row>
    <row r="2" spans="1:14">
      <c r="A2">
        <v>0.57999999999999996</v>
      </c>
      <c r="B2">
        <v>0.02</v>
      </c>
      <c r="D2">
        <v>1.53</v>
      </c>
      <c r="E2">
        <v>0.02</v>
      </c>
      <c r="G2">
        <v>5.09</v>
      </c>
      <c r="H2">
        <v>0.64288199999999995</v>
      </c>
      <c r="J2">
        <v>5.09</v>
      </c>
      <c r="K2">
        <v>0.72</v>
      </c>
      <c r="M2">
        <v>5.56</v>
      </c>
      <c r="N2">
        <v>0.76</v>
      </c>
    </row>
    <row r="3" spans="1:14">
      <c r="A3">
        <v>0.53</v>
      </c>
      <c r="B3">
        <v>0.04</v>
      </c>
      <c r="D3">
        <v>1.42</v>
      </c>
      <c r="E3">
        <v>0.04</v>
      </c>
      <c r="G3">
        <v>5.32</v>
      </c>
      <c r="H3">
        <v>0.73713600000000001</v>
      </c>
      <c r="J3">
        <v>5.56</v>
      </c>
      <c r="K3">
        <v>0.76</v>
      </c>
      <c r="M3">
        <v>6.14</v>
      </c>
      <c r="N3">
        <v>0.95</v>
      </c>
    </row>
    <row r="4" spans="1:14">
      <c r="A4">
        <v>0.47499999999999998</v>
      </c>
      <c r="B4">
        <v>0.1</v>
      </c>
      <c r="D4">
        <v>1.34</v>
      </c>
      <c r="E4">
        <v>0.1</v>
      </c>
      <c r="G4">
        <v>5.56</v>
      </c>
      <c r="H4">
        <v>0.83548800000000001</v>
      </c>
      <c r="J4">
        <v>6.14</v>
      </c>
      <c r="K4">
        <v>0.95</v>
      </c>
      <c r="M4">
        <v>6.86</v>
      </c>
      <c r="N4">
        <v>1.22</v>
      </c>
    </row>
    <row r="5" spans="1:14">
      <c r="A5">
        <v>0.44500000000000001</v>
      </c>
      <c r="B5">
        <v>0.2</v>
      </c>
      <c r="D5">
        <v>1.28</v>
      </c>
      <c r="E5">
        <v>0.2</v>
      </c>
      <c r="G5">
        <v>5.83</v>
      </c>
      <c r="H5">
        <v>0.94613400000000003</v>
      </c>
      <c r="J5">
        <v>6.86</v>
      </c>
      <c r="K5">
        <v>1.22</v>
      </c>
      <c r="M5">
        <v>7.78</v>
      </c>
      <c r="N5">
        <v>1.65</v>
      </c>
    </row>
    <row r="6" spans="1:14">
      <c r="A6">
        <v>0.42</v>
      </c>
      <c r="B6">
        <v>0.4</v>
      </c>
      <c r="D6">
        <v>1.22</v>
      </c>
      <c r="E6">
        <v>0.4</v>
      </c>
      <c r="G6">
        <v>6.13</v>
      </c>
      <c r="H6">
        <v>1.0690740000000001</v>
      </c>
      <c r="J6">
        <v>7.78</v>
      </c>
      <c r="K6">
        <v>1.65</v>
      </c>
    </row>
    <row r="7" spans="1:14">
      <c r="A7">
        <v>0.39</v>
      </c>
      <c r="B7">
        <v>1</v>
      </c>
      <c r="D7">
        <v>1.1299999999999999</v>
      </c>
      <c r="E7">
        <v>1</v>
      </c>
      <c r="G7">
        <v>6.47</v>
      </c>
      <c r="H7">
        <v>1.2084060000000001</v>
      </c>
    </row>
    <row r="8" spans="1:14">
      <c r="A8">
        <v>0.36499999999999999</v>
      </c>
      <c r="B8">
        <v>2</v>
      </c>
      <c r="D8">
        <v>1.06</v>
      </c>
      <c r="E8">
        <v>2</v>
      </c>
      <c r="G8">
        <v>6.86</v>
      </c>
      <c r="H8">
        <v>1.368228</v>
      </c>
    </row>
    <row r="9" spans="1:14">
      <c r="A9">
        <v>0.33</v>
      </c>
      <c r="B9">
        <v>4</v>
      </c>
      <c r="D9">
        <v>0.96</v>
      </c>
      <c r="E9">
        <v>4</v>
      </c>
      <c r="G9">
        <v>7.29</v>
      </c>
      <c r="H9">
        <v>1.5444420000000001</v>
      </c>
    </row>
    <row r="10" spans="1:14">
      <c r="A10">
        <v>0.27500000000000002</v>
      </c>
      <c r="B10">
        <v>10</v>
      </c>
      <c r="D10">
        <v>0.79</v>
      </c>
      <c r="E10">
        <v>10</v>
      </c>
      <c r="G10">
        <v>7.77</v>
      </c>
      <c r="H10">
        <v>1.7411460000000001</v>
      </c>
    </row>
    <row r="11" spans="1:14">
      <c r="A11">
        <v>0.22500000000000001</v>
      </c>
      <c r="B11">
        <v>20</v>
      </c>
      <c r="D11">
        <v>0.62</v>
      </c>
      <c r="E11">
        <v>20</v>
      </c>
    </row>
    <row r="12" spans="1:14">
      <c r="A12">
        <v>0.15</v>
      </c>
      <c r="B12">
        <v>40</v>
      </c>
      <c r="D12">
        <v>0.4</v>
      </c>
      <c r="E12">
        <v>40</v>
      </c>
    </row>
    <row r="13" spans="1:14">
      <c r="A13">
        <v>0</v>
      </c>
      <c r="B13">
        <v>100</v>
      </c>
      <c r="D13">
        <v>0</v>
      </c>
      <c r="E13">
        <v>100</v>
      </c>
    </row>
    <row r="17" spans="6:16">
      <c r="F17" t="s">
        <v>0</v>
      </c>
      <c r="G17" t="s">
        <v>1</v>
      </c>
      <c r="L17" t="s">
        <v>0</v>
      </c>
      <c r="M17" t="s">
        <v>1</v>
      </c>
    </row>
    <row r="18" spans="6:16">
      <c r="F18" s="1">
        <v>509000000000000</v>
      </c>
      <c r="G18">
        <v>0.72</v>
      </c>
      <c r="H18">
        <f>G18*F18</f>
        <v>366480000000000</v>
      </c>
      <c r="L18" s="1"/>
    </row>
    <row r="19" spans="6:16">
      <c r="F19" s="1">
        <v>556000000000000</v>
      </c>
      <c r="G19">
        <v>0.76</v>
      </c>
      <c r="H19">
        <f>G19*F19</f>
        <v>422560000000000</v>
      </c>
      <c r="L19" s="1">
        <v>556000000000000</v>
      </c>
      <c r="M19">
        <v>0.76</v>
      </c>
      <c r="N19">
        <f>M19*L19</f>
        <v>422560000000000</v>
      </c>
    </row>
    <row r="20" spans="6:16">
      <c r="F20" s="1">
        <v>614000000000000</v>
      </c>
      <c r="G20">
        <v>0.95</v>
      </c>
      <c r="H20">
        <f>G20*F20</f>
        <v>583300000000000</v>
      </c>
      <c r="L20" s="1">
        <v>614000000000000</v>
      </c>
      <c r="M20">
        <v>0.95</v>
      </c>
      <c r="N20">
        <f>M20*L20</f>
        <v>583300000000000</v>
      </c>
    </row>
    <row r="21" spans="6:16">
      <c r="F21" s="1">
        <v>686000000000000</v>
      </c>
      <c r="G21">
        <v>1.22</v>
      </c>
      <c r="H21">
        <f>G21*F21</f>
        <v>836920000000000</v>
      </c>
      <c r="L21" s="1">
        <v>686000000000000</v>
      </c>
      <c r="M21">
        <v>1.22</v>
      </c>
      <c r="N21">
        <f>M21*L21</f>
        <v>836920000000000</v>
      </c>
    </row>
    <row r="22" spans="6:16">
      <c r="F22" s="1">
        <v>778000000000000</v>
      </c>
      <c r="G22">
        <v>1.65</v>
      </c>
      <c r="H22">
        <f>G22*F22</f>
        <v>1283700000000000</v>
      </c>
      <c r="L22" s="1">
        <v>778000000000000</v>
      </c>
      <c r="M22">
        <v>1.65</v>
      </c>
      <c r="N22">
        <f>M22*L22</f>
        <v>1283700000000000</v>
      </c>
    </row>
    <row r="23" spans="6:16">
      <c r="F23">
        <f>SUM(F18:F22)</f>
        <v>3143000000000000</v>
      </c>
      <c r="G23">
        <f>SUM(G18:G22)</f>
        <v>5.2999999999999989</v>
      </c>
      <c r="H23">
        <f>SUM(H18:H22)</f>
        <v>3492960000000000</v>
      </c>
      <c r="J23">
        <f>(H23*5-F23*G23)/(F31*5-F23^2)</f>
        <v>3.5543750220249082E-15</v>
      </c>
      <c r="L23">
        <f>SUM(L18:L22)</f>
        <v>2634000000000000</v>
      </c>
      <c r="M23">
        <f>SUM(M18:M22)</f>
        <v>4.58</v>
      </c>
      <c r="N23">
        <f>SUM(N18:N22)</f>
        <v>3126480000000000</v>
      </c>
      <c r="P23">
        <f>(N23*4-L23*M23)/(L31*4-L23^2)</f>
        <v>4.0166406278385428E-15</v>
      </c>
    </row>
    <row r="25" spans="6:16">
      <c r="J25">
        <f>(F31*G23-F23*H23)/(F31*5-F23^2)</f>
        <v>-1.1742801388448583</v>
      </c>
      <c r="P25">
        <f>(L31*M23-L23*N23)/(L31*4-L23^2)</f>
        <v>-1.4999578534316795</v>
      </c>
    </row>
    <row r="26" spans="6:16">
      <c r="F26">
        <f t="shared" ref="F26:G30" si="0">F18^2</f>
        <v>2.5908100000000001E+29</v>
      </c>
      <c r="G26">
        <f t="shared" si="0"/>
        <v>0.51839999999999997</v>
      </c>
    </row>
    <row r="27" spans="6:16">
      <c r="F27">
        <f t="shared" si="0"/>
        <v>3.0913599999999999E+29</v>
      </c>
      <c r="G27">
        <f t="shared" si="0"/>
        <v>0.5776</v>
      </c>
      <c r="L27">
        <f t="shared" ref="L27:M30" si="1">L19^2</f>
        <v>3.0913599999999999E+29</v>
      </c>
      <c r="M27">
        <f t="shared" si="1"/>
        <v>0.5776</v>
      </c>
    </row>
    <row r="28" spans="6:16">
      <c r="F28">
        <f t="shared" si="0"/>
        <v>3.7699600000000003E+29</v>
      </c>
      <c r="G28">
        <f t="shared" si="0"/>
        <v>0.90249999999999997</v>
      </c>
      <c r="L28">
        <f t="shared" si="1"/>
        <v>3.7699600000000003E+29</v>
      </c>
      <c r="M28">
        <f t="shared" si="1"/>
        <v>0.90249999999999997</v>
      </c>
    </row>
    <row r="29" spans="6:16">
      <c r="F29">
        <f t="shared" si="0"/>
        <v>4.7059599999999999E+29</v>
      </c>
      <c r="G29">
        <f t="shared" si="0"/>
        <v>1.4883999999999999</v>
      </c>
      <c r="L29">
        <f t="shared" si="1"/>
        <v>4.7059599999999999E+29</v>
      </c>
      <c r="M29">
        <f t="shared" si="1"/>
        <v>1.4883999999999999</v>
      </c>
    </row>
    <row r="30" spans="6:16">
      <c r="F30">
        <f t="shared" si="0"/>
        <v>6.0528400000000003E+29</v>
      </c>
      <c r="G30">
        <f t="shared" si="0"/>
        <v>2.7224999999999997</v>
      </c>
      <c r="L30">
        <f t="shared" si="1"/>
        <v>6.0528400000000003E+29</v>
      </c>
      <c r="M30">
        <f t="shared" si="1"/>
        <v>2.7224999999999997</v>
      </c>
    </row>
    <row r="31" spans="6:16">
      <c r="F31">
        <f>SUM(F26:F30)</f>
        <v>2.0210929999999998E+30</v>
      </c>
      <c r="G31">
        <f>SUM(G26:G30)</f>
        <v>6.2093999999999996</v>
      </c>
      <c r="L31">
        <f>SUM(L26:L30)</f>
        <v>1.7620119999999999E+30</v>
      </c>
      <c r="M31">
        <f>SUM(M26:M30)</f>
        <v>5.6909999999999989</v>
      </c>
    </row>
  </sheetData>
  <phoneticPr fontId="1"/>
  <pageMargins left="0.75" right="0.75" top="1" bottom="1" header="0.51200000000000001" footer="0.51200000000000001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6"/>
  <sheetViews>
    <sheetView tabSelected="1" workbookViewId="0">
      <selection activeCell="N14" sqref="N14"/>
    </sheetView>
  </sheetViews>
  <sheetFormatPr defaultRowHeight="13"/>
  <sheetData>
    <row r="5" spans="2:9">
      <c r="B5">
        <v>2744.28</v>
      </c>
      <c r="C5">
        <v>2211.84</v>
      </c>
      <c r="D5">
        <v>1767.2</v>
      </c>
      <c r="E5">
        <v>1398.76</v>
      </c>
      <c r="F5">
        <v>1117.47</v>
      </c>
      <c r="G5">
        <v>907.38</v>
      </c>
      <c r="H5">
        <v>772.84</v>
      </c>
      <c r="I5">
        <v>0</v>
      </c>
    </row>
    <row r="6" spans="2:9">
      <c r="B6">
        <v>490000</v>
      </c>
      <c r="C6">
        <v>360000</v>
      </c>
      <c r="D6">
        <v>250000</v>
      </c>
      <c r="E6">
        <v>160000</v>
      </c>
      <c r="F6">
        <v>90000</v>
      </c>
      <c r="G6">
        <v>40000</v>
      </c>
      <c r="H6">
        <v>10000</v>
      </c>
      <c r="I6">
        <v>-181443</v>
      </c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グラフ</vt:lpstr>
      </vt:variant>
      <vt:variant>
        <vt:i4>3</vt:i4>
      </vt:variant>
    </vt:vector>
  </HeadingPairs>
  <TitlesOfParts>
    <vt:vector size="9" baseType="lpstr">
      <vt:lpstr>Sheet1</vt:lpstr>
      <vt:lpstr>数値</vt:lpstr>
      <vt:lpstr>Sheet2</vt:lpstr>
      <vt:lpstr>Sheet3</vt:lpstr>
      <vt:lpstr>Sheet4</vt:lpstr>
      <vt:lpstr>Sheet5</vt:lpstr>
      <vt:lpstr>図２</vt:lpstr>
      <vt:lpstr>図３</vt:lpstr>
      <vt:lpstr>図４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Sadayuki Shiba</dc:creator>
  <cp:lastModifiedBy>桜庭玉藻</cp:lastModifiedBy>
  <cp:lastPrinted>1998-10-25T08:34:50Z</cp:lastPrinted>
  <dcterms:created xsi:type="dcterms:W3CDTF">1998-10-24T02:58:04Z</dcterms:created>
  <dcterms:modified xsi:type="dcterms:W3CDTF">2014-08-11T01:36:12Z</dcterms:modified>
</cp:coreProperties>
</file>