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240" yWindow="30" windowWidth="9990" windowHeight="7290"/>
  </bookViews>
  <sheets>
    <sheet name="光電流と逆電圧" sheetId="1" r:id="rId1"/>
    <sheet name="1page目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C3" i="1"/>
  <c r="C4" i="1" s="1"/>
  <c r="F10" i="1" s="1"/>
  <c r="D3" i="1"/>
  <c r="E3" i="1"/>
  <c r="F3" i="1"/>
  <c r="F4" i="1" s="1"/>
  <c r="G3" i="1"/>
  <c r="G4" i="1" s="1"/>
  <c r="B4" i="1"/>
  <c r="D4" i="1"/>
  <c r="E4" i="1"/>
  <c r="B5" i="1"/>
  <c r="D5" i="1"/>
  <c r="E5" i="1"/>
  <c r="F5" i="1"/>
  <c r="G5" i="1"/>
  <c r="B7" i="1"/>
  <c r="C7" i="1"/>
  <c r="D7" i="1"/>
  <c r="E7" i="1"/>
  <c r="F7" i="1"/>
  <c r="G7" i="1"/>
  <c r="F11" i="1"/>
  <c r="C5" i="1" l="1"/>
  <c r="F12" i="1" s="1"/>
  <c r="F13" i="1" s="1"/>
  <c r="F9" i="1"/>
  <c r="F14" i="1" l="1"/>
</calcChain>
</file>

<file path=xl/sharedStrings.xml><?xml version="1.0" encoding="utf-8"?>
<sst xmlns="http://schemas.openxmlformats.org/spreadsheetml/2006/main" count="70" uniqueCount="64">
  <si>
    <t>０°</t>
    <phoneticPr fontId="1"/>
  </si>
  <si>
    <t>ｰ８°</t>
    <phoneticPr fontId="1"/>
  </si>
  <si>
    <t>ｰ１°</t>
    <phoneticPr fontId="1"/>
  </si>
  <si>
    <t>ｰ３°</t>
  </si>
  <si>
    <t>ｰ５°</t>
  </si>
  <si>
    <t>ｰ７°</t>
  </si>
  <si>
    <t>周波数(x10exp14Hz)</t>
    <rPh sb="0" eb="3">
      <t>シュウハスウ</t>
    </rPh>
    <phoneticPr fontId="1"/>
  </si>
  <si>
    <t>周波数</t>
    <phoneticPr fontId="1"/>
  </si>
  <si>
    <t>周波数^2</t>
    <phoneticPr fontId="1"/>
  </si>
  <si>
    <t>V0</t>
    <phoneticPr fontId="1"/>
  </si>
  <si>
    <t>V0*e</t>
    <phoneticPr fontId="1"/>
  </si>
  <si>
    <t>V0*周波数</t>
    <rPh sb="3" eb="6">
      <t>シュウハスウ</t>
    </rPh>
    <phoneticPr fontId="1"/>
  </si>
  <si>
    <t>Σyi=SUM(B6:G6)</t>
    <phoneticPr fontId="1"/>
  </si>
  <si>
    <t>Σxiyi=SUM(B5:G5)</t>
    <phoneticPr fontId="1"/>
  </si>
  <si>
    <t>Σxi2=SUM(B4:G4)</t>
    <phoneticPr fontId="1"/>
  </si>
  <si>
    <t>Σxi=SUM(B3:G3)</t>
    <phoneticPr fontId="1"/>
  </si>
  <si>
    <t>A=((6*B12-B9*B11)/(6*B10-B9^2))*(1.6*10^(-19))</t>
    <phoneticPr fontId="1"/>
  </si>
  <si>
    <t>B=ABS(((B10*B11-B9*B12)/(6*B10-B9^2))*(1.6*10^(-19)))</t>
    <phoneticPr fontId="1"/>
  </si>
  <si>
    <t>逆電圧</t>
  </si>
  <si>
    <t>０°</t>
  </si>
  <si>
    <t>ｰ８°</t>
  </si>
  <si>
    <t>ｰ１°</t>
  </si>
  <si>
    <t>周波数(x10exp14Hz)</t>
  </si>
  <si>
    <r>
      <t>0.01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</si>
  <si>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0.62v</t>
  </si>
  <si>
    <t>1.71v</t>
  </si>
  <si>
    <t>0.70v</t>
  </si>
  <si>
    <t>0.84v</t>
  </si>
  <si>
    <t>1.10v</t>
  </si>
  <si>
    <t>1.45v</t>
  </si>
  <si>
    <r>
      <t>0.02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</si>
  <si>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0.58v</t>
  </si>
  <si>
    <t>1.62v</t>
  </si>
  <si>
    <r>
      <t>0.04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</si>
  <si>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0.56v</t>
  </si>
  <si>
    <t>1.54v</t>
  </si>
  <si>
    <r>
      <t>0.10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</si>
  <si>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0.50v</t>
  </si>
  <si>
    <r>
      <t>0.20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</si>
  <si>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0.49v</t>
  </si>
  <si>
    <t>1.38v</t>
  </si>
  <si>
    <r>
      <t>0.40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</si>
  <si>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0.47v</t>
  </si>
  <si>
    <t>1.32v</t>
  </si>
  <si>
    <r>
      <t>1.00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</si>
  <si>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0.42v</t>
  </si>
  <si>
    <t>1.25v</t>
  </si>
  <si>
    <r>
      <t>2.00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</si>
  <si>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0.38v</t>
  </si>
  <si>
    <t>1.14v</t>
  </si>
  <si>
    <r>
      <t>4.00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</si>
  <si>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0.34v</t>
  </si>
  <si>
    <t>1.05v</t>
  </si>
  <si>
    <r>
      <t>10.00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</si>
  <si>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0.30v</t>
  </si>
  <si>
    <t>0.85v</t>
  </si>
  <si>
    <r>
      <t>20.00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</si>
  <si>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0.22v</t>
  </si>
  <si>
    <t>0.67v</t>
  </si>
  <si>
    <r>
      <t>40.00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</si>
  <si>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0.14v</t>
  </si>
  <si>
    <r>
      <t>100.00</t>
    </r>
    <r>
      <rPr>
        <sz val="11"/>
        <rFont val="Century"/>
        <family val="1"/>
      </rPr>
      <t>μ</t>
    </r>
    <r>
      <rPr>
        <sz val="11"/>
        <rFont val="ＭＳ Ｐゴシック"/>
        <charset val="128"/>
      </rPr>
      <t>A</t>
    </r>
  </si>
  <si>
    <t>0.00v</t>
  </si>
  <si>
    <t>光電流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</si>
</sst>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\v"/>
    <numFmt numFmtId="179" formatCode="0.00&quot;μ&quot;\A"/>
  </numFmts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.5"/>
      <name val="Century"/>
      <family val="1"/>
    </font>
    <font>
      <sz val="11"/>
      <name val="Century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dotted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dotted">
        <color indexed="64"/>
      </diagonal>
    </border>
    <border diagonalUp="1">
      <left/>
      <right style="thin">
        <color indexed="64"/>
      </right>
      <top/>
      <bottom style="medium">
        <color indexed="64"/>
      </bottom>
      <diagonal style="dotted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dotted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</borders>
  <cellStyleXfs count="1">
    <xf numFmtId="0" fontId="0" fillId="0" borderId="0"/>
  </cellStyleXfs>
  <cellXfs count="50">
    <xf numFmtId="0" fontId="0" fillId="0" borderId="0" xfId="0"/>
    <xf numFmtId="179" fontId="0" fillId="0" borderId="1" xfId="0" applyNumberFormat="1" applyBorder="1"/>
    <xf numFmtId="178" fontId="0" fillId="0" borderId="2" xfId="0" applyNumberFormat="1" applyBorder="1"/>
    <xf numFmtId="178" fontId="0" fillId="0" borderId="3" xfId="0" applyNumberFormat="1" applyBorder="1"/>
    <xf numFmtId="178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9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8" xfId="0" applyNumberFormat="1" applyBorder="1"/>
    <xf numFmtId="0" fontId="0" fillId="0" borderId="20" xfId="0" applyNumberFormat="1" applyBorder="1"/>
    <xf numFmtId="178" fontId="0" fillId="0" borderId="20" xfId="0" applyNumberFormat="1" applyBorder="1"/>
    <xf numFmtId="0" fontId="0" fillId="0" borderId="23" xfId="0" applyBorder="1"/>
    <xf numFmtId="0" fontId="0" fillId="0" borderId="26" xfId="0" applyNumberFormat="1" applyBorder="1"/>
    <xf numFmtId="0" fontId="0" fillId="0" borderId="18" xfId="0" applyBorder="1"/>
    <xf numFmtId="0" fontId="2" fillId="0" borderId="0" xfId="0" applyFont="1" applyAlignment="1">
      <alignment horizontal="justify"/>
    </xf>
    <xf numFmtId="0" fontId="0" fillId="0" borderId="5" xfId="0" applyFont="1" applyBorder="1" applyAlignment="1">
      <alignment horizontal="justify"/>
    </xf>
    <xf numFmtId="0" fontId="0" fillId="0" borderId="27" xfId="0" applyBorder="1" applyAlignment="1">
      <alignment horizontal="justify"/>
    </xf>
    <xf numFmtId="0" fontId="0" fillId="0" borderId="28" xfId="0" applyBorder="1" applyAlignment="1">
      <alignment horizontal="justify"/>
    </xf>
    <xf numFmtId="0" fontId="0" fillId="0" borderId="12" xfId="0" applyBorder="1" applyAlignment="1">
      <alignment horizontal="justify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0" xfId="0" applyFont="1" applyBorder="1" applyAlignment="1">
      <alignment horizontal="justify"/>
    </xf>
    <xf numFmtId="0" fontId="0" fillId="0" borderId="31" xfId="0" applyFont="1" applyBorder="1" applyAlignment="1">
      <alignment horizontal="justify"/>
    </xf>
    <xf numFmtId="0" fontId="0" fillId="0" borderId="32" xfId="0" applyFont="1" applyBorder="1" applyAlignment="1">
      <alignment horizontal="justify"/>
    </xf>
    <xf numFmtId="0" fontId="0" fillId="0" borderId="33" xfId="0" applyFont="1" applyBorder="1" applyAlignment="1">
      <alignment horizontal="justify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8" sqref="B18"/>
    </sheetView>
  </sheetViews>
  <sheetFormatPr defaultRowHeight="13"/>
  <cols>
    <col min="1" max="1" width="20" customWidth="1"/>
    <col min="2" max="2" width="11.08984375" customWidth="1"/>
    <col min="3" max="5" width="8.7265625" customWidth="1"/>
    <col min="6" max="6" width="9.90625" customWidth="1"/>
    <col min="7" max="7" width="8.7265625" customWidth="1"/>
    <col min="9" max="9" width="9.453125" bestFit="1" customWidth="1"/>
    <col min="10" max="10" width="10.453125" bestFit="1" customWidth="1"/>
    <col min="11" max="11" width="9.453125" bestFit="1" customWidth="1"/>
    <col min="12" max="12" width="10.453125" bestFit="1" customWidth="1"/>
    <col min="13" max="14" width="9.453125" bestFit="1" customWidth="1"/>
  </cols>
  <sheetData>
    <row r="1" spans="1:7" ht="13.5" thickBot="1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</row>
    <row r="2" spans="1:7" ht="13.5" thickBot="1">
      <c r="A2" s="5" t="s">
        <v>6</v>
      </c>
      <c r="B2" s="6">
        <v>5.09</v>
      </c>
      <c r="C2" s="7">
        <v>7.78</v>
      </c>
      <c r="D2" s="7">
        <v>5.31</v>
      </c>
      <c r="E2" s="7">
        <v>5.83</v>
      </c>
      <c r="F2" s="7">
        <v>6.47</v>
      </c>
      <c r="G2" s="8">
        <v>7.29</v>
      </c>
    </row>
    <row r="3" spans="1:7">
      <c r="A3" s="9" t="s">
        <v>7</v>
      </c>
      <c r="B3" s="10">
        <f t="shared" ref="B3:G3" si="0">B2*10^(14)</f>
        <v>509000000000000</v>
      </c>
      <c r="C3" s="10">
        <f t="shared" si="0"/>
        <v>778000000000000</v>
      </c>
      <c r="D3" s="10">
        <f t="shared" si="0"/>
        <v>530999999999999.94</v>
      </c>
      <c r="E3" s="10">
        <f t="shared" si="0"/>
        <v>583000000000000</v>
      </c>
      <c r="F3" s="10">
        <f t="shared" si="0"/>
        <v>647000000000000</v>
      </c>
      <c r="G3" s="11">
        <f t="shared" si="0"/>
        <v>729000000000000</v>
      </c>
    </row>
    <row r="4" spans="1:7">
      <c r="A4" s="9" t="s">
        <v>8</v>
      </c>
      <c r="B4" s="10">
        <f t="shared" ref="B4:G4" si="1">B3^2</f>
        <v>2.5908100000000001E+29</v>
      </c>
      <c r="C4" s="10">
        <f t="shared" si="1"/>
        <v>6.0528400000000003E+29</v>
      </c>
      <c r="D4" s="10">
        <f t="shared" si="1"/>
        <v>2.8196099999999992E+29</v>
      </c>
      <c r="E4" s="10">
        <f t="shared" si="1"/>
        <v>3.3988900000000001E+29</v>
      </c>
      <c r="F4" s="10">
        <f t="shared" si="1"/>
        <v>4.1860900000000003E+29</v>
      </c>
      <c r="G4" s="11">
        <f t="shared" si="1"/>
        <v>5.31441E+29</v>
      </c>
    </row>
    <row r="5" spans="1:7">
      <c r="A5" s="9" t="s">
        <v>11</v>
      </c>
      <c r="B5" s="10">
        <f t="shared" ref="B5:G5" si="2">B3*B6</f>
        <v>315580000000000</v>
      </c>
      <c r="C5" s="10">
        <f t="shared" si="2"/>
        <v>1330380000000000</v>
      </c>
      <c r="D5" s="10">
        <f t="shared" si="2"/>
        <v>371699999999999.94</v>
      </c>
      <c r="E5" s="10">
        <f t="shared" si="2"/>
        <v>489720000000000</v>
      </c>
      <c r="F5" s="10">
        <f t="shared" si="2"/>
        <v>711700000000000</v>
      </c>
      <c r="G5" s="11">
        <f t="shared" si="2"/>
        <v>1057050000000000</v>
      </c>
    </row>
    <row r="6" spans="1:7" ht="13.5" customHeight="1">
      <c r="A6" s="1" t="s">
        <v>9</v>
      </c>
      <c r="B6" s="2">
        <v>0.62</v>
      </c>
      <c r="C6" s="3">
        <v>1.71</v>
      </c>
      <c r="D6" s="3">
        <v>0.7</v>
      </c>
      <c r="E6" s="3">
        <v>0.84</v>
      </c>
      <c r="F6" s="3">
        <v>1.1000000000000001</v>
      </c>
      <c r="G6" s="4">
        <v>1.45</v>
      </c>
    </row>
    <row r="7" spans="1:7" ht="13.5" thickBot="1">
      <c r="A7" s="12" t="s">
        <v>10</v>
      </c>
      <c r="B7" s="13">
        <f t="shared" ref="B7:G7" si="3">B6*1.6*10^(-19)</f>
        <v>9.9199999999999995E-20</v>
      </c>
      <c r="C7" s="13">
        <f t="shared" si="3"/>
        <v>2.7360000000000003E-19</v>
      </c>
      <c r="D7" s="13">
        <f t="shared" si="3"/>
        <v>1.1199999999999999E-19</v>
      </c>
      <c r="E7" s="13">
        <f t="shared" si="3"/>
        <v>1.3440000000000001E-19</v>
      </c>
      <c r="F7" s="13">
        <f t="shared" si="3"/>
        <v>1.7600000000000002E-19</v>
      </c>
      <c r="G7" s="14">
        <f t="shared" si="3"/>
        <v>2.32E-19</v>
      </c>
    </row>
    <row r="8" spans="1:7" ht="13.5" thickBot="1"/>
    <row r="9" spans="1:7">
      <c r="A9" s="34" t="s">
        <v>15</v>
      </c>
      <c r="B9" s="35"/>
      <c r="C9" s="35"/>
      <c r="D9" s="35"/>
      <c r="E9" s="35"/>
      <c r="F9" s="15">
        <f>SUM(B3:G3)</f>
        <v>3777000000000000</v>
      </c>
    </row>
    <row r="10" spans="1:7">
      <c r="A10" s="36" t="s">
        <v>14</v>
      </c>
      <c r="B10" s="37"/>
      <c r="C10" s="37"/>
      <c r="D10" s="37"/>
      <c r="E10" s="37"/>
      <c r="F10" s="16">
        <f>SUM(B4:G4)</f>
        <v>2.4362649999999999E+30</v>
      </c>
    </row>
    <row r="11" spans="1:7">
      <c r="A11" s="36" t="s">
        <v>12</v>
      </c>
      <c r="B11" s="37"/>
      <c r="C11" s="37"/>
      <c r="D11" s="37"/>
      <c r="E11" s="37"/>
      <c r="F11" s="17">
        <f>SUM(B6:G6)</f>
        <v>6.4200000000000008</v>
      </c>
    </row>
    <row r="12" spans="1:7" ht="13.5" thickBot="1">
      <c r="A12" s="38" t="s">
        <v>13</v>
      </c>
      <c r="B12" s="39"/>
      <c r="C12" s="39"/>
      <c r="D12" s="39"/>
      <c r="E12" s="39"/>
      <c r="F12" s="19">
        <f>SUM(B5:G5)</f>
        <v>4276130000000000</v>
      </c>
    </row>
    <row r="13" spans="1:7">
      <c r="A13" s="42" t="s">
        <v>16</v>
      </c>
      <c r="B13" s="43"/>
      <c r="C13" s="43"/>
      <c r="D13" s="43"/>
      <c r="E13" s="43"/>
      <c r="F13" s="20">
        <f>((6*F12-F9*F11)/(6*F10-F9^2))*(1.6*10^(-19))</f>
        <v>6.4045290611917966E-34</v>
      </c>
    </row>
    <row r="14" spans="1:7" ht="13.5" thickBot="1">
      <c r="A14" s="40" t="s">
        <v>17</v>
      </c>
      <c r="B14" s="41"/>
      <c r="C14" s="41"/>
      <c r="D14" s="41"/>
      <c r="E14" s="41"/>
      <c r="F14" s="18">
        <f>ABS(((F10*F11-F9*F12)/(6*F10-F9^2))*(1.6*10^(-19)))</f>
        <v>2.3196510440202289E-19</v>
      </c>
    </row>
  </sheetData>
  <mergeCells count="6">
    <mergeCell ref="A9:E9"/>
    <mergeCell ref="A10:E10"/>
    <mergeCell ref="A11:E11"/>
    <mergeCell ref="A12:E12"/>
    <mergeCell ref="A14:E14"/>
    <mergeCell ref="A13:E13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0" sqref="B20"/>
    </sheetView>
  </sheetViews>
  <sheetFormatPr defaultRowHeight="13"/>
  <cols>
    <col min="1" max="1" width="3.453125" customWidth="1"/>
    <col min="2" max="2" width="17.36328125" customWidth="1"/>
    <col min="3" max="8" width="7" customWidth="1"/>
  </cols>
  <sheetData>
    <row r="1" spans="1:8" ht="14.5" thickBot="1">
      <c r="A1" s="21"/>
      <c r="B1" s="21"/>
      <c r="C1" s="44" t="s">
        <v>18</v>
      </c>
      <c r="D1" s="45"/>
      <c r="E1" s="45"/>
      <c r="F1" s="45"/>
      <c r="G1" s="45"/>
      <c r="H1" s="46"/>
    </row>
    <row r="2" spans="1:8" ht="14.5" thickBot="1">
      <c r="A2" s="21"/>
      <c r="B2" s="22"/>
      <c r="C2" s="23" t="s">
        <v>19</v>
      </c>
      <c r="D2" s="23" t="s">
        <v>20</v>
      </c>
      <c r="E2" s="23" t="s">
        <v>21</v>
      </c>
      <c r="F2" s="23" t="s">
        <v>3</v>
      </c>
      <c r="G2" s="23" t="s">
        <v>4</v>
      </c>
      <c r="H2" s="24" t="s">
        <v>5</v>
      </c>
    </row>
    <row r="3" spans="1:8" ht="27.5" thickBot="1">
      <c r="A3" s="21"/>
      <c r="B3" s="25" t="s">
        <v>22</v>
      </c>
      <c r="C3" s="26">
        <v>5.09</v>
      </c>
      <c r="D3" s="26">
        <v>7.78</v>
      </c>
      <c r="E3" s="26">
        <v>5.31</v>
      </c>
      <c r="F3" s="26">
        <v>5.83</v>
      </c>
      <c r="G3" s="26">
        <v>6.47</v>
      </c>
      <c r="H3" s="27">
        <v>7.29</v>
      </c>
    </row>
    <row r="4" spans="1:8" ht="14">
      <c r="A4" s="47" t="s">
        <v>63</v>
      </c>
      <c r="B4" s="28" t="s">
        <v>23</v>
      </c>
      <c r="C4" s="29" t="s">
        <v>24</v>
      </c>
      <c r="D4" s="29" t="s">
        <v>25</v>
      </c>
      <c r="E4" s="29" t="s">
        <v>26</v>
      </c>
      <c r="F4" s="29" t="s">
        <v>27</v>
      </c>
      <c r="G4" s="29" t="s">
        <v>28</v>
      </c>
      <c r="H4" s="28" t="s">
        <v>29</v>
      </c>
    </row>
    <row r="5" spans="1:8" ht="14">
      <c r="A5" s="48"/>
      <c r="B5" s="28" t="s">
        <v>30</v>
      </c>
      <c r="C5" s="29" t="s">
        <v>31</v>
      </c>
      <c r="D5" s="29" t="s">
        <v>32</v>
      </c>
      <c r="E5" s="30"/>
      <c r="F5" s="30"/>
      <c r="G5" s="30"/>
      <c r="H5" s="31"/>
    </row>
    <row r="6" spans="1:8" ht="14">
      <c r="A6" s="48"/>
      <c r="B6" s="28" t="s">
        <v>33</v>
      </c>
      <c r="C6" s="29" t="s">
        <v>34</v>
      </c>
      <c r="D6" s="29" t="s">
        <v>35</v>
      </c>
      <c r="E6" s="30"/>
      <c r="F6" s="30"/>
      <c r="G6" s="30"/>
      <c r="H6" s="31"/>
    </row>
    <row r="7" spans="1:8" ht="14">
      <c r="A7" s="48"/>
      <c r="B7" s="28" t="s">
        <v>36</v>
      </c>
      <c r="C7" s="29" t="s">
        <v>37</v>
      </c>
      <c r="D7" s="29" t="s">
        <v>29</v>
      </c>
      <c r="E7" s="30"/>
      <c r="F7" s="30"/>
      <c r="G7" s="30"/>
      <c r="H7" s="31"/>
    </row>
    <row r="8" spans="1:8" ht="14">
      <c r="A8" s="48"/>
      <c r="B8" s="28" t="s">
        <v>38</v>
      </c>
      <c r="C8" s="29" t="s">
        <v>39</v>
      </c>
      <c r="D8" s="29" t="s">
        <v>40</v>
      </c>
      <c r="E8" s="30"/>
      <c r="F8" s="30"/>
      <c r="G8" s="30"/>
      <c r="H8" s="31"/>
    </row>
    <row r="9" spans="1:8" ht="14">
      <c r="A9" s="48"/>
      <c r="B9" s="28" t="s">
        <v>41</v>
      </c>
      <c r="C9" s="29" t="s">
        <v>42</v>
      </c>
      <c r="D9" s="29" t="s">
        <v>43</v>
      </c>
      <c r="E9" s="30"/>
      <c r="F9" s="30"/>
      <c r="G9" s="30"/>
      <c r="H9" s="31"/>
    </row>
    <row r="10" spans="1:8" ht="14">
      <c r="A10" s="48"/>
      <c r="B10" s="28" t="s">
        <v>44</v>
      </c>
      <c r="C10" s="29" t="s">
        <v>45</v>
      </c>
      <c r="D10" s="29" t="s">
        <v>46</v>
      </c>
      <c r="E10" s="30"/>
      <c r="F10" s="30"/>
      <c r="G10" s="30"/>
      <c r="H10" s="31"/>
    </row>
    <row r="11" spans="1:8" ht="14">
      <c r="A11" s="48"/>
      <c r="B11" s="28" t="s">
        <v>47</v>
      </c>
      <c r="C11" s="29" t="s">
        <v>48</v>
      </c>
      <c r="D11" s="29" t="s">
        <v>49</v>
      </c>
      <c r="E11" s="30"/>
      <c r="F11" s="30"/>
      <c r="G11" s="30"/>
      <c r="H11" s="31"/>
    </row>
    <row r="12" spans="1:8" ht="14">
      <c r="A12" s="48"/>
      <c r="B12" s="28" t="s">
        <v>50</v>
      </c>
      <c r="C12" s="29" t="s">
        <v>51</v>
      </c>
      <c r="D12" s="29" t="s">
        <v>52</v>
      </c>
      <c r="E12" s="30"/>
      <c r="F12" s="30"/>
      <c r="G12" s="30"/>
      <c r="H12" s="31"/>
    </row>
    <row r="13" spans="1:8" ht="14">
      <c r="A13" s="48"/>
      <c r="B13" s="28" t="s">
        <v>53</v>
      </c>
      <c r="C13" s="29" t="s">
        <v>54</v>
      </c>
      <c r="D13" s="29" t="s">
        <v>55</v>
      </c>
      <c r="E13" s="30"/>
      <c r="F13" s="30"/>
      <c r="G13" s="30"/>
      <c r="H13" s="31"/>
    </row>
    <row r="14" spans="1:8" ht="14">
      <c r="A14" s="48"/>
      <c r="B14" s="28" t="s">
        <v>56</v>
      </c>
      <c r="C14" s="29" t="s">
        <v>57</v>
      </c>
      <c r="D14" s="29" t="s">
        <v>58</v>
      </c>
      <c r="E14" s="30"/>
      <c r="F14" s="30"/>
      <c r="G14" s="30"/>
      <c r="H14" s="31"/>
    </row>
    <row r="15" spans="1:8" ht="14">
      <c r="A15" s="48"/>
      <c r="B15" s="28" t="s">
        <v>59</v>
      </c>
      <c r="C15" s="29" t="s">
        <v>60</v>
      </c>
      <c r="D15" s="29" t="s">
        <v>45</v>
      </c>
      <c r="E15" s="30"/>
      <c r="F15" s="30"/>
      <c r="G15" s="30"/>
      <c r="H15" s="31"/>
    </row>
    <row r="16" spans="1:8" ht="14.5" thickBot="1">
      <c r="A16" s="49"/>
      <c r="B16" s="27" t="s">
        <v>61</v>
      </c>
      <c r="C16" s="26" t="s">
        <v>62</v>
      </c>
      <c r="D16" s="26" t="s">
        <v>62</v>
      </c>
      <c r="E16" s="32"/>
      <c r="F16" s="32"/>
      <c r="G16" s="32"/>
      <c r="H16" s="33"/>
    </row>
  </sheetData>
  <mergeCells count="2">
    <mergeCell ref="C1:H1"/>
    <mergeCell ref="A4:A16"/>
  </mergeCells>
  <phoneticPr fontId="1"/>
  <pageMargins left="0.75" right="0.75" top="1" bottom="1" header="0.51200000000000001" footer="0.51200000000000001"/>
  <pageSetup paperSize="9" orientation="portrait" horizontalDpi="0" verticalDpi="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光電流と逆電圧</vt:lpstr>
      <vt:lpstr>1page目</vt:lpstr>
      <vt:lpstr>Sheet3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桜庭玉藻</cp:lastModifiedBy>
  <dcterms:created xsi:type="dcterms:W3CDTF">2000-06-11T08:24:15Z</dcterms:created>
  <dcterms:modified xsi:type="dcterms:W3CDTF">2014-08-11T01:38:34Z</dcterms:modified>
</cp:coreProperties>
</file>