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sasho\Dropbox\ドキュメント(sasashoPC)\"/>
    </mc:Choice>
  </mc:AlternateContent>
  <bookViews>
    <workbookView xWindow="0" yWindow="0" windowWidth="19200" windowHeight="7370"/>
  </bookViews>
  <sheets>
    <sheet name="★ここにネットのデータをコピペする" sheetId="4" r:id="rId1"/>
    <sheet name="★ここに結果が表示される" sheetId="3" r:id="rId2"/>
    <sheet name="(完成例 佐々木)" sheetId="6" r:id="rId3"/>
    <sheet name="※ここから右は計算用の為記入しない事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1" i="3"/>
  <c r="A2" i="3" s="1"/>
  <c r="B2" i="3"/>
  <c r="C2" i="3"/>
  <c r="D2" i="3"/>
  <c r="E2" i="3"/>
  <c r="A30" i="3"/>
  <c r="A31" i="3"/>
  <c r="B31" i="3"/>
  <c r="C31" i="3"/>
  <c r="D31" i="3"/>
  <c r="E31" i="3"/>
  <c r="A4" i="5"/>
  <c r="A5" i="5" s="1"/>
  <c r="A6" i="5" s="1"/>
  <c r="A7" i="5" s="1"/>
  <c r="A8" i="5" s="1"/>
  <c r="A9" i="5" l="1"/>
  <c r="E24" i="6"/>
  <c r="D24" i="6"/>
  <c r="C24" i="6"/>
  <c r="B24" i="6"/>
  <c r="E23" i="6"/>
  <c r="E44" i="6" s="1"/>
  <c r="D23" i="6"/>
  <c r="D47" i="6" s="1"/>
  <c r="C23" i="6"/>
  <c r="C47" i="6" s="1"/>
  <c r="B23" i="6"/>
  <c r="B47" i="6" s="1"/>
  <c r="A10" i="5" l="1"/>
  <c r="E31" i="6"/>
  <c r="E33" i="6"/>
  <c r="E36" i="6"/>
  <c r="E38" i="6"/>
  <c r="E39" i="6"/>
  <c r="E41" i="6"/>
  <c r="E43" i="6"/>
  <c r="E45" i="6"/>
  <c r="E46" i="6"/>
  <c r="E4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E29" i="6"/>
  <c r="E34" i="6"/>
  <c r="E42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E28" i="6"/>
  <c r="E30" i="6"/>
  <c r="E32" i="6"/>
  <c r="E35" i="6"/>
  <c r="E37" i="6"/>
  <c r="E40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E48" i="6" l="1"/>
  <c r="A11" i="5"/>
  <c r="B48" i="6"/>
  <c r="D48" i="6"/>
  <c r="C48" i="6"/>
  <c r="A12" i="5" l="1"/>
  <c r="A13" i="5" l="1"/>
  <c r="A14" i="5" l="1"/>
  <c r="A15" i="5" l="1"/>
  <c r="A16" i="5" l="1"/>
  <c r="A17" i="5" l="1"/>
  <c r="A18" i="5" l="1"/>
  <c r="A19" i="5" l="1"/>
  <c r="A20" i="5" l="1"/>
  <c r="C10" i="5" l="1"/>
  <c r="G12" i="5"/>
  <c r="I3" i="5"/>
  <c r="G6" i="5"/>
  <c r="G11" i="5"/>
  <c r="G7" i="5"/>
  <c r="E17" i="5"/>
  <c r="G20" i="5"/>
  <c r="I5" i="5"/>
  <c r="E15" i="5"/>
  <c r="G16" i="5"/>
  <c r="E5" i="5"/>
  <c r="G8" i="5"/>
  <c r="C14" i="5"/>
  <c r="E12" i="5"/>
  <c r="C17" i="5"/>
  <c r="G19" i="5"/>
  <c r="C9" i="5"/>
  <c r="E20" i="5"/>
  <c r="G9" i="5"/>
  <c r="I16" i="5"/>
  <c r="E3" i="5"/>
  <c r="I12" i="5"/>
  <c r="G10" i="5"/>
  <c r="C20" i="5"/>
  <c r="C12" i="5"/>
  <c r="C8" i="5"/>
  <c r="C4" i="5"/>
  <c r="C3" i="5"/>
  <c r="B19" i="5"/>
  <c r="B48" i="5" s="1"/>
  <c r="B17" i="5"/>
  <c r="B46" i="5" s="1"/>
  <c r="G4" i="5"/>
  <c r="B3" i="5"/>
  <c r="A3" i="3" s="1"/>
  <c r="B6" i="5"/>
  <c r="B35" i="5" s="1"/>
  <c r="B8" i="5"/>
  <c r="B37" i="5" s="1"/>
  <c r="B4" i="5"/>
  <c r="B33" i="5" s="1"/>
  <c r="B7" i="5"/>
  <c r="B36" i="5" s="1"/>
  <c r="B9" i="5"/>
  <c r="B38" i="5" s="1"/>
  <c r="B5" i="5"/>
  <c r="B34" i="5" s="1"/>
  <c r="B10" i="5"/>
  <c r="B39" i="5" s="1"/>
  <c r="B13" i="5"/>
  <c r="B42" i="5" s="1"/>
  <c r="B11" i="5"/>
  <c r="B40" i="5" s="1"/>
  <c r="B12" i="5"/>
  <c r="B41" i="5" s="1"/>
  <c r="C7" i="5"/>
  <c r="E14" i="5"/>
  <c r="G15" i="5"/>
  <c r="I7" i="5"/>
  <c r="C5" i="5"/>
  <c r="E13" i="5"/>
  <c r="E8" i="5"/>
  <c r="I10" i="5"/>
  <c r="C18" i="5"/>
  <c r="G5" i="5"/>
  <c r="I18" i="5"/>
  <c r="G3" i="5"/>
  <c r="C15" i="5"/>
  <c r="I8" i="5"/>
  <c r="E11" i="5"/>
  <c r="I20" i="5"/>
  <c r="G17" i="5"/>
  <c r="E6" i="5"/>
  <c r="C11" i="5"/>
  <c r="E4" i="5"/>
  <c r="C13" i="5"/>
  <c r="B15" i="5"/>
  <c r="B44" i="5" s="1"/>
  <c r="B16" i="5"/>
  <c r="B45" i="5" s="1"/>
  <c r="G14" i="5"/>
  <c r="E7" i="5"/>
  <c r="C19" i="5"/>
  <c r="I14" i="5"/>
  <c r="E16" i="5"/>
  <c r="E18" i="5"/>
  <c r="I19" i="5"/>
  <c r="I6" i="5"/>
  <c r="C6" i="5"/>
  <c r="C16" i="5"/>
  <c r="E19" i="5"/>
  <c r="I17" i="5"/>
  <c r="I9" i="5"/>
  <c r="G18" i="5"/>
  <c r="I4" i="5"/>
  <c r="G13" i="5"/>
  <c r="I13" i="5"/>
  <c r="I11" i="5"/>
  <c r="I15" i="5"/>
  <c r="B14" i="5"/>
  <c r="B43" i="5" s="1"/>
  <c r="B18" i="5"/>
  <c r="B47" i="5" s="1"/>
  <c r="A21" i="5"/>
  <c r="B20" i="5"/>
  <c r="B49" i="5" s="1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D3" i="3"/>
  <c r="B3" i="3"/>
  <c r="C3" i="3"/>
  <c r="E3" i="3"/>
  <c r="E9" i="5"/>
  <c r="E10" i="5"/>
  <c r="B32" i="5"/>
  <c r="A32" i="3" s="1"/>
  <c r="A22" i="5"/>
  <c r="B21" i="5"/>
  <c r="B50" i="5" s="1"/>
  <c r="I21" i="5"/>
  <c r="E21" i="5"/>
  <c r="C21" i="5"/>
  <c r="G21" i="5"/>
  <c r="A33" i="3" l="1"/>
  <c r="B4" i="3"/>
  <c r="C4" i="3"/>
  <c r="E4" i="3"/>
  <c r="D4" i="3"/>
  <c r="A23" i="5"/>
  <c r="B22" i="5"/>
  <c r="B51" i="5" s="1"/>
  <c r="I22" i="5"/>
  <c r="C22" i="5"/>
  <c r="E22" i="5"/>
  <c r="G22" i="5"/>
  <c r="A34" i="3" l="1"/>
  <c r="A22" i="3"/>
  <c r="E5" i="3"/>
  <c r="D5" i="3"/>
  <c r="B5" i="3"/>
  <c r="C5" i="3"/>
  <c r="A24" i="5"/>
  <c r="B23" i="5"/>
  <c r="B52" i="5" s="1"/>
  <c r="E23" i="5"/>
  <c r="C23" i="5"/>
  <c r="I23" i="5"/>
  <c r="G23" i="5"/>
  <c r="A35" i="3" l="1"/>
  <c r="A23" i="3"/>
  <c r="A25" i="5"/>
  <c r="B24" i="5"/>
  <c r="B53" i="5" s="1"/>
  <c r="E24" i="5"/>
  <c r="G24" i="5"/>
  <c r="C24" i="5"/>
  <c r="I24" i="5"/>
  <c r="A36" i="3" l="1"/>
  <c r="A24" i="3"/>
  <c r="A26" i="5"/>
  <c r="B25" i="5"/>
  <c r="B54" i="5" s="1"/>
  <c r="G25" i="5"/>
  <c r="I25" i="5"/>
  <c r="E25" i="5"/>
  <c r="C25" i="5"/>
  <c r="A37" i="3" l="1"/>
  <c r="A25" i="3"/>
  <c r="F25" i="5"/>
  <c r="J25" i="5"/>
  <c r="D25" i="5"/>
  <c r="H25" i="5"/>
  <c r="B26" i="5"/>
  <c r="G26" i="5"/>
  <c r="I26" i="5"/>
  <c r="C26" i="5"/>
  <c r="E26" i="5"/>
  <c r="A38" i="3" l="1"/>
  <c r="A26" i="3"/>
  <c r="E9" i="3"/>
  <c r="D9" i="3"/>
  <c r="C9" i="3"/>
  <c r="B9" i="3"/>
  <c r="D26" i="5"/>
  <c r="B55" i="5"/>
  <c r="C27" i="5"/>
  <c r="B6" i="3" s="1"/>
  <c r="J26" i="5"/>
  <c r="I27" i="5"/>
  <c r="E6" i="3" s="1"/>
  <c r="H26" i="5"/>
  <c r="G27" i="5"/>
  <c r="F26" i="5"/>
  <c r="E27" i="5"/>
  <c r="C6" i="3" l="1"/>
  <c r="D6" i="3"/>
  <c r="J24" i="5"/>
  <c r="A39" i="3"/>
  <c r="B26" i="3"/>
  <c r="A27" i="3"/>
  <c r="D26" i="3"/>
  <c r="E26" i="3"/>
  <c r="C26" i="3"/>
  <c r="D24" i="5"/>
  <c r="C32" i="5"/>
  <c r="B32" i="3" s="1"/>
  <c r="D12" i="5"/>
  <c r="B10" i="3"/>
  <c r="C10" i="3"/>
  <c r="D10" i="3"/>
  <c r="E10" i="3"/>
  <c r="H23" i="5"/>
  <c r="H24" i="5"/>
  <c r="F23" i="5"/>
  <c r="F24" i="5"/>
  <c r="I55" i="5"/>
  <c r="J23" i="5"/>
  <c r="C55" i="5"/>
  <c r="D23" i="5"/>
  <c r="E52" i="5"/>
  <c r="E53" i="5"/>
  <c r="E54" i="5"/>
  <c r="C37" i="5"/>
  <c r="B37" i="3" s="1"/>
  <c r="D21" i="5"/>
  <c r="I52" i="5"/>
  <c r="I53" i="5"/>
  <c r="I54" i="5"/>
  <c r="G52" i="5"/>
  <c r="G53" i="5"/>
  <c r="G54" i="5"/>
  <c r="D3" i="5"/>
  <c r="E55" i="5"/>
  <c r="C46" i="5"/>
  <c r="C52" i="5"/>
  <c r="C53" i="5"/>
  <c r="C54" i="5"/>
  <c r="G55" i="5"/>
  <c r="C33" i="5"/>
  <c r="B33" i="3" s="1"/>
  <c r="C38" i="5"/>
  <c r="B38" i="3" s="1"/>
  <c r="D5" i="5"/>
  <c r="C34" i="5"/>
  <c r="B34" i="3" s="1"/>
  <c r="D4" i="5"/>
  <c r="D20" i="5"/>
  <c r="C50" i="5"/>
  <c r="D11" i="5"/>
  <c r="E51" i="5"/>
  <c r="I51" i="5"/>
  <c r="G51" i="5"/>
  <c r="D14" i="5"/>
  <c r="C51" i="5"/>
  <c r="C35" i="5"/>
  <c r="D18" i="5"/>
  <c r="C47" i="5"/>
  <c r="C48" i="5"/>
  <c r="D6" i="5"/>
  <c r="D22" i="5"/>
  <c r="C45" i="5"/>
  <c r="D19" i="5"/>
  <c r="C39" i="5"/>
  <c r="D17" i="5"/>
  <c r="C40" i="5"/>
  <c r="C43" i="5"/>
  <c r="C44" i="5"/>
  <c r="D9" i="5"/>
  <c r="D8" i="5"/>
  <c r="C41" i="5"/>
  <c r="C49" i="5"/>
  <c r="D7" i="5"/>
  <c r="D10" i="5"/>
  <c r="D13" i="5"/>
  <c r="C42" i="5"/>
  <c r="C36" i="5"/>
  <c r="D16" i="5"/>
  <c r="D15" i="5"/>
  <c r="H3" i="5"/>
  <c r="H18" i="5"/>
  <c r="H11" i="5"/>
  <c r="H8" i="5"/>
  <c r="H19" i="5"/>
  <c r="H7" i="5"/>
  <c r="G44" i="5"/>
  <c r="G47" i="5"/>
  <c r="G41" i="5"/>
  <c r="G49" i="5"/>
  <c r="G48" i="5"/>
  <c r="G50" i="5"/>
  <c r="G36" i="5"/>
  <c r="H21" i="5"/>
  <c r="H15" i="5"/>
  <c r="G42" i="5"/>
  <c r="H14" i="5"/>
  <c r="G34" i="5"/>
  <c r="D34" i="3" s="1"/>
  <c r="G32" i="5"/>
  <c r="D32" i="3" s="1"/>
  <c r="H4" i="5"/>
  <c r="G35" i="5"/>
  <c r="H13" i="5"/>
  <c r="H10" i="5"/>
  <c r="H9" i="5"/>
  <c r="H5" i="5"/>
  <c r="H17" i="5"/>
  <c r="H20" i="5"/>
  <c r="G33" i="5"/>
  <c r="D33" i="3" s="1"/>
  <c r="H6" i="5"/>
  <c r="H12" i="5"/>
  <c r="G37" i="5"/>
  <c r="D37" i="3" s="1"/>
  <c r="G45" i="5"/>
  <c r="G43" i="5"/>
  <c r="G38" i="5"/>
  <c r="D38" i="3" s="1"/>
  <c r="G40" i="5"/>
  <c r="H16" i="5"/>
  <c r="G39" i="5"/>
  <c r="G46" i="5"/>
  <c r="H22" i="5"/>
  <c r="E37" i="5"/>
  <c r="C37" i="3" s="1"/>
  <c r="F6" i="5"/>
  <c r="F7" i="5"/>
  <c r="F4" i="5"/>
  <c r="F14" i="5"/>
  <c r="E41" i="5"/>
  <c r="E32" i="5"/>
  <c r="C32" i="3" s="1"/>
  <c r="E34" i="5"/>
  <c r="C34" i="3" s="1"/>
  <c r="E46" i="5"/>
  <c r="E40" i="5"/>
  <c r="E47" i="5"/>
  <c r="F19" i="5"/>
  <c r="F12" i="5"/>
  <c r="F11" i="5"/>
  <c r="E43" i="5"/>
  <c r="E35" i="5"/>
  <c r="E36" i="5"/>
  <c r="F16" i="5"/>
  <c r="F17" i="5"/>
  <c r="F13" i="5"/>
  <c r="F10" i="5"/>
  <c r="F15" i="5"/>
  <c r="F8" i="5"/>
  <c r="F5" i="5"/>
  <c r="F3" i="5"/>
  <c r="F18" i="5"/>
  <c r="E39" i="5"/>
  <c r="E33" i="5"/>
  <c r="C33" i="3" s="1"/>
  <c r="F20" i="5"/>
  <c r="E38" i="5"/>
  <c r="C38" i="3" s="1"/>
  <c r="E49" i="5"/>
  <c r="E44" i="5"/>
  <c r="E42" i="5"/>
  <c r="F9" i="5"/>
  <c r="E48" i="5"/>
  <c r="E45" i="5"/>
  <c r="E50" i="5"/>
  <c r="F21" i="5"/>
  <c r="F22" i="5"/>
  <c r="I45" i="5"/>
  <c r="J13" i="5"/>
  <c r="J20" i="5"/>
  <c r="J16" i="5"/>
  <c r="J19" i="5"/>
  <c r="J18" i="5"/>
  <c r="J4" i="5"/>
  <c r="J6" i="5"/>
  <c r="J11" i="5"/>
  <c r="J21" i="5"/>
  <c r="J7" i="5"/>
  <c r="I32" i="5"/>
  <c r="E32" i="3" s="1"/>
  <c r="I41" i="5"/>
  <c r="I33" i="5"/>
  <c r="E33" i="3" s="1"/>
  <c r="I39" i="5"/>
  <c r="I46" i="5"/>
  <c r="I37" i="5"/>
  <c r="E37" i="3" s="1"/>
  <c r="I36" i="5"/>
  <c r="I43" i="5"/>
  <c r="J14" i="5"/>
  <c r="J17" i="5"/>
  <c r="J9" i="5"/>
  <c r="J8" i="5"/>
  <c r="I47" i="5"/>
  <c r="I44" i="5"/>
  <c r="I34" i="5"/>
  <c r="E34" i="3" s="1"/>
  <c r="J12" i="5"/>
  <c r="I35" i="5"/>
  <c r="J5" i="5"/>
  <c r="J15" i="5"/>
  <c r="I38" i="5"/>
  <c r="E38" i="3" s="1"/>
  <c r="I42" i="5"/>
  <c r="I40" i="5"/>
  <c r="I48" i="5"/>
  <c r="J3" i="5"/>
  <c r="J10" i="5"/>
  <c r="I49" i="5"/>
  <c r="I50" i="5"/>
  <c r="J22" i="5"/>
  <c r="E35" i="3" l="1"/>
  <c r="E39" i="3"/>
  <c r="C39" i="3"/>
  <c r="D39" i="3"/>
  <c r="A40" i="3"/>
  <c r="B39" i="3"/>
  <c r="A28" i="3"/>
  <c r="D27" i="3"/>
  <c r="E27" i="3"/>
  <c r="B27" i="3"/>
  <c r="C27" i="3"/>
  <c r="E11" i="3"/>
  <c r="D11" i="3"/>
  <c r="C11" i="3"/>
  <c r="B11" i="3"/>
  <c r="I56" i="5"/>
  <c r="E36" i="3" s="1"/>
  <c r="C56" i="5"/>
  <c r="B35" i="3" s="1"/>
  <c r="G56" i="5"/>
  <c r="D35" i="3" s="1"/>
  <c r="E56" i="5"/>
  <c r="C35" i="3" s="1"/>
  <c r="C28" i="5"/>
  <c r="I28" i="5"/>
  <c r="G28" i="5"/>
  <c r="E28" i="5"/>
  <c r="C8" i="3" l="1"/>
  <c r="C24" i="3"/>
  <c r="D8" i="3"/>
  <c r="D24" i="3"/>
  <c r="B8" i="3"/>
  <c r="B24" i="3"/>
  <c r="E8" i="3"/>
  <c r="E24" i="3"/>
  <c r="B36" i="3"/>
  <c r="C36" i="3"/>
  <c r="D36" i="3"/>
  <c r="E25" i="3"/>
  <c r="E7" i="3"/>
  <c r="B25" i="3"/>
  <c r="B7" i="3"/>
  <c r="C25" i="3"/>
  <c r="C7" i="3"/>
  <c r="D25" i="3"/>
  <c r="D7" i="3"/>
  <c r="C40" i="3"/>
  <c r="D40" i="3"/>
  <c r="B40" i="3"/>
  <c r="A41" i="3"/>
  <c r="E40" i="3"/>
  <c r="C28" i="3"/>
  <c r="B28" i="3"/>
  <c r="E28" i="3"/>
  <c r="D28" i="3"/>
  <c r="B12" i="3"/>
  <c r="C12" i="3"/>
  <c r="D12" i="3"/>
  <c r="E12" i="3"/>
  <c r="D41" i="3" l="1"/>
  <c r="B41" i="3"/>
  <c r="E41" i="3"/>
  <c r="A42" i="3"/>
  <c r="C41" i="3"/>
  <c r="E13" i="3"/>
  <c r="D13" i="3"/>
  <c r="B13" i="3"/>
  <c r="C13" i="3"/>
  <c r="E42" i="3" l="1"/>
  <c r="B42" i="3"/>
  <c r="D42" i="3"/>
  <c r="A43" i="3"/>
  <c r="C42" i="3"/>
  <c r="B14" i="3"/>
  <c r="C14" i="3"/>
  <c r="D14" i="3"/>
  <c r="E14" i="3"/>
  <c r="E43" i="3" l="1"/>
  <c r="C43" i="3"/>
  <c r="D43" i="3"/>
  <c r="A44" i="3"/>
  <c r="B43" i="3"/>
  <c r="E15" i="3"/>
  <c r="D15" i="3"/>
  <c r="B15" i="3"/>
  <c r="C15" i="3"/>
  <c r="A45" i="3" l="1"/>
  <c r="E44" i="3"/>
  <c r="C44" i="3"/>
  <c r="B44" i="3"/>
  <c r="D44" i="3"/>
  <c r="B16" i="3"/>
  <c r="D16" i="3"/>
  <c r="C16" i="3"/>
  <c r="E16" i="3"/>
  <c r="E45" i="3" l="1"/>
  <c r="A46" i="3"/>
  <c r="C45" i="3"/>
  <c r="D45" i="3"/>
  <c r="B45" i="3"/>
  <c r="C17" i="3"/>
  <c r="E17" i="3"/>
  <c r="B17" i="3"/>
  <c r="D17" i="3"/>
  <c r="B46" i="3" l="1"/>
  <c r="C46" i="3"/>
  <c r="A47" i="3"/>
  <c r="D46" i="3"/>
  <c r="E46" i="3"/>
  <c r="D18" i="3"/>
  <c r="B18" i="3"/>
  <c r="E18" i="3"/>
  <c r="C18" i="3"/>
  <c r="D47" i="3" l="1"/>
  <c r="A48" i="3"/>
  <c r="B47" i="3"/>
  <c r="C47" i="3"/>
  <c r="E47" i="3"/>
  <c r="C19" i="3"/>
  <c r="E19" i="3"/>
  <c r="B19" i="3"/>
  <c r="D19" i="3"/>
  <c r="E48" i="3" l="1"/>
  <c r="B48" i="3"/>
  <c r="A49" i="3"/>
  <c r="C48" i="3"/>
  <c r="D48" i="3"/>
  <c r="D20" i="3"/>
  <c r="B20" i="3"/>
  <c r="E20" i="3"/>
  <c r="C20" i="3"/>
  <c r="B49" i="3" l="1"/>
  <c r="C49" i="3"/>
  <c r="A50" i="3"/>
  <c r="E49" i="3"/>
  <c r="D49" i="3"/>
  <c r="C21" i="3"/>
  <c r="E21" i="3"/>
  <c r="D21" i="3"/>
  <c r="B21" i="3"/>
  <c r="C50" i="3" l="1"/>
  <c r="A51" i="3"/>
  <c r="D50" i="3"/>
  <c r="E50" i="3"/>
  <c r="B50" i="3"/>
  <c r="D22" i="3"/>
  <c r="B22" i="3"/>
  <c r="C22" i="3"/>
  <c r="E22" i="3"/>
  <c r="E51" i="3" l="1"/>
  <c r="D51" i="3"/>
  <c r="A52" i="3"/>
  <c r="B51" i="3"/>
  <c r="C51" i="3"/>
  <c r="D23" i="3"/>
  <c r="C23" i="3"/>
  <c r="B23" i="3"/>
  <c r="E23" i="3"/>
  <c r="D52" i="3" l="1"/>
  <c r="B52" i="3"/>
  <c r="A53" i="3"/>
  <c r="E52" i="3"/>
  <c r="C52" i="3"/>
  <c r="B53" i="3" l="1"/>
  <c r="C53" i="3"/>
  <c r="A54" i="3"/>
  <c r="E53" i="3"/>
  <c r="D53" i="3"/>
  <c r="E54" i="3" l="1"/>
  <c r="A55" i="3"/>
  <c r="B54" i="3"/>
  <c r="C54" i="3"/>
  <c r="D54" i="3"/>
  <c r="E55" i="3" l="1"/>
  <c r="A56" i="3"/>
  <c r="D55" i="3"/>
  <c r="B55" i="3"/>
  <c r="C55" i="3"/>
  <c r="C56" i="3" l="1"/>
  <c r="D56" i="3"/>
  <c r="E56" i="3"/>
  <c r="B56" i="3"/>
</calcChain>
</file>

<file path=xl/sharedStrings.xml><?xml version="1.0" encoding="utf-8"?>
<sst xmlns="http://schemas.openxmlformats.org/spreadsheetml/2006/main" count="49" uniqueCount="18">
  <si>
    <t>日付</t>
  </si>
  <si>
    <t>始値</t>
  </si>
  <si>
    <t>高値</t>
  </si>
  <si>
    <t>安値</t>
  </si>
  <si>
    <t>終値</t>
  </si>
  <si>
    <t>(1)</t>
    <phoneticPr fontId="2"/>
  </si>
  <si>
    <t>平均値</t>
    <rPh sb="0" eb="3">
      <t>ヘイキンチ</t>
    </rPh>
    <phoneticPr fontId="2"/>
  </si>
  <si>
    <t>日付(1995年)</t>
    <rPh sb="0" eb="2">
      <t>ヒヅケ</t>
    </rPh>
    <rPh sb="7" eb="8">
      <t>ネン</t>
    </rPh>
    <phoneticPr fontId="2"/>
  </si>
  <si>
    <t>(2)</t>
    <phoneticPr fontId="2"/>
  </si>
  <si>
    <t>標準偏差</t>
    <rPh sb="0" eb="2">
      <t>ヒョウジュン</t>
    </rPh>
    <rPh sb="2" eb="4">
      <t>ヘンサ</t>
    </rPh>
    <phoneticPr fontId="2"/>
  </si>
  <si>
    <t>(1) 1995年9月</t>
    <rPh sb="8" eb="9">
      <t>ネン</t>
    </rPh>
    <rPh sb="10" eb="11">
      <t>ガツ</t>
    </rPh>
    <phoneticPr fontId="2"/>
  </si>
  <si>
    <t>(3)</t>
    <phoneticPr fontId="2"/>
  </si>
  <si>
    <t>分散</t>
    <rPh sb="0" eb="2">
      <t>ブンサン</t>
    </rPh>
    <phoneticPr fontId="2"/>
  </si>
  <si>
    <t>★ここから下の白い部分に、以下の通りにデータを貼り付ける</t>
    <rPh sb="5" eb="6">
      <t>シタ</t>
    </rPh>
    <rPh sb="7" eb="8">
      <t>シロ</t>
    </rPh>
    <rPh sb="9" eb="11">
      <t>ブブン</t>
    </rPh>
    <rPh sb="13" eb="15">
      <t>イカ</t>
    </rPh>
    <rPh sb="16" eb="17">
      <t>トオ</t>
    </rPh>
    <rPh sb="23" eb="24">
      <t>ハ</t>
    </rPh>
    <rPh sb="25" eb="26">
      <t>ツ</t>
    </rPh>
    <phoneticPr fontId="2"/>
  </si>
  <si>
    <t>&lt;!&gt;黄色い部分には一切触れない事</t>
    <rPh sb="3" eb="5">
      <t>キイロ</t>
    </rPh>
    <rPh sb="6" eb="8">
      <t>ブブン</t>
    </rPh>
    <rPh sb="10" eb="12">
      <t>イッサイ</t>
    </rPh>
    <rPh sb="12" eb="13">
      <t>フ</t>
    </rPh>
    <rPh sb="16" eb="17">
      <t>コト</t>
    </rPh>
    <phoneticPr fontId="2"/>
  </si>
  <si>
    <t xml:space="preserve">… </t>
    <phoneticPr fontId="2"/>
  </si>
  <si>
    <t xml:space="preserve">… </t>
    <phoneticPr fontId="2"/>
  </si>
  <si>
    <t>…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</si>
</sst>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.00_);[Red]\(0.00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rgb="FF333333"/>
      <name val="ヒラギノ角ゴ Pro W3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明朝"/>
      <family val="1"/>
      <charset val="128"/>
    </font>
    <font>
      <sz val="11"/>
      <color rgb="FF333333"/>
      <name val="ＭＳ Ｐ明朝"/>
      <family val="1"/>
      <charset val="128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31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4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4" fontId="4" fillId="0" borderId="1" xfId="0" applyNumberFormat="1" applyFont="1" applyBorder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9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vertical="center" wrapText="1"/>
    </xf>
    <xf numFmtId="177" fontId="3" fillId="0" borderId="1" xfId="0" applyNumberFormat="1" applyFont="1" applyBorder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2" fontId="0" fillId="0" borderId="1" xfId="0" applyNumberFormat="1" applyBorder="1">
      <alignment vertical="center"/>
    </xf>
    <xf numFmtId="0" fontId="5" fillId="2" borderId="0" xfId="0" applyFont="1" applyFill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グラフ </a:t>
            </a:r>
            <a:r>
              <a:rPr lang="en-US" altLang="ja-JP"/>
              <a:t>1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'(完成例 佐々木)'!$B$2</c:f>
              <c:strCache>
                <c:ptCount val="1"/>
                <c:pt idx="0">
                  <c:v>始値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'(完成例 佐々木)'!$B$3:$B$22</c:f>
              <c:numCache>
                <c:formatCode>#,##0.00</c:formatCode>
                <c:ptCount val="20"/>
                <c:pt idx="0">
                  <c:v>18053.240000000002</c:v>
                </c:pt>
                <c:pt idx="1">
                  <c:v>18115.509999999998</c:v>
                </c:pt>
                <c:pt idx="2">
                  <c:v>17730.77</c:v>
                </c:pt>
                <c:pt idx="3">
                  <c:v>17806.88</c:v>
                </c:pt>
                <c:pt idx="4">
                  <c:v>17656.27</c:v>
                </c:pt>
                <c:pt idx="5">
                  <c:v>17642.84</c:v>
                </c:pt>
                <c:pt idx="6">
                  <c:v>18271.330000000002</c:v>
                </c:pt>
                <c:pt idx="7">
                  <c:v>18526.62</c:v>
                </c:pt>
                <c:pt idx="8">
                  <c:v>18470.37</c:v>
                </c:pt>
                <c:pt idx="9">
                  <c:v>18680.04</c:v>
                </c:pt>
                <c:pt idx="10">
                  <c:v>18780.61</c:v>
                </c:pt>
                <c:pt idx="11">
                  <c:v>18274.939999999999</c:v>
                </c:pt>
                <c:pt idx="12">
                  <c:v>18561.12</c:v>
                </c:pt>
                <c:pt idx="13">
                  <c:v>18142.990000000002</c:v>
                </c:pt>
                <c:pt idx="14">
                  <c:v>17958.39</c:v>
                </c:pt>
                <c:pt idx="15">
                  <c:v>17733.78</c:v>
                </c:pt>
                <c:pt idx="16">
                  <c:v>17595.32</c:v>
                </c:pt>
                <c:pt idx="17">
                  <c:v>17928</c:v>
                </c:pt>
                <c:pt idx="18">
                  <c:v>18218.71</c:v>
                </c:pt>
                <c:pt idx="19">
                  <c:v>18045.63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'(完成例 佐々木)'!$C$2</c:f>
              <c:strCache>
                <c:ptCount val="1"/>
                <c:pt idx="0">
                  <c:v>高値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'(完成例 佐々木)'!$C$3:$C$22</c:f>
              <c:numCache>
                <c:formatCode>#,##0.00</c:formatCode>
                <c:ptCount val="20"/>
                <c:pt idx="0">
                  <c:v>18152.810000000001</c:v>
                </c:pt>
                <c:pt idx="1">
                  <c:v>18115.509999999998</c:v>
                </c:pt>
                <c:pt idx="2">
                  <c:v>17843.68</c:v>
                </c:pt>
                <c:pt idx="3">
                  <c:v>17898.830000000002</c:v>
                </c:pt>
                <c:pt idx="4">
                  <c:v>17713.53</c:v>
                </c:pt>
                <c:pt idx="5">
                  <c:v>18501.349999999999</c:v>
                </c:pt>
                <c:pt idx="6">
                  <c:v>18570.14</c:v>
                </c:pt>
                <c:pt idx="7">
                  <c:v>18673.919999999998</c:v>
                </c:pt>
                <c:pt idx="8">
                  <c:v>18653.77</c:v>
                </c:pt>
                <c:pt idx="9">
                  <c:v>18790.73</c:v>
                </c:pt>
                <c:pt idx="10">
                  <c:v>18847.89</c:v>
                </c:pt>
                <c:pt idx="11">
                  <c:v>18481.400000000001</c:v>
                </c:pt>
                <c:pt idx="12">
                  <c:v>18638.52</c:v>
                </c:pt>
                <c:pt idx="13">
                  <c:v>18142.990000000002</c:v>
                </c:pt>
                <c:pt idx="14">
                  <c:v>17958.39</c:v>
                </c:pt>
                <c:pt idx="15">
                  <c:v>17854.509999999998</c:v>
                </c:pt>
                <c:pt idx="16">
                  <c:v>17921.98</c:v>
                </c:pt>
                <c:pt idx="17">
                  <c:v>18262.43</c:v>
                </c:pt>
                <c:pt idx="18">
                  <c:v>18295.23</c:v>
                </c:pt>
                <c:pt idx="19">
                  <c:v>18139.09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'(完成例 佐々木)'!$D$2</c:f>
              <c:strCache>
                <c:ptCount val="1"/>
                <c:pt idx="0">
                  <c:v>安値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'(完成例 佐々木)'!$D$3:$D$22</c:f>
              <c:numCache>
                <c:formatCode>#,##0.00</c:formatCode>
                <c:ptCount val="20"/>
                <c:pt idx="0">
                  <c:v>17908.849999999999</c:v>
                </c:pt>
                <c:pt idx="1">
                  <c:v>17637.62</c:v>
                </c:pt>
                <c:pt idx="2">
                  <c:v>17503.36</c:v>
                </c:pt>
                <c:pt idx="3">
                  <c:v>17620.38</c:v>
                </c:pt>
                <c:pt idx="4">
                  <c:v>17511.68</c:v>
                </c:pt>
                <c:pt idx="5">
                  <c:v>17642.84</c:v>
                </c:pt>
                <c:pt idx="6">
                  <c:v>18194.73</c:v>
                </c:pt>
                <c:pt idx="7">
                  <c:v>18442.189999999999</c:v>
                </c:pt>
                <c:pt idx="8">
                  <c:v>18421.04</c:v>
                </c:pt>
                <c:pt idx="9">
                  <c:v>18604.23</c:v>
                </c:pt>
                <c:pt idx="10">
                  <c:v>18319.16</c:v>
                </c:pt>
                <c:pt idx="11">
                  <c:v>18230.32</c:v>
                </c:pt>
                <c:pt idx="12">
                  <c:v>18141.98</c:v>
                </c:pt>
                <c:pt idx="13">
                  <c:v>17948.66</c:v>
                </c:pt>
                <c:pt idx="14">
                  <c:v>17666.3</c:v>
                </c:pt>
                <c:pt idx="15">
                  <c:v>17566.43</c:v>
                </c:pt>
                <c:pt idx="16">
                  <c:v>17595.32</c:v>
                </c:pt>
                <c:pt idx="17">
                  <c:v>17764.939999999999</c:v>
                </c:pt>
                <c:pt idx="18">
                  <c:v>18022.86</c:v>
                </c:pt>
                <c:pt idx="19">
                  <c:v>17883.07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'(完成例 佐々木)'!$E$2</c:f>
              <c:strCache>
                <c:ptCount val="1"/>
                <c:pt idx="0">
                  <c:v>終値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'(完成例 佐々木)'!$E$3:$E$22</c:f>
              <c:numCache>
                <c:formatCode>#,##0.00</c:formatCode>
                <c:ptCount val="20"/>
                <c:pt idx="0">
                  <c:v>18120.73</c:v>
                </c:pt>
                <c:pt idx="1">
                  <c:v>17748.52</c:v>
                </c:pt>
                <c:pt idx="2">
                  <c:v>17794.04</c:v>
                </c:pt>
                <c:pt idx="3">
                  <c:v>17620.38</c:v>
                </c:pt>
                <c:pt idx="4">
                  <c:v>17621.18</c:v>
                </c:pt>
                <c:pt idx="5">
                  <c:v>18279.55</c:v>
                </c:pt>
                <c:pt idx="6">
                  <c:v>18486.11</c:v>
                </c:pt>
                <c:pt idx="7">
                  <c:v>18472.169999999998</c:v>
                </c:pt>
                <c:pt idx="8">
                  <c:v>18614.259999999998</c:v>
                </c:pt>
                <c:pt idx="9">
                  <c:v>18758.55</c:v>
                </c:pt>
                <c:pt idx="10">
                  <c:v>18319.16</c:v>
                </c:pt>
                <c:pt idx="11">
                  <c:v>18474.38</c:v>
                </c:pt>
                <c:pt idx="12">
                  <c:v>18198.64</c:v>
                </c:pt>
                <c:pt idx="13">
                  <c:v>18034.79</c:v>
                </c:pt>
                <c:pt idx="14">
                  <c:v>17713.93</c:v>
                </c:pt>
                <c:pt idx="15">
                  <c:v>17566.43</c:v>
                </c:pt>
                <c:pt idx="16">
                  <c:v>17921.98</c:v>
                </c:pt>
                <c:pt idx="17">
                  <c:v>18262.43</c:v>
                </c:pt>
                <c:pt idx="18">
                  <c:v>18022.86</c:v>
                </c:pt>
                <c:pt idx="19">
                  <c:v>17913.060000000001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188080"/>
        <c:axId val="347190824"/>
      </c:lineChart>
      <c:catAx>
        <c:axId val="34718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7190824"/>
        <c:crosses val="autoZero"/>
        <c:auto val="1"/>
        <c:lblAlgn val="ctr"/>
        <c:lblOffset val="100"/>
        <c:noMultiLvlLbl val="0"/>
      </c:catAx>
      <c:valAx>
        <c:axId val="34719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71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グラフ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'(完成例 佐々木)'!$B$27</c:f>
              <c:strCache>
                <c:ptCount val="1"/>
                <c:pt idx="0">
                  <c:v>始値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'(完成例 佐々木)'!$B$28:$B$47</c:f>
              <c:numCache>
                <c:formatCode>#,##0.00</c:formatCode>
                <c:ptCount val="20"/>
                <c:pt idx="0">
                  <c:v>99.688409527993542</c:v>
                </c:pt>
                <c:pt idx="1">
                  <c:v>100.03225901214752</c:v>
                </c:pt>
                <c:pt idx="2">
                  <c:v>97.907758441513096</c:v>
                </c:pt>
                <c:pt idx="3">
                  <c:v>98.328031193062159</c:v>
                </c:pt>
                <c:pt idx="4">
                  <c:v>97.496375968902328</c:v>
                </c:pt>
                <c:pt idx="5">
                  <c:v>97.422216685584715</c:v>
                </c:pt>
                <c:pt idx="6">
                  <c:v>100.89268339982817</c:v>
                </c:pt>
                <c:pt idx="7">
                  <c:v>102.30237241234899</c:v>
                </c:pt>
                <c:pt idx="8">
                  <c:v>101.9917648407469</c:v>
                </c:pt>
                <c:pt idx="9">
                  <c:v>103.14954421030798</c:v>
                </c:pt>
                <c:pt idx="10">
                  <c:v>103.70488293877058</c:v>
                </c:pt>
                <c:pt idx="11">
                  <c:v>100.91261750353453</c:v>
                </c:pt>
                <c:pt idx="12">
                  <c:v>102.49287838959826</c:v>
                </c:pt>
                <c:pt idx="13">
                  <c:v>100.18400116446087</c:v>
                </c:pt>
                <c:pt idx="14">
                  <c:v>99.164656138367619</c:v>
                </c:pt>
                <c:pt idx="15">
                  <c:v>97.924379397789039</c:v>
                </c:pt>
                <c:pt idx="16">
                  <c:v>97.159815409095259</c:v>
                </c:pt>
                <c:pt idx="17">
                  <c:v>98.996845221016727</c:v>
                </c:pt>
                <c:pt idx="18">
                  <c:v>100.60212037018015</c:v>
                </c:pt>
                <c:pt idx="19">
                  <c:v>99.646387774751005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'(完成例 佐々木)'!$C$27</c:f>
              <c:strCache>
                <c:ptCount val="1"/>
                <c:pt idx="0">
                  <c:v>高値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'(完成例 佐々木)'!$C$28:$C$47</c:f>
              <c:numCache>
                <c:formatCode>#,##0.00</c:formatCode>
                <c:ptCount val="20"/>
                <c:pt idx="0">
                  <c:v>99.343150638639273</c:v>
                </c:pt>
                <c:pt idx="1">
                  <c:v>99.139022488847516</c:v>
                </c:pt>
                <c:pt idx="2">
                  <c:v>97.651404393461675</c:v>
                </c:pt>
                <c:pt idx="3">
                  <c:v>97.953218534507656</c:v>
                </c:pt>
                <c:pt idx="4">
                  <c:v>96.93914491101134</c:v>
                </c:pt>
                <c:pt idx="5">
                  <c:v>101.25057222921347</c:v>
                </c:pt>
                <c:pt idx="6">
                  <c:v>101.62703269634952</c:v>
                </c:pt>
                <c:pt idx="7">
                  <c:v>102.19497959676207</c:v>
                </c:pt>
                <c:pt idx="8">
                  <c:v>102.08470661503813</c:v>
                </c:pt>
                <c:pt idx="9">
                  <c:v>102.83423453448795</c:v>
                </c:pt>
                <c:pt idx="10">
                  <c:v>103.14704861068356</c:v>
                </c:pt>
                <c:pt idx="11">
                  <c:v>101.14139376839995</c:v>
                </c:pt>
                <c:pt idx="12">
                  <c:v>102.00124939561923</c:v>
                </c:pt>
                <c:pt idx="13">
                  <c:v>99.28940966193808</c:v>
                </c:pt>
                <c:pt idx="14">
                  <c:v>98.279166861628212</c:v>
                </c:pt>
                <c:pt idx="15">
                  <c:v>97.710672700760441</c:v>
                </c:pt>
                <c:pt idx="16">
                  <c:v>98.079909329887784</c:v>
                </c:pt>
                <c:pt idx="17">
                  <c:v>99.943057549635853</c:v>
                </c:pt>
                <c:pt idx="18">
                  <c:v>100.12255897894333</c:v>
                </c:pt>
                <c:pt idx="19">
                  <c:v>99.268066504185043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'(完成例 佐々木)'!$D$27</c:f>
              <c:strCache>
                <c:ptCount val="1"/>
                <c:pt idx="0">
                  <c:v>安値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'(完成例 佐々木)'!$D$28:$D$47</c:f>
              <c:numCache>
                <c:formatCode>#,##0.00</c:formatCode>
                <c:ptCount val="20"/>
                <c:pt idx="0">
                  <c:v>99.874811070564974</c:v>
                </c:pt>
                <c:pt idx="1">
                  <c:v>98.362204453910678</c:v>
                </c:pt>
                <c:pt idx="2">
                  <c:v>97.613457765299529</c:v>
                </c:pt>
                <c:pt idx="3">
                  <c:v>98.266059713022429</c:v>
                </c:pt>
                <c:pt idx="4">
                  <c:v>97.659857083408014</c:v>
                </c:pt>
                <c:pt idx="5">
                  <c:v>98.391315564550865</c:v>
                </c:pt>
                <c:pt idx="6">
                  <c:v>101.46911840960982</c:v>
                </c:pt>
                <c:pt idx="7">
                  <c:v>102.84916351287004</c:v>
                </c:pt>
                <c:pt idx="8">
                  <c:v>102.73121332320727</c:v>
                </c:pt>
                <c:pt idx="9">
                  <c:v>103.7528348477617</c:v>
                </c:pt>
                <c:pt idx="10">
                  <c:v>102.16304475002309</c:v>
                </c:pt>
                <c:pt idx="11">
                  <c:v>101.6675981850282</c:v>
                </c:pt>
                <c:pt idx="12">
                  <c:v>101.17494004059269</c:v>
                </c:pt>
                <c:pt idx="13">
                  <c:v>100.09682511550473</c:v>
                </c:pt>
                <c:pt idx="14">
                  <c:v>98.522148257198097</c:v>
                </c:pt>
                <c:pt idx="15">
                  <c:v>97.965189134662751</c:v>
                </c:pt>
                <c:pt idx="16">
                  <c:v>98.126304074585107</c:v>
                </c:pt>
                <c:pt idx="17">
                  <c:v>99.072247865157308</c:v>
                </c:pt>
                <c:pt idx="18">
                  <c:v>100.51062672652029</c:v>
                </c:pt>
                <c:pt idx="19">
                  <c:v>99.731040106522101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'(完成例 佐々木)'!$E$27</c:f>
              <c:strCache>
                <c:ptCount val="1"/>
                <c:pt idx="0">
                  <c:v>終値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'(完成例 佐々木)'!$E$28:$E$47</c:f>
              <c:numCache>
                <c:formatCode>#,##0.00</c:formatCode>
                <c:ptCount val="20"/>
                <c:pt idx="0">
                  <c:v>100.13025526246319</c:v>
                </c:pt>
                <c:pt idx="1">
                  <c:v>98.07352342488042</c:v>
                </c:pt>
                <c:pt idx="2">
                  <c:v>98.32505463910563</c:v>
                </c:pt>
                <c:pt idx="3">
                  <c:v>97.365456425960843</c:v>
                </c:pt>
                <c:pt idx="4">
                  <c:v>97.369877009690626</c:v>
                </c:pt>
                <c:pt idx="5">
                  <c:v>101.00785164742032</c:v>
                </c:pt>
                <c:pt idx="6">
                  <c:v>102.14924636645286</c:v>
                </c:pt>
                <c:pt idx="7">
                  <c:v>102.07221769496122</c:v>
                </c:pt>
                <c:pt idx="8">
                  <c:v>102.85736862266906</c:v>
                </c:pt>
                <c:pt idx="9">
                  <c:v>103.65467615563384</c:v>
                </c:pt>
                <c:pt idx="10">
                  <c:v>101.22672579934171</c:v>
                </c:pt>
                <c:pt idx="11">
                  <c:v>102.08442955751478</c:v>
                </c:pt>
                <c:pt idx="12">
                  <c:v>100.5607648604484</c:v>
                </c:pt>
                <c:pt idx="13">
                  <c:v>99.655374055290196</c:v>
                </c:pt>
                <c:pt idx="14">
                  <c:v>97.88238843586349</c:v>
                </c:pt>
                <c:pt idx="15">
                  <c:v>97.067343310682915</c:v>
                </c:pt>
                <c:pt idx="16">
                  <c:v>99.032016492092751</c:v>
                </c:pt>
                <c:pt idx="17">
                  <c:v>100.91325115560277</c:v>
                </c:pt>
                <c:pt idx="18">
                  <c:v>99.589452100419649</c:v>
                </c:pt>
                <c:pt idx="19">
                  <c:v>98.982726983505572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185336"/>
        <c:axId val="347191608"/>
      </c:lineChart>
      <c:catAx>
        <c:axId val="347185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7191608"/>
        <c:crosses val="autoZero"/>
        <c:auto val="1"/>
        <c:lblAlgn val="ctr"/>
        <c:lblOffset val="100"/>
        <c:noMultiLvlLbl val="0"/>
      </c:catAx>
      <c:valAx>
        <c:axId val="34719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718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グラフ </a:t>
            </a:r>
            <a:r>
              <a:rPr lang="en-US" altLang="ja-JP"/>
              <a:t>1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※ここから右は計算用の為記入しない事!$C$2</c:f>
              <c:strCache>
                <c:ptCount val="1"/>
                <c:pt idx="0">
                  <c:v>始値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※ここから右は計算用の為記入しない事!$C$3:$C$22</c:f>
              <c:numCache>
                <c:formatCode>0.00_);[Red]\(0.00\)</c:formatCode>
                <c:ptCount val="20"/>
                <c:pt idx="0">
                  <c:v>0</c:v>
                </c:pt>
                <c:pt idx="1">
                  <c:v>14708.21</c:v>
                </c:pt>
                <c:pt idx="2">
                  <c:v>14677.53</c:v>
                </c:pt>
                <c:pt idx="3">
                  <c:v>14511.48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※ここから右は計算用の為記入しない事!$E$2</c:f>
              <c:strCache>
                <c:ptCount val="1"/>
                <c:pt idx="0">
                  <c:v>高値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※ここから右は計算用の為記入しない事!$E$3:$E$22</c:f>
              <c:numCache>
                <c:formatCode>0.00_);[Red]\(0.00\)</c:formatCode>
                <c:ptCount val="20"/>
                <c:pt idx="0">
                  <c:v>0</c:v>
                </c:pt>
                <c:pt idx="1">
                  <c:v>14755.24</c:v>
                </c:pt>
                <c:pt idx="2">
                  <c:v>14904.74</c:v>
                </c:pt>
                <c:pt idx="3">
                  <c:v>14624.09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※ここから右は計算用の為記入しない事!$G$2</c:f>
              <c:strCache>
                <c:ptCount val="1"/>
                <c:pt idx="0">
                  <c:v>安値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※ここから右は計算用の為記入しない事!$G$3:$G$22</c:f>
              <c:numCache>
                <c:formatCode>0.00_);[Red]\(0.00\)</c:formatCode>
                <c:ptCount val="20"/>
                <c:pt idx="0">
                  <c:v>0</c:v>
                </c:pt>
                <c:pt idx="1">
                  <c:v>14536.75</c:v>
                </c:pt>
                <c:pt idx="2">
                  <c:v>14445.4</c:v>
                </c:pt>
                <c:pt idx="3">
                  <c:v>14451.82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※ここから右は計算用の為記入しない事!$I$2</c:f>
              <c:strCache>
                <c:ptCount val="1"/>
                <c:pt idx="0">
                  <c:v>終値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※ここから右は計算用の為記入しない事!$I$3:$I$22</c:f>
              <c:numCache>
                <c:formatCode>0.00_);[Red]\(0.00\)</c:formatCode>
                <c:ptCount val="20"/>
                <c:pt idx="0">
                  <c:v>0</c:v>
                </c:pt>
                <c:pt idx="1">
                  <c:v>14618.07</c:v>
                </c:pt>
                <c:pt idx="2">
                  <c:v>14507.17</c:v>
                </c:pt>
                <c:pt idx="3">
                  <c:v>14517.4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184552"/>
        <c:axId val="349096576"/>
      </c:lineChart>
      <c:catAx>
        <c:axId val="347184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9096576"/>
        <c:crosses val="autoZero"/>
        <c:auto val="1"/>
        <c:lblAlgn val="ctr"/>
        <c:lblOffset val="100"/>
        <c:noMultiLvlLbl val="0"/>
      </c:catAx>
      <c:valAx>
        <c:axId val="3490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718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グラフ</a:t>
            </a:r>
            <a:r>
              <a:rPr lang="en-US" altLang="ja-JP"/>
              <a:t>2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※ここから右は計算用の為記入しない事!$C$31</c:f>
              <c:strCache>
                <c:ptCount val="1"/>
                <c:pt idx="0">
                  <c:v>始値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※ここから右は計算用の為記入しない事!$C$32:$C$52</c:f>
              <c:numCache>
                <c:formatCode>0.00_);[Red]\(0.00\)</c:formatCode>
                <c:ptCount val="21"/>
                <c:pt idx="0">
                  <c:v>0</c:v>
                </c:pt>
                <c:pt idx="1">
                  <c:v>100.51805102919955</c:v>
                </c:pt>
                <c:pt idx="2">
                  <c:v>100.30837943723998</c:v>
                </c:pt>
                <c:pt idx="3">
                  <c:v>99.173569533560439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※ここから右は計算用の為記入しない事!$E$31</c:f>
              <c:strCache>
                <c:ptCount val="1"/>
                <c:pt idx="0">
                  <c:v>高値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※ここから右は計算用の為記入しない事!$E$32:$E$52</c:f>
              <c:numCache>
                <c:formatCode>0.00_);[Red]\(0.00\)</c:formatCode>
                <c:ptCount val="21"/>
                <c:pt idx="0">
                  <c:v>0</c:v>
                </c:pt>
                <c:pt idx="1">
                  <c:v>99.958562977612488</c:v>
                </c:pt>
                <c:pt idx="2">
                  <c:v>100.97134251662054</c:v>
                </c:pt>
                <c:pt idx="3">
                  <c:v>99.070094505766974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※ここから右は計算用の為記入しない事!$G$31</c:f>
              <c:strCache>
                <c:ptCount val="1"/>
                <c:pt idx="0">
                  <c:v>安値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※ここから右は計算用の為記入しない事!$G$32:$G$52</c:f>
              <c:numCache>
                <c:formatCode>0.00_);[Red]\(0.00\)</c:formatCode>
                <c:ptCount val="21"/>
                <c:pt idx="0">
                  <c:v>0</c:v>
                </c:pt>
                <c:pt idx="1">
                  <c:v>100.40585744291852</c:v>
                </c:pt>
                <c:pt idx="2">
                  <c:v>99.774899692567814</c:v>
                </c:pt>
                <c:pt idx="3">
                  <c:v>99.81924286451364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※ここから右は計算用の為記入しない事!$I$31</c:f>
              <c:strCache>
                <c:ptCount val="1"/>
                <c:pt idx="0">
                  <c:v>終値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※ここから右は計算用の為記入しない事!$I$32:$I$52</c:f>
              <c:numCache>
                <c:formatCode>0.00_);[Red]\(0.00\)</c:formatCode>
                <c:ptCount val="21"/>
                <c:pt idx="0">
                  <c:v>0</c:v>
                </c:pt>
                <c:pt idx="1">
                  <c:v>100.48477818940376</c:v>
                </c:pt>
                <c:pt idx="2">
                  <c:v>99.722450337559778</c:v>
                </c:pt>
                <c:pt idx="3">
                  <c:v>99.792771473036453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103240"/>
        <c:axId val="349097360"/>
      </c:lineChart>
      <c:catAx>
        <c:axId val="34910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9097360"/>
        <c:crosses val="autoZero"/>
        <c:auto val="1"/>
        <c:lblAlgn val="ctr"/>
        <c:lblOffset val="100"/>
        <c:noMultiLvlLbl val="0"/>
      </c:catAx>
      <c:valAx>
        <c:axId val="3490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910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</xdr:colOff>
      <xdr:row>50</xdr:row>
      <xdr:rowOff>76200</xdr:rowOff>
    </xdr:from>
    <xdr:to>
      <xdr:col>5</xdr:col>
      <xdr:colOff>98425</xdr:colOff>
      <xdr:row>67</xdr:row>
      <xdr:rowOff>12700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34925</xdr:colOff>
      <xdr:row>67</xdr:row>
      <xdr:rowOff>38100</xdr:rowOff>
    </xdr:from>
    <xdr:to>
      <xdr:col>5</xdr:col>
      <xdr:colOff>98425</xdr:colOff>
      <xdr:row>83</xdr:row>
      <xdr:rowOff>139700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</xdr:colOff>
      <xdr:row>58</xdr:row>
      <xdr:rowOff>76200</xdr:rowOff>
    </xdr:from>
    <xdr:to>
      <xdr:col>9</xdr:col>
      <xdr:colOff>98425</xdr:colOff>
      <xdr:row>75</xdr:row>
      <xdr:rowOff>12700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34925</xdr:colOff>
      <xdr:row>75</xdr:row>
      <xdr:rowOff>38100</xdr:rowOff>
    </xdr:from>
    <xdr:to>
      <xdr:col>9</xdr:col>
      <xdr:colOff>98425</xdr:colOff>
      <xdr:row>91</xdr:row>
      <xdr:rowOff>139700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3" sqref="B3"/>
    </sheetView>
  </sheetViews>
  <sheetFormatPr defaultRowHeight="13" x14ac:dyDescent="0.2"/>
  <cols>
    <col min="1" max="1" width="5.81640625" style="5" bestFit="1" customWidth="1"/>
    <col min="2" max="2" width="17" style="5" bestFit="1" customWidth="1"/>
    <col min="3" max="6" width="11.54296875" style="5" bestFit="1" customWidth="1"/>
    <col min="7" max="16384" width="8.7265625" style="5"/>
  </cols>
  <sheetData>
    <row r="1" spans="1:6" x14ac:dyDescent="0.2">
      <c r="B1" s="4" t="s">
        <v>5</v>
      </c>
      <c r="C1" s="21" t="s">
        <v>14</v>
      </c>
    </row>
    <row r="2" spans="1:6" x14ac:dyDescent="0.2">
      <c r="B2" s="5" t="s">
        <v>13</v>
      </c>
    </row>
    <row r="3" spans="1:6" ht="14" x14ac:dyDescent="0.2">
      <c r="A3" s="5">
        <v>0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ht="14" x14ac:dyDescent="0.2">
      <c r="A4" s="5">
        <f t="shared" ref="A4:A23" si="0">IF(A3="Blank",A3,IF(COUNTA($B$4:$B$26)&lt;A3+1,"Blank",A3+1))</f>
        <v>1</v>
      </c>
      <c r="B4" s="2">
        <v>34880</v>
      </c>
      <c r="C4" s="3">
        <v>14511.48</v>
      </c>
      <c r="D4" s="3">
        <v>14624.09</v>
      </c>
      <c r="E4" s="3">
        <v>14451.82</v>
      </c>
      <c r="F4" s="3">
        <v>14517.4</v>
      </c>
    </row>
    <row r="5" spans="1:6" ht="14" x14ac:dyDescent="0.2">
      <c r="A5" s="5">
        <f t="shared" si="0"/>
        <v>2</v>
      </c>
      <c r="B5" s="2">
        <v>34879</v>
      </c>
      <c r="C5" s="3">
        <v>14677.53</v>
      </c>
      <c r="D5" s="3">
        <v>14904.74</v>
      </c>
      <c r="E5" s="3">
        <v>14445.4</v>
      </c>
      <c r="F5" s="3">
        <v>14507.17</v>
      </c>
    </row>
    <row r="6" spans="1:6" ht="14" x14ac:dyDescent="0.2">
      <c r="A6" s="5">
        <f t="shared" si="0"/>
        <v>3</v>
      </c>
      <c r="B6" s="2">
        <v>34878</v>
      </c>
      <c r="C6" s="3">
        <v>14708.21</v>
      </c>
      <c r="D6" s="3">
        <v>14755.24</v>
      </c>
      <c r="E6" s="3">
        <v>14536.75</v>
      </c>
      <c r="F6" s="3">
        <v>14618.07</v>
      </c>
    </row>
    <row r="7" spans="1:6" ht="14" x14ac:dyDescent="0.2">
      <c r="A7" s="5">
        <f t="shared" si="0"/>
        <v>4</v>
      </c>
      <c r="B7" s="2" t="s">
        <v>15</v>
      </c>
      <c r="C7" s="3" t="s">
        <v>15</v>
      </c>
      <c r="D7" s="3" t="s">
        <v>16</v>
      </c>
      <c r="E7" s="3" t="s">
        <v>15</v>
      </c>
      <c r="F7" s="3" t="s">
        <v>17</v>
      </c>
    </row>
    <row r="8" spans="1:6" ht="14" x14ac:dyDescent="0.2">
      <c r="A8" s="5" t="str">
        <f t="shared" si="0"/>
        <v>Blank</v>
      </c>
      <c r="B8" s="2"/>
      <c r="C8" s="3"/>
      <c r="D8" s="3"/>
      <c r="E8" s="3"/>
      <c r="F8" s="3"/>
    </row>
    <row r="9" spans="1:6" ht="14" x14ac:dyDescent="0.2">
      <c r="A9" s="5" t="str">
        <f t="shared" si="0"/>
        <v>Blank</v>
      </c>
      <c r="B9" s="2"/>
      <c r="C9" s="3"/>
      <c r="D9" s="3"/>
      <c r="E9" s="3"/>
      <c r="F9" s="3"/>
    </row>
    <row r="10" spans="1:6" ht="14" x14ac:dyDescent="0.2">
      <c r="A10" s="5" t="str">
        <f t="shared" si="0"/>
        <v>Blank</v>
      </c>
      <c r="B10" s="2"/>
      <c r="C10" s="3"/>
      <c r="D10" s="3"/>
      <c r="E10" s="3"/>
      <c r="F10" s="3"/>
    </row>
    <row r="11" spans="1:6" ht="14" x14ac:dyDescent="0.2">
      <c r="A11" s="5" t="str">
        <f t="shared" si="0"/>
        <v>Blank</v>
      </c>
      <c r="B11" s="2"/>
      <c r="C11" s="3"/>
      <c r="D11" s="3"/>
      <c r="E11" s="3"/>
      <c r="F11" s="3"/>
    </row>
    <row r="12" spans="1:6" ht="14" x14ac:dyDescent="0.2">
      <c r="A12" s="5" t="str">
        <f t="shared" si="0"/>
        <v>Blank</v>
      </c>
      <c r="B12" s="2"/>
      <c r="C12" s="3"/>
      <c r="D12" s="3"/>
      <c r="E12" s="3"/>
      <c r="F12" s="3"/>
    </row>
    <row r="13" spans="1:6" ht="14" x14ac:dyDescent="0.2">
      <c r="A13" s="5" t="str">
        <f t="shared" si="0"/>
        <v>Blank</v>
      </c>
      <c r="B13" s="2"/>
      <c r="C13" s="3"/>
      <c r="D13" s="3"/>
      <c r="E13" s="3"/>
      <c r="F13" s="3"/>
    </row>
    <row r="14" spans="1:6" ht="14" x14ac:dyDescent="0.2">
      <c r="A14" s="5" t="str">
        <f t="shared" si="0"/>
        <v>Blank</v>
      </c>
      <c r="B14" s="2"/>
      <c r="C14" s="3"/>
      <c r="D14" s="3"/>
      <c r="E14" s="3"/>
      <c r="F14" s="3"/>
    </row>
    <row r="15" spans="1:6" ht="14" x14ac:dyDescent="0.2">
      <c r="A15" s="5" t="str">
        <f t="shared" si="0"/>
        <v>Blank</v>
      </c>
      <c r="B15" s="2"/>
      <c r="C15" s="3"/>
      <c r="D15" s="3"/>
      <c r="E15" s="3"/>
      <c r="F15" s="3"/>
    </row>
    <row r="16" spans="1:6" ht="14" x14ac:dyDescent="0.2">
      <c r="A16" s="5" t="str">
        <f t="shared" si="0"/>
        <v>Blank</v>
      </c>
      <c r="B16" s="2"/>
      <c r="C16" s="3"/>
      <c r="D16" s="3"/>
      <c r="E16" s="3"/>
      <c r="F16" s="3"/>
    </row>
    <row r="17" spans="1:6" ht="14" x14ac:dyDescent="0.2">
      <c r="A17" s="5" t="str">
        <f t="shared" si="0"/>
        <v>Blank</v>
      </c>
      <c r="B17" s="2"/>
      <c r="C17" s="3"/>
      <c r="D17" s="3"/>
      <c r="E17" s="3"/>
      <c r="F17" s="3"/>
    </row>
    <row r="18" spans="1:6" ht="14" x14ac:dyDescent="0.2">
      <c r="A18" s="5" t="str">
        <f t="shared" si="0"/>
        <v>Blank</v>
      </c>
      <c r="B18" s="2"/>
      <c r="C18" s="3"/>
      <c r="D18" s="3"/>
      <c r="E18" s="3"/>
      <c r="F18" s="3"/>
    </row>
    <row r="19" spans="1:6" ht="14" x14ac:dyDescent="0.2">
      <c r="A19" s="5" t="str">
        <f t="shared" si="0"/>
        <v>Blank</v>
      </c>
      <c r="B19" s="2"/>
      <c r="C19" s="3"/>
      <c r="D19" s="3"/>
      <c r="E19" s="3"/>
      <c r="F19" s="3"/>
    </row>
    <row r="20" spans="1:6" ht="14" x14ac:dyDescent="0.2">
      <c r="A20" s="5" t="str">
        <f t="shared" si="0"/>
        <v>Blank</v>
      </c>
      <c r="B20" s="2"/>
      <c r="C20" s="3"/>
      <c r="D20" s="3"/>
      <c r="E20" s="3"/>
      <c r="F20" s="3"/>
    </row>
    <row r="21" spans="1:6" ht="14" x14ac:dyDescent="0.2">
      <c r="A21" s="5" t="str">
        <f t="shared" si="0"/>
        <v>Blank</v>
      </c>
      <c r="B21" s="2"/>
      <c r="C21" s="3"/>
      <c r="D21" s="3"/>
      <c r="E21" s="3"/>
      <c r="F21" s="3"/>
    </row>
    <row r="22" spans="1:6" ht="14" x14ac:dyDescent="0.2">
      <c r="A22" s="5" t="str">
        <f t="shared" si="0"/>
        <v>Blank</v>
      </c>
      <c r="B22" s="2"/>
      <c r="C22" s="3"/>
      <c r="D22" s="3"/>
      <c r="E22" s="3"/>
      <c r="F22" s="3"/>
    </row>
    <row r="23" spans="1:6" ht="14" x14ac:dyDescent="0.2">
      <c r="A23" s="5" t="str">
        <f t="shared" si="0"/>
        <v>Blank</v>
      </c>
      <c r="B23" s="2"/>
      <c r="C23" s="3"/>
      <c r="D23" s="3"/>
      <c r="E23" s="3"/>
      <c r="F23" s="3"/>
    </row>
    <row r="24" spans="1:6" ht="14" x14ac:dyDescent="0.2">
      <c r="A24" s="5" t="str">
        <f>IF(A23="Blank",A23,IF(COUNTA($B$4:$B$26)&lt;A23+1,"Blank",A23+1))</f>
        <v>Blank</v>
      </c>
      <c r="B24" s="2"/>
      <c r="C24" s="3"/>
      <c r="D24" s="3"/>
      <c r="E24" s="3"/>
      <c r="F24" s="3"/>
    </row>
    <row r="25" spans="1:6" ht="14" x14ac:dyDescent="0.2">
      <c r="A25" s="5" t="str">
        <f t="shared" ref="A25:A26" si="1">IF(A24="Blank",A24,IF(COUNTA($B$4:$B$26)&lt;A24+1,"Blank",A24+1))</f>
        <v>Blank</v>
      </c>
      <c r="B25" s="2"/>
      <c r="C25" s="3"/>
      <c r="D25" s="3"/>
      <c r="E25" s="3"/>
      <c r="F25" s="3"/>
    </row>
    <row r="26" spans="1:6" x14ac:dyDescent="0.2">
      <c r="A26" s="5" t="str">
        <f t="shared" si="1"/>
        <v>Blank</v>
      </c>
      <c r="B26"/>
      <c r="C26"/>
      <c r="D26"/>
      <c r="E26"/>
      <c r="F26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31" zoomScale="80" zoomScaleNormal="80" workbookViewId="0">
      <selection activeCell="J42" sqref="J42"/>
    </sheetView>
  </sheetViews>
  <sheetFormatPr defaultRowHeight="13" x14ac:dyDescent="0.2"/>
  <cols>
    <col min="1" max="1" width="14.1796875" style="17" bestFit="1" customWidth="1"/>
    <col min="2" max="5" width="9.36328125" bestFit="1" customWidth="1"/>
    <col min="8" max="8" width="13.1796875" style="17" bestFit="1" customWidth="1"/>
  </cols>
  <sheetData>
    <row r="1" spans="1:12" x14ac:dyDescent="0.2">
      <c r="A1" s="17" t="str">
        <f>※ここから右は計算用の為記入しない事!B:B</f>
        <v>(1) 1995年9月</v>
      </c>
      <c r="G1" s="22"/>
    </row>
    <row r="2" spans="1:12" x14ac:dyDescent="0.2">
      <c r="A2" s="18" t="str">
        <f>IF(OR(A1="標準偏差",A1=""),"",IF($A1="平均値",※ここから右は計算用の為記入しない事!B$28,IF(※ここから右は計算用の為記入しない事!B2="以下空白",※ここから右は計算用の為記入しない事!B$27,※ここから右は計算用の為記入しない事!B:B)))</f>
        <v>日付(1995年)</v>
      </c>
      <c r="B2" s="19" t="str">
        <f>※ここから右は計算用の為記入しない事!C:C</f>
        <v>始値</v>
      </c>
      <c r="C2" s="19" t="str">
        <f>※ここから右は計算用の為記入しない事!E:E</f>
        <v>高値</v>
      </c>
      <c r="D2" s="19" t="str">
        <f>※ここから右は計算用の為記入しない事!G:G</f>
        <v>安値</v>
      </c>
      <c r="E2" s="19" t="str">
        <f>※ここから右は計算用の為記入しない事!I:I</f>
        <v>終値</v>
      </c>
      <c r="I2" s="17"/>
      <c r="J2" s="17"/>
      <c r="K2" s="17"/>
      <c r="L2" s="17"/>
    </row>
    <row r="3" spans="1:12" x14ac:dyDescent="0.2">
      <c r="A3" s="18" t="str">
        <f>IF(OR(A2="標準偏差",A2=""),"",IF($A2="平均値",※ここから右は計算用の為記入しない事!B$28,IF(※ここから右は計算用の為記入しない事!B3="以下空白",※ここから右は計算用の為記入しない事!B$27,※ここから右は計算用の為記入しない事!B:B)))</f>
        <v xml:space="preserve">… </v>
      </c>
      <c r="B3" s="20" t="str">
        <f>IF($A3="","",IF($A3="標準偏差",※ここから右は計算用の為記入しない事!C$28,IF(OR($A3="平均値"),※ここから右は計算用の為記入しない事!C$27,※ここから右は計算用の為記入しない事!C:C)))</f>
        <v xml:space="preserve">… </v>
      </c>
      <c r="C3" s="20" t="str">
        <f>IF($A3="","",IF($A3="標準偏差",※ここから右は計算用の為記入しない事!E$28,IF(OR($A3="平均値"),※ここから右は計算用の為記入しない事!E$27,※ここから右は計算用の為記入しない事!E:E)))</f>
        <v xml:space="preserve">… </v>
      </c>
      <c r="D3" s="20" t="str">
        <f>IF($A3="","",IF($A3="標準偏差",※ここから右は計算用の為記入しない事!G$28,IF(OR($A3="平均値"),※ここから右は計算用の為記入しない事!G$27,※ここから右は計算用の為記入しない事!G:G)))</f>
        <v xml:space="preserve">… </v>
      </c>
      <c r="E3" s="20" t="str">
        <f>IF($A3="","",IF($A3="標準偏差",※ここから右は計算用の為記入しない事!I$28,IF(OR($A3="平均値"),※ここから右は計算用の為記入しない事!I$27,※ここから右は計算用の為記入しない事!I:I)))</f>
        <v>…</v>
      </c>
    </row>
    <row r="4" spans="1:12" x14ac:dyDescent="0.2">
      <c r="A4" s="18">
        <f>IF(OR(A3="標準偏差",A3=""),"",IF($A3="平均値",※ここから右は計算用の為記入しない事!B$28,IF(※ここから右は計算用の為記入しない事!B4="以下空白",※ここから右は計算用の為記入しない事!B$27,※ここから右は計算用の為記入しない事!B:B)))</f>
        <v>34878</v>
      </c>
      <c r="B4" s="20">
        <f>IF($A4="","",IF($A4="標準偏差",※ここから右は計算用の為記入しない事!C$28,IF(OR($A4="平均値"),※ここから右は計算用の為記入しない事!C$27,※ここから右は計算用の為記入しない事!C:C)))</f>
        <v>14708.21</v>
      </c>
      <c r="C4" s="20">
        <f>IF($A4="","",IF($A4="標準偏差",※ここから右は計算用の為記入しない事!E$28,IF(OR($A4="平均値"),※ここから右は計算用の為記入しない事!E$27,※ここから右は計算用の為記入しない事!E:E)))</f>
        <v>14755.24</v>
      </c>
      <c r="D4" s="20">
        <f>IF($A4="","",IF($A4="標準偏差",※ここから右は計算用の為記入しない事!G$28,IF(OR($A4="平均値"),※ここから右は計算用の為記入しない事!G$27,※ここから右は計算用の為記入しない事!G:G)))</f>
        <v>14536.75</v>
      </c>
      <c r="E4" s="20">
        <f>IF($A4="","",IF($A4="標準偏差",※ここから右は計算用の為記入しない事!I$28,IF(OR($A4="平均値"),※ここから右は計算用の為記入しない事!I$27,※ここから右は計算用の為記入しない事!I:I)))</f>
        <v>14618.07</v>
      </c>
    </row>
    <row r="5" spans="1:12" x14ac:dyDescent="0.2">
      <c r="A5" s="18">
        <f>IF(OR(A4="標準偏差",A4=""),"",IF($A4="平均値",※ここから右は計算用の為記入しない事!B$28,IF(※ここから右は計算用の為記入しない事!B5="以下空白",※ここから右は計算用の為記入しない事!B$27,※ここから右は計算用の為記入しない事!B:B)))</f>
        <v>34879</v>
      </c>
      <c r="B5" s="20">
        <f>IF($A5="","",IF($A5="標準偏差",※ここから右は計算用の為記入しない事!C$28,IF(OR($A5="平均値"),※ここから右は計算用の為記入しない事!C$27,※ここから右は計算用の為記入しない事!C:C)))</f>
        <v>14677.53</v>
      </c>
      <c r="C5" s="20">
        <f>IF($A5="","",IF($A5="標準偏差",※ここから右は計算用の為記入しない事!E$28,IF(OR($A5="平均値"),※ここから右は計算用の為記入しない事!E$27,※ここから右は計算用の為記入しない事!E:E)))</f>
        <v>14904.74</v>
      </c>
      <c r="D5" s="20">
        <f>IF($A5="","",IF($A5="標準偏差",※ここから右は計算用の為記入しない事!G$28,IF(OR($A5="平均値"),※ここから右は計算用の為記入しない事!G$27,※ここから右は計算用の為記入しない事!G:G)))</f>
        <v>14445.4</v>
      </c>
      <c r="E5" s="20">
        <f>IF($A5="","",IF($A5="標準偏差",※ここから右は計算用の為記入しない事!I$28,IF(OR($A5="平均値"),※ここから右は計算用の為記入しない事!I$27,※ここから右は計算用の為記入しない事!I:I)))</f>
        <v>14507.17</v>
      </c>
    </row>
    <row r="6" spans="1:12" x14ac:dyDescent="0.2">
      <c r="A6" s="18">
        <f>IF(OR(A5="標準偏差",A5=""),"",IF($A5="平均値",※ここから右は計算用の為記入しない事!B$28,IF(※ここから右は計算用の為記入しない事!B6="以下空白",※ここから右は計算用の為記入しない事!B$27,※ここから右は計算用の為記入しない事!B:B)))</f>
        <v>34880</v>
      </c>
      <c r="B6" s="20">
        <f>IF($A6="","",IF($A6="標準偏差",※ここから右は計算用の為記入しない事!C$28,IF(OR($A6="平均値"),※ここから右は計算用の為記入しない事!C$27,※ここから右は計算用の為記入しない事!C:C)))</f>
        <v>14511.48</v>
      </c>
      <c r="C6" s="20">
        <f>IF($A6="","",IF($A6="標準偏差",※ここから右は計算用の為記入しない事!E$28,IF(OR($A6="平均値"),※ここから右は計算用の為記入しない事!E$27,※ここから右は計算用の為記入しない事!E:E)))</f>
        <v>14624.09</v>
      </c>
      <c r="D6" s="20">
        <f>IF($A6="","",IF($A6="標準偏差",※ここから右は計算用の為記入しない事!G$28,IF(OR($A6="平均値"),※ここから右は計算用の為記入しない事!G$27,※ここから右は計算用の為記入しない事!G:G)))</f>
        <v>14451.82</v>
      </c>
      <c r="E6" s="20">
        <f>IF($A6="","",IF($A6="標準偏差",※ここから右は計算用の為記入しない事!I$28,IF(OR($A6="平均値"),※ここから右は計算用の為記入しない事!I$27,※ここから右は計算用の為記入しない事!I:I)))</f>
        <v>14517.4</v>
      </c>
    </row>
    <row r="7" spans="1:12" x14ac:dyDescent="0.2">
      <c r="A7" s="18" t="str">
        <f>IF(OR(A6="標準偏差",A6=""),"",IF($A6="平均値",※ここから右は計算用の為記入しない事!B$28,IF(※ここから右は計算用の為記入しない事!B7="以下空白",※ここから右は計算用の為記入しない事!B$27,※ここから右は計算用の為記入しない事!B:B)))</f>
        <v>平均値</v>
      </c>
      <c r="B7" s="20">
        <f>IF($A7="","",IF($A7="標準偏差",※ここから右は計算用の為記入しない事!C$28,IF(OR($A7="平均値"),※ここから右は計算用の為記入しない事!C$27,※ここから右は計算用の為記入しない事!C:C)))</f>
        <v>14632.406666666668</v>
      </c>
      <c r="C7" s="20">
        <f>IF($A7="","",IF($A7="標準偏差",※ここから右は計算用の為記入しない事!E$28,IF(OR($A7="平均値"),※ここから右は計算用の為記入しない事!E$27,※ここから右は計算用の為記入しない事!E:E)))</f>
        <v>14761.356666666667</v>
      </c>
      <c r="D7" s="20">
        <f>IF($A7="","",IF($A7="標準偏差",※ここから右は計算用の為記入しない事!G$28,IF(OR($A7="平均値"),※ここから右は計算用の為記入しない事!G$27,※ここから右は計算用の為記入しない事!G:G)))</f>
        <v>14477.99</v>
      </c>
      <c r="E7" s="20">
        <f>IF($A7="","",IF($A7="標準偏差",※ここから右は計算用の為記入しない事!I$28,IF(OR($A7="平均値"),※ここから右は計算用の為記入しない事!I$27,※ここから右は計算用の為記入しない事!I:I)))</f>
        <v>14547.546666666667</v>
      </c>
    </row>
    <row r="8" spans="1:12" x14ac:dyDescent="0.2">
      <c r="A8" s="18" t="str">
        <f>IF(OR(A7="標準偏差",A7=""),"",IF($A7="平均値",※ここから右は計算用の為記入しない事!B$28,IF(※ここから右は計算用の為記入しない事!B8="以下空白",※ここから右は計算用の為記入しない事!B$27,※ここから右は計算用の為記入しない事!B:B)))</f>
        <v>標準偏差</v>
      </c>
      <c r="B8" s="20" t="e">
        <f>IF($A8="","",IF($A8="標準偏差",※ここから右は計算用の為記入しない事!C$28,IF(OR($A8="平均値"),※ここから右は計算用の為記入しない事!C$27,※ここから右は計算用の為記入しない事!C:C)))</f>
        <v>#VALUE!</v>
      </c>
      <c r="C8" s="20" t="e">
        <f>IF($A8="","",IF($A8="標準偏差",※ここから右は計算用の為記入しない事!E$28,IF(OR($A8="平均値"),※ここから右は計算用の為記入しない事!E$27,※ここから右は計算用の為記入しない事!E:E)))</f>
        <v>#VALUE!</v>
      </c>
      <c r="D8" s="20" t="e">
        <f>IF($A8="","",IF($A8="標準偏差",※ここから右は計算用の為記入しない事!G$28,IF(OR($A8="平均値"),※ここから右は計算用の為記入しない事!G$27,※ここから右は計算用の為記入しない事!G:G)))</f>
        <v>#VALUE!</v>
      </c>
      <c r="E8" s="20" t="e">
        <f>IF($A8="","",IF($A8="標準偏差",※ここから右は計算用の為記入しない事!I$28,IF(OR($A8="平均値"),※ここから右は計算用の為記入しない事!I$27,※ここから右は計算用の為記入しない事!I:I)))</f>
        <v>#VALUE!</v>
      </c>
    </row>
    <row r="9" spans="1:12" x14ac:dyDescent="0.2">
      <c r="A9" s="18" t="str">
        <f>IF(OR(A8="標準偏差",A8=""),"",IF($A8="平均値",※ここから右は計算用の為記入しない事!B$28,IF(※ここから右は計算用の為記入しない事!B9="以下空白",※ここから右は計算用の為記入しない事!B$27,※ここから右は計算用の為記入しない事!B:B)))</f>
        <v/>
      </c>
      <c r="B9" s="20" t="str">
        <f>IF($A9="","",IF($A9="標準偏差",※ここから右は計算用の為記入しない事!C$28,IF(OR($A9="平均値"),※ここから右は計算用の為記入しない事!C$27,※ここから右は計算用の為記入しない事!C:C)))</f>
        <v/>
      </c>
      <c r="C9" s="20" t="str">
        <f>IF($A9="","",IF($A9="標準偏差",※ここから右は計算用の為記入しない事!E$28,IF(OR($A9="平均値"),※ここから右は計算用の為記入しない事!E$27,※ここから右は計算用の為記入しない事!E:E)))</f>
        <v/>
      </c>
      <c r="D9" s="20" t="str">
        <f>IF($A9="","",IF($A9="標準偏差",※ここから右は計算用の為記入しない事!G$28,IF(OR($A9="平均値"),※ここから右は計算用の為記入しない事!G$27,※ここから右は計算用の為記入しない事!G:G)))</f>
        <v/>
      </c>
      <c r="E9" s="20" t="str">
        <f>IF($A9="","",IF($A9="標準偏差",※ここから右は計算用の為記入しない事!I$28,IF(OR($A9="平均値"),※ここから右は計算用の為記入しない事!I$27,※ここから右は計算用の為記入しない事!I:I)))</f>
        <v/>
      </c>
    </row>
    <row r="10" spans="1:12" x14ac:dyDescent="0.2">
      <c r="A10" s="18" t="str">
        <f>IF(OR(A9="標準偏差",A9=""),"",IF($A9="平均値",※ここから右は計算用の為記入しない事!B$28,IF(※ここから右は計算用の為記入しない事!B10="以下空白",※ここから右は計算用の為記入しない事!B$27,※ここから右は計算用の為記入しない事!B:B)))</f>
        <v/>
      </c>
      <c r="B10" s="20" t="str">
        <f>IF($A10="","",IF($A10="標準偏差",※ここから右は計算用の為記入しない事!C$28,IF(OR($A10="平均値"),※ここから右は計算用の為記入しない事!C$27,※ここから右は計算用の為記入しない事!C:C)))</f>
        <v/>
      </c>
      <c r="C10" s="20" t="str">
        <f>IF($A10="","",IF($A10="標準偏差",※ここから右は計算用の為記入しない事!E$28,IF(OR($A10="平均値"),※ここから右は計算用の為記入しない事!E$27,※ここから右は計算用の為記入しない事!E:E)))</f>
        <v/>
      </c>
      <c r="D10" s="20" t="str">
        <f>IF($A10="","",IF($A10="標準偏差",※ここから右は計算用の為記入しない事!G$28,IF(OR($A10="平均値"),※ここから右は計算用の為記入しない事!G$27,※ここから右は計算用の為記入しない事!G:G)))</f>
        <v/>
      </c>
      <c r="E10" s="20" t="str">
        <f>IF($A10="","",IF($A10="標準偏差",※ここから右は計算用の為記入しない事!I$28,IF(OR($A10="平均値"),※ここから右は計算用の為記入しない事!I$27,※ここから右は計算用の為記入しない事!I:I)))</f>
        <v/>
      </c>
    </row>
    <row r="11" spans="1:12" x14ac:dyDescent="0.2">
      <c r="A11" s="18" t="str">
        <f>IF(OR(A10="標準偏差",A10=""),"",IF($A10="平均値",※ここから右は計算用の為記入しない事!B$28,IF(※ここから右は計算用の為記入しない事!B11="以下空白",※ここから右は計算用の為記入しない事!B$27,※ここから右は計算用の為記入しない事!B:B)))</f>
        <v/>
      </c>
      <c r="B11" s="20" t="str">
        <f>IF($A11="","",IF($A11="標準偏差",※ここから右は計算用の為記入しない事!C$28,IF(OR($A11="平均値"),※ここから右は計算用の為記入しない事!C$27,※ここから右は計算用の為記入しない事!C:C)))</f>
        <v/>
      </c>
      <c r="C11" s="20" t="str">
        <f>IF($A11="","",IF($A11="標準偏差",※ここから右は計算用の為記入しない事!E$28,IF(OR($A11="平均値"),※ここから右は計算用の為記入しない事!E$27,※ここから右は計算用の為記入しない事!E:E)))</f>
        <v/>
      </c>
      <c r="D11" s="20" t="str">
        <f>IF($A11="","",IF($A11="標準偏差",※ここから右は計算用の為記入しない事!G$28,IF(OR($A11="平均値"),※ここから右は計算用の為記入しない事!G$27,※ここから右は計算用の為記入しない事!G:G)))</f>
        <v/>
      </c>
      <c r="E11" s="20" t="str">
        <f>IF($A11="","",IF($A11="標準偏差",※ここから右は計算用の為記入しない事!I$28,IF(OR($A11="平均値"),※ここから右は計算用の為記入しない事!I$27,※ここから右は計算用の為記入しない事!I:I)))</f>
        <v/>
      </c>
    </row>
    <row r="12" spans="1:12" x14ac:dyDescent="0.2">
      <c r="A12" s="18" t="str">
        <f>IF(OR(A11="標準偏差",A11=""),"",IF($A11="平均値",※ここから右は計算用の為記入しない事!B$28,IF(※ここから右は計算用の為記入しない事!B12="以下空白",※ここから右は計算用の為記入しない事!B$27,※ここから右は計算用の為記入しない事!B:B)))</f>
        <v/>
      </c>
      <c r="B12" s="20" t="str">
        <f>IF($A12="","",IF($A12="標準偏差",※ここから右は計算用の為記入しない事!C$28,IF(OR($A12="平均値"),※ここから右は計算用の為記入しない事!C$27,※ここから右は計算用の為記入しない事!C:C)))</f>
        <v/>
      </c>
      <c r="C12" s="20" t="str">
        <f>IF($A12="","",IF($A12="標準偏差",※ここから右は計算用の為記入しない事!E$28,IF(OR($A12="平均値"),※ここから右は計算用の為記入しない事!E$27,※ここから右は計算用の為記入しない事!E:E)))</f>
        <v/>
      </c>
      <c r="D12" s="20" t="str">
        <f>IF($A12="","",IF($A12="標準偏差",※ここから右は計算用の為記入しない事!G$28,IF(OR($A12="平均値"),※ここから右は計算用の為記入しない事!G$27,※ここから右は計算用の為記入しない事!G:G)))</f>
        <v/>
      </c>
      <c r="E12" s="20" t="str">
        <f>IF($A12="","",IF($A12="標準偏差",※ここから右は計算用の為記入しない事!I$28,IF(OR($A12="平均値"),※ここから右は計算用の為記入しない事!I$27,※ここから右は計算用の為記入しない事!I:I)))</f>
        <v/>
      </c>
    </row>
    <row r="13" spans="1:12" x14ac:dyDescent="0.2">
      <c r="A13" s="18" t="str">
        <f>IF(OR(A12="標準偏差",A12=""),"",IF($A12="平均値",※ここから右は計算用の為記入しない事!B$28,IF(※ここから右は計算用の為記入しない事!B13="以下空白",※ここから右は計算用の為記入しない事!B$27,※ここから右は計算用の為記入しない事!B:B)))</f>
        <v/>
      </c>
      <c r="B13" s="20" t="str">
        <f>IF($A13="","",IF($A13="標準偏差",※ここから右は計算用の為記入しない事!C$28,IF(OR($A13="平均値"),※ここから右は計算用の為記入しない事!C$27,※ここから右は計算用の為記入しない事!C:C)))</f>
        <v/>
      </c>
      <c r="C13" s="20" t="str">
        <f>IF($A13="","",IF($A13="標準偏差",※ここから右は計算用の為記入しない事!E$28,IF(OR($A13="平均値"),※ここから右は計算用の為記入しない事!E$27,※ここから右は計算用の為記入しない事!E:E)))</f>
        <v/>
      </c>
      <c r="D13" s="20" t="str">
        <f>IF($A13="","",IF($A13="標準偏差",※ここから右は計算用の為記入しない事!G$28,IF(OR($A13="平均値"),※ここから右は計算用の為記入しない事!G$27,※ここから右は計算用の為記入しない事!G:G)))</f>
        <v/>
      </c>
      <c r="E13" s="20" t="str">
        <f>IF($A13="","",IF($A13="標準偏差",※ここから右は計算用の為記入しない事!I$28,IF(OR($A13="平均値"),※ここから右は計算用の為記入しない事!I$27,※ここから右は計算用の為記入しない事!I:I)))</f>
        <v/>
      </c>
    </row>
    <row r="14" spans="1:12" x14ac:dyDescent="0.2">
      <c r="A14" s="18" t="str">
        <f>IF(OR(A13="標準偏差",A13=""),"",IF($A13="平均値",※ここから右は計算用の為記入しない事!B$28,IF(※ここから右は計算用の為記入しない事!B14="以下空白",※ここから右は計算用の為記入しない事!B$27,※ここから右は計算用の為記入しない事!B:B)))</f>
        <v/>
      </c>
      <c r="B14" s="20" t="str">
        <f>IF($A14="","",IF($A14="標準偏差",※ここから右は計算用の為記入しない事!C$28,IF(OR($A14="平均値"),※ここから右は計算用の為記入しない事!C$27,※ここから右は計算用の為記入しない事!C:C)))</f>
        <v/>
      </c>
      <c r="C14" s="20" t="str">
        <f>IF($A14="","",IF($A14="標準偏差",※ここから右は計算用の為記入しない事!E$28,IF(OR($A14="平均値"),※ここから右は計算用の為記入しない事!E$27,※ここから右は計算用の為記入しない事!E:E)))</f>
        <v/>
      </c>
      <c r="D14" s="20" t="str">
        <f>IF($A14="","",IF($A14="標準偏差",※ここから右は計算用の為記入しない事!G$28,IF(OR($A14="平均値"),※ここから右は計算用の為記入しない事!G$27,※ここから右は計算用の為記入しない事!G:G)))</f>
        <v/>
      </c>
      <c r="E14" s="20" t="str">
        <f>IF($A14="","",IF($A14="標準偏差",※ここから右は計算用の為記入しない事!I$28,IF(OR($A14="平均値"),※ここから右は計算用の為記入しない事!I$27,※ここから右は計算用の為記入しない事!I:I)))</f>
        <v/>
      </c>
    </row>
    <row r="15" spans="1:12" x14ac:dyDescent="0.2">
      <c r="A15" s="18" t="str">
        <f>IF(OR(A14="標準偏差",A14=""),"",IF($A14="平均値",※ここから右は計算用の為記入しない事!B$28,IF(※ここから右は計算用の為記入しない事!B15="以下空白",※ここから右は計算用の為記入しない事!B$27,※ここから右は計算用の為記入しない事!B:B)))</f>
        <v/>
      </c>
      <c r="B15" s="20" t="str">
        <f>IF($A15="","",IF($A15="標準偏差",※ここから右は計算用の為記入しない事!C$28,IF(OR($A15="平均値"),※ここから右は計算用の為記入しない事!C$27,※ここから右は計算用の為記入しない事!C:C)))</f>
        <v/>
      </c>
      <c r="C15" s="20" t="str">
        <f>IF($A15="","",IF($A15="標準偏差",※ここから右は計算用の為記入しない事!E$28,IF(OR($A15="平均値"),※ここから右は計算用の為記入しない事!E$27,※ここから右は計算用の為記入しない事!E:E)))</f>
        <v/>
      </c>
      <c r="D15" s="20" t="str">
        <f>IF($A15="","",IF($A15="標準偏差",※ここから右は計算用の為記入しない事!G$28,IF(OR($A15="平均値"),※ここから右は計算用の為記入しない事!G$27,※ここから右は計算用の為記入しない事!G:G)))</f>
        <v/>
      </c>
      <c r="E15" s="20" t="str">
        <f>IF($A15="","",IF($A15="標準偏差",※ここから右は計算用の為記入しない事!I$28,IF(OR($A15="平均値"),※ここから右は計算用の為記入しない事!I$27,※ここから右は計算用の為記入しない事!I:I)))</f>
        <v/>
      </c>
    </row>
    <row r="16" spans="1:12" x14ac:dyDescent="0.2">
      <c r="A16" s="18" t="str">
        <f>IF(OR(A15="標準偏差",A15=""),"",IF($A15="平均値",※ここから右は計算用の為記入しない事!B$28,IF(※ここから右は計算用の為記入しない事!B16="以下空白",※ここから右は計算用の為記入しない事!B$27,※ここから右は計算用の為記入しない事!B:B)))</f>
        <v/>
      </c>
      <c r="B16" s="20" t="str">
        <f>IF($A16="","",IF($A16="標準偏差",※ここから右は計算用の為記入しない事!C$28,IF(OR($A16="平均値"),※ここから右は計算用の為記入しない事!C$27,※ここから右は計算用の為記入しない事!C:C)))</f>
        <v/>
      </c>
      <c r="C16" s="20" t="str">
        <f>IF($A16="","",IF($A16="標準偏差",※ここから右は計算用の為記入しない事!E$28,IF(OR($A16="平均値"),※ここから右は計算用の為記入しない事!E$27,※ここから右は計算用の為記入しない事!E:E)))</f>
        <v/>
      </c>
      <c r="D16" s="20" t="str">
        <f>IF($A16="","",IF($A16="標準偏差",※ここから右は計算用の為記入しない事!G$28,IF(OR($A16="平均値"),※ここから右は計算用の為記入しない事!G$27,※ここから右は計算用の為記入しない事!G:G)))</f>
        <v/>
      </c>
      <c r="E16" s="20" t="str">
        <f>IF($A16="","",IF($A16="標準偏差",※ここから右は計算用の為記入しない事!I$28,IF(OR($A16="平均値"),※ここから右は計算用の為記入しない事!I$27,※ここから右は計算用の為記入しない事!I:I)))</f>
        <v/>
      </c>
    </row>
    <row r="17" spans="1:5" x14ac:dyDescent="0.2">
      <c r="A17" s="18" t="str">
        <f>IF(OR(A16="標準偏差",A16=""),"",IF($A16="平均値",※ここから右は計算用の為記入しない事!B$28,IF(※ここから右は計算用の為記入しない事!B17="以下空白",※ここから右は計算用の為記入しない事!B$27,※ここから右は計算用の為記入しない事!B:B)))</f>
        <v/>
      </c>
      <c r="B17" s="20" t="str">
        <f>IF($A17="","",IF($A17="標準偏差",※ここから右は計算用の為記入しない事!C$28,IF(OR($A17="平均値"),※ここから右は計算用の為記入しない事!C$27,※ここから右は計算用の為記入しない事!C:C)))</f>
        <v/>
      </c>
      <c r="C17" s="20" t="str">
        <f>IF($A17="","",IF($A17="標準偏差",※ここから右は計算用の為記入しない事!E$28,IF(OR($A17="平均値"),※ここから右は計算用の為記入しない事!E$27,※ここから右は計算用の為記入しない事!E:E)))</f>
        <v/>
      </c>
      <c r="D17" s="20" t="str">
        <f>IF($A17="","",IF($A17="標準偏差",※ここから右は計算用の為記入しない事!G$28,IF(OR($A17="平均値"),※ここから右は計算用の為記入しない事!G$27,※ここから右は計算用の為記入しない事!G:G)))</f>
        <v/>
      </c>
      <c r="E17" s="20" t="str">
        <f>IF($A17="","",IF($A17="標準偏差",※ここから右は計算用の為記入しない事!I$28,IF(OR($A17="平均値"),※ここから右は計算用の為記入しない事!I$27,※ここから右は計算用の為記入しない事!I:I)))</f>
        <v/>
      </c>
    </row>
    <row r="18" spans="1:5" x14ac:dyDescent="0.2">
      <c r="A18" s="18" t="str">
        <f>IF(OR(A17="標準偏差",A17=""),"",IF($A17="平均値",※ここから右は計算用の為記入しない事!B$28,IF(※ここから右は計算用の為記入しない事!B18="以下空白",※ここから右は計算用の為記入しない事!B$27,※ここから右は計算用の為記入しない事!B:B)))</f>
        <v/>
      </c>
      <c r="B18" s="20" t="str">
        <f>IF($A18="","",IF($A18="標準偏差",※ここから右は計算用の為記入しない事!C$28,IF(OR($A18="平均値"),※ここから右は計算用の為記入しない事!C$27,※ここから右は計算用の為記入しない事!C:C)))</f>
        <v/>
      </c>
      <c r="C18" s="20" t="str">
        <f>IF($A18="","",IF($A18="標準偏差",※ここから右は計算用の為記入しない事!E$28,IF(OR($A18="平均値"),※ここから右は計算用の為記入しない事!E$27,※ここから右は計算用の為記入しない事!E:E)))</f>
        <v/>
      </c>
      <c r="D18" s="20" t="str">
        <f>IF($A18="","",IF($A18="標準偏差",※ここから右は計算用の為記入しない事!G$28,IF(OR($A18="平均値"),※ここから右は計算用の為記入しない事!G$27,※ここから右は計算用の為記入しない事!G:G)))</f>
        <v/>
      </c>
      <c r="E18" s="20" t="str">
        <f>IF($A18="","",IF($A18="標準偏差",※ここから右は計算用の為記入しない事!I$28,IF(OR($A18="平均値"),※ここから右は計算用の為記入しない事!I$27,※ここから右は計算用の為記入しない事!I:I)))</f>
        <v/>
      </c>
    </row>
    <row r="19" spans="1:5" x14ac:dyDescent="0.2">
      <c r="A19" s="18" t="str">
        <f>IF(OR(A18="標準偏差",A18=""),"",IF($A18="平均値",※ここから右は計算用の為記入しない事!B$28,IF(※ここから右は計算用の為記入しない事!B19="以下空白",※ここから右は計算用の為記入しない事!B$27,※ここから右は計算用の為記入しない事!B:B)))</f>
        <v/>
      </c>
      <c r="B19" s="20" t="str">
        <f>IF($A19="","",IF($A19="標準偏差",※ここから右は計算用の為記入しない事!C$28,IF(OR($A19="平均値"),※ここから右は計算用の為記入しない事!C$27,※ここから右は計算用の為記入しない事!C:C)))</f>
        <v/>
      </c>
      <c r="C19" s="20" t="str">
        <f>IF($A19="","",IF($A19="標準偏差",※ここから右は計算用の為記入しない事!E$28,IF(OR($A19="平均値"),※ここから右は計算用の為記入しない事!E$27,※ここから右は計算用の為記入しない事!E:E)))</f>
        <v/>
      </c>
      <c r="D19" s="20" t="str">
        <f>IF($A19="","",IF($A19="標準偏差",※ここから右は計算用の為記入しない事!G$28,IF(OR($A19="平均値"),※ここから右は計算用の為記入しない事!G$27,※ここから右は計算用の為記入しない事!G:G)))</f>
        <v/>
      </c>
      <c r="E19" s="20" t="str">
        <f>IF($A19="","",IF($A19="標準偏差",※ここから右は計算用の為記入しない事!I$28,IF(OR($A19="平均値"),※ここから右は計算用の為記入しない事!I$27,※ここから右は計算用の為記入しない事!I:I)))</f>
        <v/>
      </c>
    </row>
    <row r="20" spans="1:5" x14ac:dyDescent="0.2">
      <c r="A20" s="18" t="str">
        <f>IF(OR(A19="標準偏差",A19=""),"",IF($A19="平均値",※ここから右は計算用の為記入しない事!B$28,IF(※ここから右は計算用の為記入しない事!B20="以下空白",※ここから右は計算用の為記入しない事!B$27,※ここから右は計算用の為記入しない事!B:B)))</f>
        <v/>
      </c>
      <c r="B20" s="20" t="str">
        <f>IF($A20="","",IF($A20="標準偏差",※ここから右は計算用の為記入しない事!C$28,IF(OR($A20="平均値"),※ここから右は計算用の為記入しない事!C$27,※ここから右は計算用の為記入しない事!C:C)))</f>
        <v/>
      </c>
      <c r="C20" s="20" t="str">
        <f>IF($A20="","",IF($A20="標準偏差",※ここから右は計算用の為記入しない事!E$28,IF(OR($A20="平均値"),※ここから右は計算用の為記入しない事!E$27,※ここから右は計算用の為記入しない事!E:E)))</f>
        <v/>
      </c>
      <c r="D20" s="20" t="str">
        <f>IF($A20="","",IF($A20="標準偏差",※ここから右は計算用の為記入しない事!G$28,IF(OR($A20="平均値"),※ここから右は計算用の為記入しない事!G$27,※ここから右は計算用の為記入しない事!G:G)))</f>
        <v/>
      </c>
      <c r="E20" s="20" t="str">
        <f>IF($A20="","",IF($A20="標準偏差",※ここから右は計算用の為記入しない事!I$28,IF(OR($A20="平均値"),※ここから右は計算用の為記入しない事!I$27,※ここから右は計算用の為記入しない事!I:I)))</f>
        <v/>
      </c>
    </row>
    <row r="21" spans="1:5" x14ac:dyDescent="0.2">
      <c r="A21" s="18" t="str">
        <f>IF(OR(A20="標準偏差",A20=""),"",IF($A20="平均値",※ここから右は計算用の為記入しない事!B$28,IF(※ここから右は計算用の為記入しない事!B21="以下空白",※ここから右は計算用の為記入しない事!B$27,※ここから右は計算用の為記入しない事!B:B)))</f>
        <v/>
      </c>
      <c r="B21" s="20" t="str">
        <f>IF($A21="","",IF($A21="標準偏差",※ここから右は計算用の為記入しない事!C$28,IF(OR($A21="平均値"),※ここから右は計算用の為記入しない事!C$27,※ここから右は計算用の為記入しない事!C:C)))</f>
        <v/>
      </c>
      <c r="C21" s="20" t="str">
        <f>IF($A21="","",IF($A21="標準偏差",※ここから右は計算用の為記入しない事!E$28,IF(OR($A21="平均値"),※ここから右は計算用の為記入しない事!E$27,※ここから右は計算用の為記入しない事!E:E)))</f>
        <v/>
      </c>
      <c r="D21" s="20" t="str">
        <f>IF($A21="","",IF($A21="標準偏差",※ここから右は計算用の為記入しない事!G$28,IF(OR($A21="平均値"),※ここから右は計算用の為記入しない事!G$27,※ここから右は計算用の為記入しない事!G:G)))</f>
        <v/>
      </c>
      <c r="E21" s="20" t="str">
        <f>IF($A21="","",IF($A21="標準偏差",※ここから右は計算用の為記入しない事!I$28,IF(OR($A21="平均値"),※ここから右は計算用の為記入しない事!I$27,※ここから右は計算用の為記入しない事!I:I)))</f>
        <v/>
      </c>
    </row>
    <row r="22" spans="1:5" x14ac:dyDescent="0.2">
      <c r="A22" s="18" t="str">
        <f>IF(OR(A21="標準偏差",A21=""),"",IF($A21="平均値",※ここから右は計算用の為記入しない事!B$28,IF(※ここから右は計算用の為記入しない事!B22="以下空白",※ここから右は計算用の為記入しない事!B$27,※ここから右は計算用の為記入しない事!B:B)))</f>
        <v/>
      </c>
      <c r="B22" s="20" t="str">
        <f>IF($A22="","",IF($A22="標準偏差",※ここから右は計算用の為記入しない事!C$28,IF(OR($A22="平均値"),※ここから右は計算用の為記入しない事!C$27,※ここから右は計算用の為記入しない事!C:C)))</f>
        <v/>
      </c>
      <c r="C22" s="20" t="str">
        <f>IF($A22="","",IF($A22="標準偏差",※ここから右は計算用の為記入しない事!E$28,IF(OR($A22="平均値"),※ここから右は計算用の為記入しない事!E$27,※ここから右は計算用の為記入しない事!E:E)))</f>
        <v/>
      </c>
      <c r="D22" s="20" t="str">
        <f>IF($A22="","",IF($A22="標準偏差",※ここから右は計算用の為記入しない事!G$28,IF(OR($A22="平均値"),※ここから右は計算用の為記入しない事!G$27,※ここから右は計算用の為記入しない事!G:G)))</f>
        <v/>
      </c>
      <c r="E22" s="20" t="str">
        <f>IF($A22="","",IF($A22="標準偏差",※ここから右は計算用の為記入しない事!I$28,IF(OR($A22="平均値"),※ここから右は計算用の為記入しない事!I$27,※ここから右は計算用の為記入しない事!I:I)))</f>
        <v/>
      </c>
    </row>
    <row r="23" spans="1:5" x14ac:dyDescent="0.2">
      <c r="A23" s="18" t="str">
        <f>IF(OR(A22="標準偏差",A22=""),"",IF($A22="平均値",※ここから右は計算用の為記入しない事!B$28,IF(※ここから右は計算用の為記入しない事!B23="以下空白",※ここから右は計算用の為記入しない事!B$27,※ここから右は計算用の為記入しない事!B:B)))</f>
        <v/>
      </c>
      <c r="B23" s="20" t="str">
        <f>IF($A23="","",IF($A23="標準偏差",※ここから右は計算用の為記入しない事!C$28,IF(OR($A23="平均値"),※ここから右は計算用の為記入しない事!C$27,※ここから右は計算用の為記入しない事!C:C)))</f>
        <v/>
      </c>
      <c r="C23" s="20" t="str">
        <f>IF($A23="","",IF($A23="標準偏差",※ここから右は計算用の為記入しない事!E$28,IF(OR($A23="平均値"),※ここから右は計算用の為記入しない事!E$27,※ここから右は計算用の為記入しない事!E:E)))</f>
        <v/>
      </c>
      <c r="D23" s="20" t="str">
        <f>IF($A23="","",IF($A23="標準偏差",※ここから右は計算用の為記入しない事!G$28,IF(OR($A23="平均値"),※ここから右は計算用の為記入しない事!G$27,※ここから右は計算用の為記入しない事!G:G)))</f>
        <v/>
      </c>
      <c r="E23" s="20" t="str">
        <f>IF($A23="","",IF($A23="標準偏差",※ここから右は計算用の為記入しない事!I$28,IF(OR($A23="平均値"),※ここから右は計算用の為記入しない事!I$27,※ここから右は計算用の為記入しない事!I:I)))</f>
        <v/>
      </c>
    </row>
    <row r="24" spans="1:5" x14ac:dyDescent="0.2">
      <c r="A24" s="18" t="str">
        <f>IF(OR(A23="標準偏差",A23=""),"",IF($A23="平均値",※ここから右は計算用の為記入しない事!B$28,IF(※ここから右は計算用の為記入しない事!B24="以下空白",※ここから右は計算用の為記入しない事!B$27,※ここから右は計算用の為記入しない事!B:B)))</f>
        <v/>
      </c>
      <c r="B24" s="20" t="str">
        <f>IF($A24="","",IF($A24="標準偏差",※ここから右は計算用の為記入しない事!C$28,IF(OR($A24="平均値"),※ここから右は計算用の為記入しない事!C$27,※ここから右は計算用の為記入しない事!C:C)))</f>
        <v/>
      </c>
      <c r="C24" s="20" t="str">
        <f>IF($A24="","",IF($A24="標準偏差",※ここから右は計算用の為記入しない事!E$28,IF(OR($A24="平均値"),※ここから右は計算用の為記入しない事!E$27,※ここから右は計算用の為記入しない事!E:E)))</f>
        <v/>
      </c>
      <c r="D24" s="20" t="str">
        <f>IF($A24="","",IF($A24="標準偏差",※ここから右は計算用の為記入しない事!G$28,IF(OR($A24="平均値"),※ここから右は計算用の為記入しない事!G$27,※ここから右は計算用の為記入しない事!G:G)))</f>
        <v/>
      </c>
      <c r="E24" s="20" t="str">
        <f>IF($A24="","",IF($A24="標準偏差",※ここから右は計算用の為記入しない事!I$28,IF(OR($A24="平均値"),※ここから右は計算用の為記入しない事!I$27,※ここから右は計算用の為記入しない事!I:I)))</f>
        <v/>
      </c>
    </row>
    <row r="25" spans="1:5" x14ac:dyDescent="0.2">
      <c r="A25" s="18" t="str">
        <f>IF(OR(A24="標準偏差",A24=""),"",IF($A24="平均値",※ここから右は計算用の為記入しない事!B$28,IF(※ここから右は計算用の為記入しない事!B25="以下空白",※ここから右は計算用の為記入しない事!B$27,※ここから右は計算用の為記入しない事!B:B)))</f>
        <v/>
      </c>
      <c r="B25" s="20" t="str">
        <f>IF($A25="","",IF($A25="標準偏差",※ここから右は計算用の為記入しない事!C$28,IF(OR($A25="平均値"),※ここから右は計算用の為記入しない事!C$27,※ここから右は計算用の為記入しない事!C:C)))</f>
        <v/>
      </c>
      <c r="C25" s="20" t="str">
        <f>IF($A25="","",IF($A25="標準偏差",※ここから右は計算用の為記入しない事!E$28,IF(OR($A25="平均値"),※ここから右は計算用の為記入しない事!E$27,※ここから右は計算用の為記入しない事!E:E)))</f>
        <v/>
      </c>
      <c r="D25" s="20" t="str">
        <f>IF($A25="","",IF($A25="標準偏差",※ここから右は計算用の為記入しない事!G$28,IF(OR($A25="平均値"),※ここから右は計算用の為記入しない事!G$27,※ここから右は計算用の為記入しない事!G:G)))</f>
        <v/>
      </c>
      <c r="E25" s="20" t="str">
        <f>IF($A25="","",IF($A25="標準偏差",※ここから右は計算用の為記入しない事!I$28,IF(OR($A25="平均値"),※ここから右は計算用の為記入しない事!I$27,※ここから右は計算用の為記入しない事!I:I)))</f>
        <v/>
      </c>
    </row>
    <row r="26" spans="1:5" x14ac:dyDescent="0.2">
      <c r="A26" s="18" t="str">
        <f>IF(OR(A25="標準偏差",A25=""),"",IF($A25="平均値",※ここから右は計算用の為記入しない事!B$28,IF(※ここから右は計算用の為記入しない事!B26="以下空白",※ここから右は計算用の為記入しない事!B$27,※ここから右は計算用の為記入しない事!B:B)))</f>
        <v/>
      </c>
      <c r="B26" s="20" t="str">
        <f>IF($A26="","",IF($A26="標準偏差",※ここから右は計算用の為記入しない事!C$28,IF(OR($A26="平均値"),※ここから右は計算用の為記入しない事!C$27,※ここから右は計算用の為記入しない事!C:C)))</f>
        <v/>
      </c>
      <c r="C26" s="20" t="str">
        <f>IF($A26="","",IF($A26="標準偏差",※ここから右は計算用の為記入しない事!E$28,IF(OR($A26="平均値"),※ここから右は計算用の為記入しない事!E$27,※ここから右は計算用の為記入しない事!E:E)))</f>
        <v/>
      </c>
      <c r="D26" s="20" t="str">
        <f>IF($A26="","",IF($A26="標準偏差",※ここから右は計算用の為記入しない事!G$28,IF(OR($A26="平均値"),※ここから右は計算用の為記入しない事!G$27,※ここから右は計算用の為記入しない事!G:G)))</f>
        <v/>
      </c>
      <c r="E26" s="20" t="str">
        <f>IF($A26="","",IF($A26="標準偏差",※ここから右は計算用の為記入しない事!I$28,IF(OR($A26="平均値"),※ここから右は計算用の為記入しない事!I$27,※ここから右は計算用の為記入しない事!I:I)))</f>
        <v/>
      </c>
    </row>
    <row r="27" spans="1:5" x14ac:dyDescent="0.2">
      <c r="A27" s="18" t="str">
        <f>IF(OR(A26="標準偏差",A26=""),"",IF($A26="平均値",※ここから右は計算用の為記入しない事!B$28,IF(※ここから右は計算用の為記入しない事!B27="以下空白",※ここから右は計算用の為記入しない事!B$27,※ここから右は計算用の為記入しない事!B:B)))</f>
        <v/>
      </c>
      <c r="B27" s="20" t="str">
        <f>IF($A27="","",IF($A27="標準偏差",※ここから右は計算用の為記入しない事!C$28,IF(OR($A27="平均値"),※ここから右は計算用の為記入しない事!C$27,※ここから右は計算用の為記入しない事!C:C)))</f>
        <v/>
      </c>
      <c r="C27" s="20" t="str">
        <f>IF($A27="","",IF($A27="標準偏差",※ここから右は計算用の為記入しない事!E$28,IF(OR($A27="平均値"),※ここから右は計算用の為記入しない事!E$27,※ここから右は計算用の為記入しない事!E:E)))</f>
        <v/>
      </c>
      <c r="D27" s="20" t="str">
        <f>IF($A27="","",IF($A27="標準偏差",※ここから右は計算用の為記入しない事!G$28,IF(OR($A27="平均値"),※ここから右は計算用の為記入しない事!G$27,※ここから右は計算用の為記入しない事!G:G)))</f>
        <v/>
      </c>
      <c r="E27" s="20" t="str">
        <f>IF($A27="","",IF($A27="標準偏差",※ここから右は計算用の為記入しない事!I$28,IF(OR($A27="平均値"),※ここから右は計算用の為記入しない事!I$27,※ここから右は計算用の為記入しない事!I:I)))</f>
        <v/>
      </c>
    </row>
    <row r="28" spans="1:5" x14ac:dyDescent="0.2">
      <c r="A28" s="18" t="str">
        <f>IF(OR(A27="標準偏差",A27=""),"",IF($A27="平均値",※ここから右は計算用の為記入しない事!B$28,IF(※ここから右は計算用の為記入しない事!B28="以下空白",※ここから右は計算用の為記入しない事!B$27,※ここから右は計算用の為記入しない事!B:B)))</f>
        <v/>
      </c>
      <c r="B28" s="20" t="str">
        <f>IF($A28="","",IF($A28="標準偏差",※ここから右は計算用の為記入しない事!C$28,IF(OR($A28="平均値"),※ここから右は計算用の為記入しない事!C$27,※ここから右は計算用の為記入しない事!C:C)))</f>
        <v/>
      </c>
      <c r="C28" s="20" t="str">
        <f>IF($A28="","",IF($A28="標準偏差",※ここから右は計算用の為記入しない事!E$28,IF(OR($A28="平均値"),※ここから右は計算用の為記入しない事!E$27,※ここから右は計算用の為記入しない事!E:E)))</f>
        <v/>
      </c>
      <c r="D28" s="20" t="str">
        <f>IF($A28="","",IF($A28="標準偏差",※ここから右は計算用の為記入しない事!G$28,IF(OR($A28="平均値"),※ここから右は計算用の為記入しない事!G$27,※ここから右は計算用の為記入しない事!G:G)))</f>
        <v/>
      </c>
      <c r="E28" s="20" t="str">
        <f>IF($A28="","",IF($A28="標準偏差",※ここから右は計算用の為記入しない事!I$28,IF(OR($A28="平均値"),※ここから右は計算用の為記入しない事!I$27,※ここから右は計算用の為記入しない事!I:I)))</f>
        <v/>
      </c>
    </row>
    <row r="30" spans="1:5" x14ac:dyDescent="0.2">
      <c r="A30" s="17" t="str">
        <f>※ここから右は計算用の為記入しない事!B:B</f>
        <v>(2)</v>
      </c>
    </row>
    <row r="31" spans="1:5" x14ac:dyDescent="0.2">
      <c r="A31" s="18" t="str">
        <f>※ここから右は計算用の為記入しない事!B:B</f>
        <v>日付(1995年)</v>
      </c>
      <c r="B31" s="19" t="str">
        <f>※ここから右は計算用の為記入しない事!C:C</f>
        <v>始値</v>
      </c>
      <c r="C31" s="19" t="str">
        <f>※ここから右は計算用の為記入しない事!E:E</f>
        <v>高値</v>
      </c>
      <c r="D31" s="19" t="str">
        <f>※ここから右は計算用の為記入しない事!G:G</f>
        <v>安値</v>
      </c>
      <c r="E31" s="19" t="str">
        <f>※ここから右は計算用の為記入しない事!I:I</f>
        <v>終値</v>
      </c>
    </row>
    <row r="32" spans="1:5" x14ac:dyDescent="0.2">
      <c r="A32" s="18" t="str">
        <f>IF(OR(A31="平均値",A31=""),"",IF(※ここから右は計算用の為記入しない事!B32="以下空白",※ここから右は計算用の為記入しない事!B$56,※ここから右は計算用の為記入しない事!B:B))</f>
        <v xml:space="preserve">… </v>
      </c>
      <c r="B32" s="20" t="e">
        <f>IF($A32="","",IF(OR($A32="平均値"),※ここから右は計算用の為記入しない事!C$56,※ここから右は計算用の為記入しない事!C:C))</f>
        <v>#VALUE!</v>
      </c>
      <c r="C32" s="20" t="e">
        <f>IF($A32="","",IF(OR($A32="平均値"),※ここから右は計算用の為記入しない事!E$56,※ここから右は計算用の為記入しない事!E:E))</f>
        <v>#VALUE!</v>
      </c>
      <c r="D32" s="20" t="e">
        <f>IF($A32="","",IF(OR($A32="平均値"),※ここから右は計算用の為記入しない事!G$56,※ここから右は計算用の為記入しない事!G:G))</f>
        <v>#VALUE!</v>
      </c>
      <c r="E32" s="20" t="e">
        <f>IF($A32="","",IF(OR($A32="平均値"),※ここから右は計算用の為記入しない事!I$56,※ここから右は計算用の為記入しない事!I:I))</f>
        <v>#VALUE!</v>
      </c>
    </row>
    <row r="33" spans="1:5" x14ac:dyDescent="0.2">
      <c r="A33" s="18">
        <f>IF(OR(A32="平均値",A32=""),"",IF(※ここから右は計算用の為記入しない事!B33="以下空白",※ここから右は計算用の為記入しない事!B$56,※ここから右は計算用の為記入しない事!B:B))</f>
        <v>34878</v>
      </c>
      <c r="B33" s="20">
        <f>IF($A33="","",IF(OR($A33="平均値"),※ここから右は計算用の為記入しない事!C$56,※ここから右は計算用の為記入しない事!C:C))</f>
        <v>100.51805102919955</v>
      </c>
      <c r="C33" s="20">
        <f>IF($A33="","",IF(OR($A33="平均値"),※ここから右は計算用の為記入しない事!E$56,※ここから右は計算用の為記入しない事!E:E))</f>
        <v>99.958562977612488</v>
      </c>
      <c r="D33" s="20">
        <f>IF($A33="","",IF(OR($A33="平均値"),※ここから右は計算用の為記入しない事!G$56,※ここから右は計算用の為記入しない事!G:G))</f>
        <v>100.40585744291852</v>
      </c>
      <c r="E33" s="20">
        <f>IF($A33="","",IF(OR($A33="平均値"),※ここから右は計算用の為記入しない事!I$56,※ここから右は計算用の為記入しない事!I:I))</f>
        <v>100.48477818940376</v>
      </c>
    </row>
    <row r="34" spans="1:5" x14ac:dyDescent="0.2">
      <c r="A34" s="18">
        <f>IF(OR(A33="平均値",A33=""),"",IF(※ここから右は計算用の為記入しない事!B34="以下空白",※ここから右は計算用の為記入しない事!B$56,※ここから右は計算用の為記入しない事!B:B))</f>
        <v>34879</v>
      </c>
      <c r="B34" s="20">
        <f>IF($A34="","",IF(OR($A34="平均値"),※ここから右は計算用の為記入しない事!C$56,※ここから右は計算用の為記入しない事!C:C))</f>
        <v>100.30837943723998</v>
      </c>
      <c r="C34" s="20">
        <f>IF($A34="","",IF(OR($A34="平均値"),※ここから右は計算用の為記入しない事!E$56,※ここから右は計算用の為記入しない事!E:E))</f>
        <v>100.97134251662054</v>
      </c>
      <c r="D34" s="20">
        <f>IF($A34="","",IF(OR($A34="平均値"),※ここから右は計算用の為記入しない事!G$56,※ここから右は計算用の為記入しない事!G:G))</f>
        <v>99.774899692567814</v>
      </c>
      <c r="E34" s="20">
        <f>IF($A34="","",IF(OR($A34="平均値"),※ここから右は計算用の為記入しない事!I$56,※ここから右は計算用の為記入しない事!I:I))</f>
        <v>99.722450337559778</v>
      </c>
    </row>
    <row r="35" spans="1:5" x14ac:dyDescent="0.2">
      <c r="A35" s="18">
        <f>IF(OR(A34="平均値",A34=""),"",IF(※ここから右は計算用の為記入しない事!B35="以下空白",※ここから右は計算用の為記入しない事!B$56,※ここから右は計算用の為記入しない事!B:B))</f>
        <v>34880</v>
      </c>
      <c r="B35" s="20">
        <f>IF($A35="","",IF(OR($A35="平均値"),※ここから右は計算用の為記入しない事!C$56,※ここから右は計算用の為記入しない事!C:C))</f>
        <v>99.173569533560439</v>
      </c>
      <c r="C35" s="20">
        <f>IF($A35="","",IF(OR($A35="平均値"),※ここから右は計算用の為記入しない事!E$56,※ここから右は計算用の為記入しない事!E:E))</f>
        <v>99.070094505766974</v>
      </c>
      <c r="D35" s="20">
        <f>IF($A35="","",IF(OR($A35="平均値"),※ここから右は計算用の為記入しない事!G$56,※ここから右は計算用の為記入しない事!G:G))</f>
        <v>99.81924286451364</v>
      </c>
      <c r="E35" s="20">
        <f>IF($A35="","",IF(OR($A35="平均値"),※ここから右は計算用の為記入しない事!I$56,※ここから右は計算用の為記入しない事!I:I))</f>
        <v>99.792771473036453</v>
      </c>
    </row>
    <row r="36" spans="1:5" x14ac:dyDescent="0.2">
      <c r="A36" s="18" t="str">
        <f>IF(OR(A35="平均値",A35=""),"",IF(※ここから右は計算用の為記入しない事!B36="以下空白",※ここから右は計算用の為記入しない事!B$56,※ここから右は計算用の為記入しない事!B:B))</f>
        <v>平均値</v>
      </c>
      <c r="B36" s="20" t="e">
        <f>IF($A36="","",IF(OR($A36="平均値"),※ここから右は計算用の為記入しない事!C$56,※ここから右は計算用の為記入しない事!C:C))</f>
        <v>#VALUE!</v>
      </c>
      <c r="C36" s="20" t="e">
        <f>IF($A36="","",IF(OR($A36="平均値"),※ここから右は計算用の為記入しない事!E$56,※ここから右は計算用の為記入しない事!E:E))</f>
        <v>#VALUE!</v>
      </c>
      <c r="D36" s="20" t="e">
        <f>IF($A36="","",IF(OR($A36="平均値"),※ここから右は計算用の為記入しない事!G$56,※ここから右は計算用の為記入しない事!G:G))</f>
        <v>#VALUE!</v>
      </c>
      <c r="E36" s="20" t="e">
        <f>IF($A36="","",IF(OR($A36="平均値"),※ここから右は計算用の為記入しない事!I$56,※ここから右は計算用の為記入しない事!I:I))</f>
        <v>#VALUE!</v>
      </c>
    </row>
    <row r="37" spans="1:5" x14ac:dyDescent="0.2">
      <c r="A37" s="18" t="str">
        <f>IF(OR(A36="平均値",A36=""),"",IF(※ここから右は計算用の為記入しない事!B37="以下空白",※ここから右は計算用の為記入しない事!B$56,※ここから右は計算用の為記入しない事!B:B))</f>
        <v/>
      </c>
      <c r="B37" s="20" t="str">
        <f>IF($A37="","",IF(OR($A37="平均値"),※ここから右は計算用の為記入しない事!C$56,※ここから右は計算用の為記入しない事!C:C))</f>
        <v/>
      </c>
      <c r="C37" s="20" t="str">
        <f>IF($A37="","",IF(OR($A37="平均値"),※ここから右は計算用の為記入しない事!E$56,※ここから右は計算用の為記入しない事!E:E))</f>
        <v/>
      </c>
      <c r="D37" s="20" t="str">
        <f>IF($A37="","",IF(OR($A37="平均値"),※ここから右は計算用の為記入しない事!G$56,※ここから右は計算用の為記入しない事!G:G))</f>
        <v/>
      </c>
      <c r="E37" s="20" t="str">
        <f>IF($A37="","",IF(OR($A37="平均値"),※ここから右は計算用の為記入しない事!I$56,※ここから右は計算用の為記入しない事!I:I))</f>
        <v/>
      </c>
    </row>
    <row r="38" spans="1:5" x14ac:dyDescent="0.2">
      <c r="A38" s="18" t="str">
        <f>IF(OR(A37="平均値",A37=""),"",IF(※ここから右は計算用の為記入しない事!B38="以下空白",※ここから右は計算用の為記入しない事!B$56,※ここから右は計算用の為記入しない事!B:B))</f>
        <v/>
      </c>
      <c r="B38" s="20" t="str">
        <f>IF($A38="","",IF(OR($A38="平均値"),※ここから右は計算用の為記入しない事!C$56,※ここから右は計算用の為記入しない事!C:C))</f>
        <v/>
      </c>
      <c r="C38" s="20" t="str">
        <f>IF($A38="","",IF(OR($A38="平均値"),※ここから右は計算用の為記入しない事!E$56,※ここから右は計算用の為記入しない事!E:E))</f>
        <v/>
      </c>
      <c r="D38" s="20" t="str">
        <f>IF($A38="","",IF(OR($A38="平均値"),※ここから右は計算用の為記入しない事!G$56,※ここから右は計算用の為記入しない事!G:G))</f>
        <v/>
      </c>
      <c r="E38" s="20" t="str">
        <f>IF($A38="","",IF(OR($A38="平均値"),※ここから右は計算用の為記入しない事!I$56,※ここから右は計算用の為記入しない事!I:I))</f>
        <v/>
      </c>
    </row>
    <row r="39" spans="1:5" x14ac:dyDescent="0.2">
      <c r="A39" s="18" t="str">
        <f>IF(OR(A38="平均値",A38=""),"",IF(※ここから右は計算用の為記入しない事!B39="以下空白",※ここから右は計算用の為記入しない事!B$56,※ここから右は計算用の為記入しない事!B:B))</f>
        <v/>
      </c>
      <c r="B39" s="20" t="str">
        <f>IF($A39="","",IF(OR($A39="平均値"),※ここから右は計算用の為記入しない事!C$56,※ここから右は計算用の為記入しない事!C:C))</f>
        <v/>
      </c>
      <c r="C39" s="20" t="str">
        <f>IF($A39="","",IF(OR($A39="平均値"),※ここから右は計算用の為記入しない事!E$56,※ここから右は計算用の為記入しない事!E:E))</f>
        <v/>
      </c>
      <c r="D39" s="20" t="str">
        <f>IF($A39="","",IF(OR($A39="平均値"),※ここから右は計算用の為記入しない事!G$56,※ここから右は計算用の為記入しない事!G:G))</f>
        <v/>
      </c>
      <c r="E39" s="20" t="str">
        <f>IF($A39="","",IF(OR($A39="平均値"),※ここから右は計算用の為記入しない事!I$56,※ここから右は計算用の為記入しない事!I:I))</f>
        <v/>
      </c>
    </row>
    <row r="40" spans="1:5" x14ac:dyDescent="0.2">
      <c r="A40" s="18" t="str">
        <f>IF(OR(A39="平均値",A39=""),"",IF(※ここから右は計算用の為記入しない事!B40="以下空白",※ここから右は計算用の為記入しない事!B$56,※ここから右は計算用の為記入しない事!B:B))</f>
        <v/>
      </c>
      <c r="B40" s="20" t="str">
        <f>IF($A40="","",IF(OR($A40="平均値"),※ここから右は計算用の為記入しない事!C$56,※ここから右は計算用の為記入しない事!C:C))</f>
        <v/>
      </c>
      <c r="C40" s="20" t="str">
        <f>IF($A40="","",IF(OR($A40="平均値"),※ここから右は計算用の為記入しない事!E$56,※ここから右は計算用の為記入しない事!E:E))</f>
        <v/>
      </c>
      <c r="D40" s="20" t="str">
        <f>IF($A40="","",IF(OR($A40="平均値"),※ここから右は計算用の為記入しない事!G$56,※ここから右は計算用の為記入しない事!G:G))</f>
        <v/>
      </c>
      <c r="E40" s="20" t="str">
        <f>IF($A40="","",IF(OR($A40="平均値"),※ここから右は計算用の為記入しない事!I$56,※ここから右は計算用の為記入しない事!I:I))</f>
        <v/>
      </c>
    </row>
    <row r="41" spans="1:5" x14ac:dyDescent="0.2">
      <c r="A41" s="18" t="str">
        <f>IF(OR(A40="平均値",A40=""),"",IF(※ここから右は計算用の為記入しない事!B41="以下空白",※ここから右は計算用の為記入しない事!B$56,※ここから右は計算用の為記入しない事!B:B))</f>
        <v/>
      </c>
      <c r="B41" s="20" t="str">
        <f>IF($A41="","",IF(OR($A41="平均値"),※ここから右は計算用の為記入しない事!C$56,※ここから右は計算用の為記入しない事!C:C))</f>
        <v/>
      </c>
      <c r="C41" s="20" t="str">
        <f>IF($A41="","",IF(OR($A41="平均値"),※ここから右は計算用の為記入しない事!E$56,※ここから右は計算用の為記入しない事!E:E))</f>
        <v/>
      </c>
      <c r="D41" s="20" t="str">
        <f>IF($A41="","",IF(OR($A41="平均値"),※ここから右は計算用の為記入しない事!G$56,※ここから右は計算用の為記入しない事!G:G))</f>
        <v/>
      </c>
      <c r="E41" s="20" t="str">
        <f>IF($A41="","",IF(OR($A41="平均値"),※ここから右は計算用の為記入しない事!I$56,※ここから右は計算用の為記入しない事!I:I))</f>
        <v/>
      </c>
    </row>
    <row r="42" spans="1:5" x14ac:dyDescent="0.2">
      <c r="A42" s="18" t="str">
        <f>IF(OR(A41="平均値",A41=""),"",IF(※ここから右は計算用の為記入しない事!B42="以下空白",※ここから右は計算用の為記入しない事!B$56,※ここから右は計算用の為記入しない事!B:B))</f>
        <v/>
      </c>
      <c r="B42" s="20" t="str">
        <f>IF($A42="","",IF(OR($A42="平均値"),※ここから右は計算用の為記入しない事!C$56,※ここから右は計算用の為記入しない事!C:C))</f>
        <v/>
      </c>
      <c r="C42" s="20" t="str">
        <f>IF($A42="","",IF(OR($A42="平均値"),※ここから右は計算用の為記入しない事!E$56,※ここから右は計算用の為記入しない事!E:E))</f>
        <v/>
      </c>
      <c r="D42" s="20" t="str">
        <f>IF($A42="","",IF(OR($A42="平均値"),※ここから右は計算用の為記入しない事!G$56,※ここから右は計算用の為記入しない事!G:G))</f>
        <v/>
      </c>
      <c r="E42" s="20" t="str">
        <f>IF($A42="","",IF(OR($A42="平均値"),※ここから右は計算用の為記入しない事!I$56,※ここから右は計算用の為記入しない事!I:I))</f>
        <v/>
      </c>
    </row>
    <row r="43" spans="1:5" x14ac:dyDescent="0.2">
      <c r="A43" s="18" t="str">
        <f>IF(OR(A42="平均値",A42=""),"",IF(※ここから右は計算用の為記入しない事!B43="以下空白",※ここから右は計算用の為記入しない事!B$56,※ここから右は計算用の為記入しない事!B:B))</f>
        <v/>
      </c>
      <c r="B43" s="20" t="str">
        <f>IF($A43="","",IF(OR($A43="平均値"),※ここから右は計算用の為記入しない事!C$56,※ここから右は計算用の為記入しない事!C:C))</f>
        <v/>
      </c>
      <c r="C43" s="20" t="str">
        <f>IF($A43="","",IF(OR($A43="平均値"),※ここから右は計算用の為記入しない事!E$56,※ここから右は計算用の為記入しない事!E:E))</f>
        <v/>
      </c>
      <c r="D43" s="20" t="str">
        <f>IF($A43="","",IF(OR($A43="平均値"),※ここから右は計算用の為記入しない事!G$56,※ここから右は計算用の為記入しない事!G:G))</f>
        <v/>
      </c>
      <c r="E43" s="20" t="str">
        <f>IF($A43="","",IF(OR($A43="平均値"),※ここから右は計算用の為記入しない事!I$56,※ここから右は計算用の為記入しない事!I:I))</f>
        <v/>
      </c>
    </row>
    <row r="44" spans="1:5" x14ac:dyDescent="0.2">
      <c r="A44" s="18" t="str">
        <f>IF(OR(A43="平均値",A43=""),"",IF(※ここから右は計算用の為記入しない事!B44="以下空白",※ここから右は計算用の為記入しない事!B$56,※ここから右は計算用の為記入しない事!B:B))</f>
        <v/>
      </c>
      <c r="B44" s="20" t="str">
        <f>IF($A44="","",IF(OR($A44="平均値"),※ここから右は計算用の為記入しない事!C$56,※ここから右は計算用の為記入しない事!C:C))</f>
        <v/>
      </c>
      <c r="C44" s="20" t="str">
        <f>IF($A44="","",IF(OR($A44="平均値"),※ここから右は計算用の為記入しない事!E$56,※ここから右は計算用の為記入しない事!E:E))</f>
        <v/>
      </c>
      <c r="D44" s="20" t="str">
        <f>IF($A44="","",IF(OR($A44="平均値"),※ここから右は計算用の為記入しない事!G$56,※ここから右は計算用の為記入しない事!G:G))</f>
        <v/>
      </c>
      <c r="E44" s="20" t="str">
        <f>IF($A44="","",IF(OR($A44="平均値"),※ここから右は計算用の為記入しない事!I$56,※ここから右は計算用の為記入しない事!I:I))</f>
        <v/>
      </c>
    </row>
    <row r="45" spans="1:5" x14ac:dyDescent="0.2">
      <c r="A45" s="18" t="str">
        <f>IF(OR(A44="平均値",A44=""),"",IF(※ここから右は計算用の為記入しない事!B45="以下空白",※ここから右は計算用の為記入しない事!B$56,※ここから右は計算用の為記入しない事!B:B))</f>
        <v/>
      </c>
      <c r="B45" s="20" t="str">
        <f>IF($A45="","",IF(OR($A45="平均値"),※ここから右は計算用の為記入しない事!C$56,※ここから右は計算用の為記入しない事!C:C))</f>
        <v/>
      </c>
      <c r="C45" s="20" t="str">
        <f>IF($A45="","",IF(OR($A45="平均値"),※ここから右は計算用の為記入しない事!E$56,※ここから右は計算用の為記入しない事!E:E))</f>
        <v/>
      </c>
      <c r="D45" s="20" t="str">
        <f>IF($A45="","",IF(OR($A45="平均値"),※ここから右は計算用の為記入しない事!G$56,※ここから右は計算用の為記入しない事!G:G))</f>
        <v/>
      </c>
      <c r="E45" s="20" t="str">
        <f>IF($A45="","",IF(OR($A45="平均値"),※ここから右は計算用の為記入しない事!I$56,※ここから右は計算用の為記入しない事!I:I))</f>
        <v/>
      </c>
    </row>
    <row r="46" spans="1:5" x14ac:dyDescent="0.2">
      <c r="A46" s="18" t="str">
        <f>IF(OR(A45="平均値",A45=""),"",IF(※ここから右は計算用の為記入しない事!B46="以下空白",※ここから右は計算用の為記入しない事!B$56,※ここから右は計算用の為記入しない事!B:B))</f>
        <v/>
      </c>
      <c r="B46" s="20" t="str">
        <f>IF($A46="","",IF(OR($A46="平均値"),※ここから右は計算用の為記入しない事!C$56,※ここから右は計算用の為記入しない事!C:C))</f>
        <v/>
      </c>
      <c r="C46" s="20" t="str">
        <f>IF($A46="","",IF(OR($A46="平均値"),※ここから右は計算用の為記入しない事!E$56,※ここから右は計算用の為記入しない事!E:E))</f>
        <v/>
      </c>
      <c r="D46" s="20" t="str">
        <f>IF($A46="","",IF(OR($A46="平均値"),※ここから右は計算用の為記入しない事!G$56,※ここから右は計算用の為記入しない事!G:G))</f>
        <v/>
      </c>
      <c r="E46" s="20" t="str">
        <f>IF($A46="","",IF(OR($A46="平均値"),※ここから右は計算用の為記入しない事!I$56,※ここから右は計算用の為記入しない事!I:I))</f>
        <v/>
      </c>
    </row>
    <row r="47" spans="1:5" x14ac:dyDescent="0.2">
      <c r="A47" s="18" t="str">
        <f>IF(OR(A46="平均値",A46=""),"",IF(※ここから右は計算用の為記入しない事!B47="以下空白",※ここから右は計算用の為記入しない事!B$56,※ここから右は計算用の為記入しない事!B:B))</f>
        <v/>
      </c>
      <c r="B47" s="20" t="str">
        <f>IF($A47="","",IF(OR($A47="平均値"),※ここから右は計算用の為記入しない事!C$56,※ここから右は計算用の為記入しない事!C:C))</f>
        <v/>
      </c>
      <c r="C47" s="20" t="str">
        <f>IF($A47="","",IF(OR($A47="平均値"),※ここから右は計算用の為記入しない事!E$56,※ここから右は計算用の為記入しない事!E:E))</f>
        <v/>
      </c>
      <c r="D47" s="20" t="str">
        <f>IF($A47="","",IF(OR($A47="平均値"),※ここから右は計算用の為記入しない事!G$56,※ここから右は計算用の為記入しない事!G:G))</f>
        <v/>
      </c>
      <c r="E47" s="20" t="str">
        <f>IF($A47="","",IF(OR($A47="平均値"),※ここから右は計算用の為記入しない事!I$56,※ここから右は計算用の為記入しない事!I:I))</f>
        <v/>
      </c>
    </row>
    <row r="48" spans="1:5" x14ac:dyDescent="0.2">
      <c r="A48" s="18" t="str">
        <f>IF(OR(A47="平均値",A47=""),"",IF(※ここから右は計算用の為記入しない事!B48="以下空白",※ここから右は計算用の為記入しない事!B$56,※ここから右は計算用の為記入しない事!B:B))</f>
        <v/>
      </c>
      <c r="B48" s="20" t="str">
        <f>IF($A48="","",IF(OR($A48="平均値"),※ここから右は計算用の為記入しない事!C$56,※ここから右は計算用の為記入しない事!C:C))</f>
        <v/>
      </c>
      <c r="C48" s="20" t="str">
        <f>IF($A48="","",IF(OR($A48="平均値"),※ここから右は計算用の為記入しない事!E$56,※ここから右は計算用の為記入しない事!E:E))</f>
        <v/>
      </c>
      <c r="D48" s="20" t="str">
        <f>IF($A48="","",IF(OR($A48="平均値"),※ここから右は計算用の為記入しない事!G$56,※ここから右は計算用の為記入しない事!G:G))</f>
        <v/>
      </c>
      <c r="E48" s="20" t="str">
        <f>IF($A48="","",IF(OR($A48="平均値"),※ここから右は計算用の為記入しない事!I$56,※ここから右は計算用の為記入しない事!I:I))</f>
        <v/>
      </c>
    </row>
    <row r="49" spans="1:5" x14ac:dyDescent="0.2">
      <c r="A49" s="18" t="str">
        <f>IF(OR(A48="平均値",A48=""),"",IF(※ここから右は計算用の為記入しない事!B49="以下空白",※ここから右は計算用の為記入しない事!B$56,※ここから右は計算用の為記入しない事!B:B))</f>
        <v/>
      </c>
      <c r="B49" s="20" t="str">
        <f>IF($A49="","",IF(OR($A49="平均値"),※ここから右は計算用の為記入しない事!C$56,※ここから右は計算用の為記入しない事!C:C))</f>
        <v/>
      </c>
      <c r="C49" s="20" t="str">
        <f>IF($A49="","",IF(OR($A49="平均値"),※ここから右は計算用の為記入しない事!E$56,※ここから右は計算用の為記入しない事!E:E))</f>
        <v/>
      </c>
      <c r="D49" s="20" t="str">
        <f>IF($A49="","",IF(OR($A49="平均値"),※ここから右は計算用の為記入しない事!G$56,※ここから右は計算用の為記入しない事!G:G))</f>
        <v/>
      </c>
      <c r="E49" s="20" t="str">
        <f>IF($A49="","",IF(OR($A49="平均値"),※ここから右は計算用の為記入しない事!I$56,※ここから右は計算用の為記入しない事!I:I))</f>
        <v/>
      </c>
    </row>
    <row r="50" spans="1:5" x14ac:dyDescent="0.2">
      <c r="A50" s="18" t="str">
        <f>IF(OR(A49="平均値",A49=""),"",IF(※ここから右は計算用の為記入しない事!B50="以下空白",※ここから右は計算用の為記入しない事!B$56,※ここから右は計算用の為記入しない事!B:B))</f>
        <v/>
      </c>
      <c r="B50" s="20" t="str">
        <f>IF($A50="","",IF(OR($A50="平均値"),※ここから右は計算用の為記入しない事!C$56,※ここから右は計算用の為記入しない事!C:C))</f>
        <v/>
      </c>
      <c r="C50" s="20" t="str">
        <f>IF($A50="","",IF(OR($A50="平均値"),※ここから右は計算用の為記入しない事!E$56,※ここから右は計算用の為記入しない事!E:E))</f>
        <v/>
      </c>
      <c r="D50" s="20" t="str">
        <f>IF($A50="","",IF(OR($A50="平均値"),※ここから右は計算用の為記入しない事!G$56,※ここから右は計算用の為記入しない事!G:G))</f>
        <v/>
      </c>
      <c r="E50" s="20" t="str">
        <f>IF($A50="","",IF(OR($A50="平均値"),※ここから右は計算用の為記入しない事!I$56,※ここから右は計算用の為記入しない事!I:I))</f>
        <v/>
      </c>
    </row>
    <row r="51" spans="1:5" x14ac:dyDescent="0.2">
      <c r="A51" s="18" t="str">
        <f>IF(OR(A50="平均値",A50=""),"",IF(※ここから右は計算用の為記入しない事!B51="以下空白",※ここから右は計算用の為記入しない事!B$56,※ここから右は計算用の為記入しない事!B:B))</f>
        <v/>
      </c>
      <c r="B51" s="20" t="str">
        <f>IF($A51="","",IF(OR($A51="平均値"),※ここから右は計算用の為記入しない事!C$56,※ここから右は計算用の為記入しない事!C:C))</f>
        <v/>
      </c>
      <c r="C51" s="20" t="str">
        <f>IF($A51="","",IF(OR($A51="平均値"),※ここから右は計算用の為記入しない事!E$56,※ここから右は計算用の為記入しない事!E:E))</f>
        <v/>
      </c>
      <c r="D51" s="20" t="str">
        <f>IF($A51="","",IF(OR($A51="平均値"),※ここから右は計算用の為記入しない事!G$56,※ここから右は計算用の為記入しない事!G:G))</f>
        <v/>
      </c>
      <c r="E51" s="20" t="str">
        <f>IF($A51="","",IF(OR($A51="平均値"),※ここから右は計算用の為記入しない事!I$56,※ここから右は計算用の為記入しない事!I:I))</f>
        <v/>
      </c>
    </row>
    <row r="52" spans="1:5" x14ac:dyDescent="0.2">
      <c r="A52" s="18" t="str">
        <f>IF(OR(A51="平均値",A51=""),"",IF(※ここから右は計算用の為記入しない事!B52="以下空白",※ここから右は計算用の為記入しない事!B$56,※ここから右は計算用の為記入しない事!B:B))</f>
        <v/>
      </c>
      <c r="B52" s="20" t="str">
        <f>IF($A52="","",IF(OR($A52="平均値"),※ここから右は計算用の為記入しない事!C$56,※ここから右は計算用の為記入しない事!C:C))</f>
        <v/>
      </c>
      <c r="C52" s="20" t="str">
        <f>IF($A52="","",IF(OR($A52="平均値"),※ここから右は計算用の為記入しない事!E$56,※ここから右は計算用の為記入しない事!E:E))</f>
        <v/>
      </c>
      <c r="D52" s="20" t="str">
        <f>IF($A52="","",IF(OR($A52="平均値"),※ここから右は計算用の為記入しない事!G$56,※ここから右は計算用の為記入しない事!G:G))</f>
        <v/>
      </c>
      <c r="E52" s="20" t="str">
        <f>IF($A52="","",IF(OR($A52="平均値"),※ここから右は計算用の為記入しない事!I$56,※ここから右は計算用の為記入しない事!I:I))</f>
        <v/>
      </c>
    </row>
    <row r="53" spans="1:5" x14ac:dyDescent="0.2">
      <c r="A53" s="18" t="str">
        <f>IF(OR(A52="平均値",A52=""),"",IF(※ここから右は計算用の為記入しない事!B53="以下空白",※ここから右は計算用の為記入しない事!B$56,※ここから右は計算用の為記入しない事!B:B))</f>
        <v/>
      </c>
      <c r="B53" s="20" t="str">
        <f>IF($A53="","",IF(OR($A53="平均値"),※ここから右は計算用の為記入しない事!C$56,※ここから右は計算用の為記入しない事!C:C))</f>
        <v/>
      </c>
      <c r="C53" s="20" t="str">
        <f>IF($A53="","",IF(OR($A53="平均値"),※ここから右は計算用の為記入しない事!E$56,※ここから右は計算用の為記入しない事!E:E))</f>
        <v/>
      </c>
      <c r="D53" s="20" t="str">
        <f>IF($A53="","",IF(OR($A53="平均値"),※ここから右は計算用の為記入しない事!G$56,※ここから右は計算用の為記入しない事!G:G))</f>
        <v/>
      </c>
      <c r="E53" s="20" t="str">
        <f>IF($A53="","",IF(OR($A53="平均値"),※ここから右は計算用の為記入しない事!I$56,※ここから右は計算用の為記入しない事!I:I))</f>
        <v/>
      </c>
    </row>
    <row r="54" spans="1:5" x14ac:dyDescent="0.2">
      <c r="A54" s="18" t="str">
        <f>IF(OR(A53="平均値",A53=""),"",IF(※ここから右は計算用の為記入しない事!B54="以下空白",※ここから右は計算用の為記入しない事!B$56,※ここから右は計算用の為記入しない事!B:B))</f>
        <v/>
      </c>
      <c r="B54" s="20" t="str">
        <f>IF($A54="","",IF(OR($A54="平均値"),※ここから右は計算用の為記入しない事!C$56,※ここから右は計算用の為記入しない事!C:C))</f>
        <v/>
      </c>
      <c r="C54" s="20" t="str">
        <f>IF($A54="","",IF(OR($A54="平均値"),※ここから右は計算用の為記入しない事!E$56,※ここから右は計算用の為記入しない事!E:E))</f>
        <v/>
      </c>
      <c r="D54" s="20" t="str">
        <f>IF($A54="","",IF(OR($A54="平均値"),※ここから右は計算用の為記入しない事!G$56,※ここから右は計算用の為記入しない事!G:G))</f>
        <v/>
      </c>
      <c r="E54" s="20" t="str">
        <f>IF($A54="","",IF(OR($A54="平均値"),※ここから右は計算用の為記入しない事!I$56,※ここから右は計算用の為記入しない事!I:I))</f>
        <v/>
      </c>
    </row>
    <row r="55" spans="1:5" x14ac:dyDescent="0.2">
      <c r="A55" s="18" t="str">
        <f>IF(OR(A54="平均値",A54=""),"",IF(※ここから右は計算用の為記入しない事!B55="以下空白",※ここから右は計算用の為記入しない事!B$56,※ここから右は計算用の為記入しない事!B:B))</f>
        <v/>
      </c>
      <c r="B55" s="20" t="str">
        <f>IF($A55="","",IF(OR($A55="平均値"),※ここから右は計算用の為記入しない事!C$56,※ここから右は計算用の為記入しない事!C:C))</f>
        <v/>
      </c>
      <c r="C55" s="20" t="str">
        <f>IF($A55="","",IF(OR($A55="平均値"),※ここから右は計算用の為記入しない事!E$56,※ここから右は計算用の為記入しない事!E:E))</f>
        <v/>
      </c>
      <c r="D55" s="20" t="str">
        <f>IF($A55="","",IF(OR($A55="平均値"),※ここから右は計算用の為記入しない事!G$56,※ここから右は計算用の為記入しない事!G:G))</f>
        <v/>
      </c>
      <c r="E55" s="20" t="str">
        <f>IF($A55="","",IF(OR($A55="平均値"),※ここから右は計算用の為記入しない事!I$56,※ここから右は計算用の為記入しない事!I:I))</f>
        <v/>
      </c>
    </row>
    <row r="56" spans="1:5" x14ac:dyDescent="0.2">
      <c r="A56" s="18" t="str">
        <f>IF(OR(A55="平均値",A55=""),"",IF(※ここから右は計算用の為記入しない事!B56="以下空白",※ここから右は計算用の為記入しない事!B$56,※ここから右は計算用の為記入しない事!B:B))</f>
        <v/>
      </c>
      <c r="B56" s="20" t="str">
        <f>IF($A56="","",IF(OR($A56="平均値"),※ここから右は計算用の為記入しない事!C$56,※ここから右は計算用の為記入しない事!C:C))</f>
        <v/>
      </c>
      <c r="C56" s="20" t="str">
        <f>IF($A56="","",IF(OR($A56="平均値"),※ここから右は計算用の為記入しない事!E$56,※ここから右は計算用の為記入しない事!E:E))</f>
        <v/>
      </c>
      <c r="D56" s="20" t="str">
        <f>IF($A56="","",IF(OR($A56="平均値"),※ここから右は計算用の為記入しない事!G$56,※ここから右は計算用の為記入しない事!G:G))</f>
        <v/>
      </c>
      <c r="E56" s="20" t="str">
        <f>IF($A56="","",IF(OR($A56="平均値"),※ここから右は計算用の為記入しない事!I$56,※ここから右は計算用の為記入しない事!I:I))</f>
        <v/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8" workbookViewId="0">
      <selection activeCell="G66" sqref="G66"/>
    </sheetView>
  </sheetViews>
  <sheetFormatPr defaultRowHeight="13" x14ac:dyDescent="0.2"/>
  <cols>
    <col min="1" max="1" width="14.26953125" style="6" bestFit="1" customWidth="1"/>
    <col min="2" max="2" width="11.54296875" style="6" bestFit="1" customWidth="1"/>
    <col min="3" max="5" width="12.90625" style="6" bestFit="1" customWidth="1"/>
  </cols>
  <sheetData>
    <row r="1" spans="1:5" x14ac:dyDescent="0.2">
      <c r="A1" s="6" t="s">
        <v>10</v>
      </c>
    </row>
    <row r="2" spans="1:5" x14ac:dyDescent="0.2">
      <c r="A2" s="11" t="s">
        <v>7</v>
      </c>
      <c r="B2" s="11" t="s">
        <v>1</v>
      </c>
      <c r="C2" s="11" t="s">
        <v>2</v>
      </c>
      <c r="D2" s="11" t="s">
        <v>3</v>
      </c>
      <c r="E2" s="11" t="s">
        <v>4</v>
      </c>
    </row>
    <row r="3" spans="1:5" x14ac:dyDescent="0.2">
      <c r="A3" s="10">
        <v>34943</v>
      </c>
      <c r="B3" s="9">
        <v>18053.240000000002</v>
      </c>
      <c r="C3" s="9">
        <v>18152.810000000001</v>
      </c>
      <c r="D3" s="9">
        <v>17908.849999999999</v>
      </c>
      <c r="E3" s="9">
        <v>18120.73</v>
      </c>
    </row>
    <row r="4" spans="1:5" x14ac:dyDescent="0.2">
      <c r="A4" s="10">
        <v>34946</v>
      </c>
      <c r="B4" s="9">
        <v>18115.509999999998</v>
      </c>
      <c r="C4" s="9">
        <v>18115.509999999998</v>
      </c>
      <c r="D4" s="9">
        <v>17637.62</v>
      </c>
      <c r="E4" s="9">
        <v>17748.52</v>
      </c>
    </row>
    <row r="5" spans="1:5" x14ac:dyDescent="0.2">
      <c r="A5" s="10">
        <v>34947</v>
      </c>
      <c r="B5" s="9">
        <v>17730.77</v>
      </c>
      <c r="C5" s="9">
        <v>17843.68</v>
      </c>
      <c r="D5" s="9">
        <v>17503.36</v>
      </c>
      <c r="E5" s="9">
        <v>17794.04</v>
      </c>
    </row>
    <row r="6" spans="1:5" x14ac:dyDescent="0.2">
      <c r="A6" s="10">
        <v>34948</v>
      </c>
      <c r="B6" s="9">
        <v>17806.88</v>
      </c>
      <c r="C6" s="9">
        <v>17898.830000000002</v>
      </c>
      <c r="D6" s="9">
        <v>17620.38</v>
      </c>
      <c r="E6" s="9">
        <v>17620.38</v>
      </c>
    </row>
    <row r="7" spans="1:5" x14ac:dyDescent="0.2">
      <c r="A7" s="10">
        <v>34949</v>
      </c>
      <c r="B7" s="9">
        <v>17656.27</v>
      </c>
      <c r="C7" s="9">
        <v>17713.53</v>
      </c>
      <c r="D7" s="9">
        <v>17511.68</v>
      </c>
      <c r="E7" s="9">
        <v>17621.18</v>
      </c>
    </row>
    <row r="8" spans="1:5" x14ac:dyDescent="0.2">
      <c r="A8" s="10">
        <v>34950</v>
      </c>
      <c r="B8" s="9">
        <v>17642.84</v>
      </c>
      <c r="C8" s="9">
        <v>18501.349999999999</v>
      </c>
      <c r="D8" s="9">
        <v>17642.84</v>
      </c>
      <c r="E8" s="9">
        <v>18279.55</v>
      </c>
    </row>
    <row r="9" spans="1:5" x14ac:dyDescent="0.2">
      <c r="A9" s="10">
        <v>34953</v>
      </c>
      <c r="B9" s="9">
        <v>18271.330000000002</v>
      </c>
      <c r="C9" s="9">
        <v>18570.14</v>
      </c>
      <c r="D9" s="9">
        <v>18194.73</v>
      </c>
      <c r="E9" s="9">
        <v>18486.11</v>
      </c>
    </row>
    <row r="10" spans="1:5" x14ac:dyDescent="0.2">
      <c r="A10" s="10">
        <v>34954</v>
      </c>
      <c r="B10" s="9">
        <v>18526.62</v>
      </c>
      <c r="C10" s="9">
        <v>18673.919999999998</v>
      </c>
      <c r="D10" s="9">
        <v>18442.189999999999</v>
      </c>
      <c r="E10" s="9">
        <v>18472.169999999998</v>
      </c>
    </row>
    <row r="11" spans="1:5" x14ac:dyDescent="0.2">
      <c r="A11" s="10">
        <v>34955</v>
      </c>
      <c r="B11" s="9">
        <v>18470.37</v>
      </c>
      <c r="C11" s="9">
        <v>18653.77</v>
      </c>
      <c r="D11" s="9">
        <v>18421.04</v>
      </c>
      <c r="E11" s="9">
        <v>18614.259999999998</v>
      </c>
    </row>
    <row r="12" spans="1:5" x14ac:dyDescent="0.2">
      <c r="A12" s="10">
        <v>34956</v>
      </c>
      <c r="B12" s="9">
        <v>18680.04</v>
      </c>
      <c r="C12" s="9">
        <v>18790.73</v>
      </c>
      <c r="D12" s="9">
        <v>18604.23</v>
      </c>
      <c r="E12" s="9">
        <v>18758.55</v>
      </c>
    </row>
    <row r="13" spans="1:5" x14ac:dyDescent="0.2">
      <c r="A13" s="10">
        <v>34960</v>
      </c>
      <c r="B13" s="9">
        <v>18780.61</v>
      </c>
      <c r="C13" s="9">
        <v>18847.89</v>
      </c>
      <c r="D13" s="9">
        <v>18319.16</v>
      </c>
      <c r="E13" s="9">
        <v>18319.16</v>
      </c>
    </row>
    <row r="14" spans="1:5" x14ac:dyDescent="0.2">
      <c r="A14" s="10">
        <v>34961</v>
      </c>
      <c r="B14" s="9">
        <v>18274.939999999999</v>
      </c>
      <c r="C14" s="9">
        <v>18481.400000000001</v>
      </c>
      <c r="D14" s="9">
        <v>18230.32</v>
      </c>
      <c r="E14" s="9">
        <v>18474.38</v>
      </c>
    </row>
    <row r="15" spans="1:5" x14ac:dyDescent="0.2">
      <c r="A15" s="10">
        <v>34962</v>
      </c>
      <c r="B15" s="9">
        <v>18561.12</v>
      </c>
      <c r="C15" s="9">
        <v>18638.52</v>
      </c>
      <c r="D15" s="9">
        <v>18141.98</v>
      </c>
      <c r="E15" s="9">
        <v>18198.64</v>
      </c>
    </row>
    <row r="16" spans="1:5" x14ac:dyDescent="0.2">
      <c r="A16" s="10">
        <v>34963</v>
      </c>
      <c r="B16" s="9">
        <v>18142.990000000002</v>
      </c>
      <c r="C16" s="9">
        <v>18142.990000000002</v>
      </c>
      <c r="D16" s="9">
        <v>17948.66</v>
      </c>
      <c r="E16" s="9">
        <v>18034.79</v>
      </c>
    </row>
    <row r="17" spans="1:5" x14ac:dyDescent="0.2">
      <c r="A17" s="10">
        <v>34964</v>
      </c>
      <c r="B17" s="9">
        <v>17958.39</v>
      </c>
      <c r="C17" s="9">
        <v>17958.39</v>
      </c>
      <c r="D17" s="9">
        <v>17666.3</v>
      </c>
      <c r="E17" s="9">
        <v>17713.93</v>
      </c>
    </row>
    <row r="18" spans="1:5" x14ac:dyDescent="0.2">
      <c r="A18" s="10">
        <v>34967</v>
      </c>
      <c r="B18" s="9">
        <v>17733.78</v>
      </c>
      <c r="C18" s="9">
        <v>17854.509999999998</v>
      </c>
      <c r="D18" s="9">
        <v>17566.43</v>
      </c>
      <c r="E18" s="9">
        <v>17566.43</v>
      </c>
    </row>
    <row r="19" spans="1:5" x14ac:dyDescent="0.2">
      <c r="A19" s="10">
        <v>34968</v>
      </c>
      <c r="B19" s="9">
        <v>17595.32</v>
      </c>
      <c r="C19" s="9">
        <v>17921.98</v>
      </c>
      <c r="D19" s="9">
        <v>17595.32</v>
      </c>
      <c r="E19" s="9">
        <v>17921.98</v>
      </c>
    </row>
    <row r="20" spans="1:5" x14ac:dyDescent="0.2">
      <c r="A20" s="10">
        <v>34969</v>
      </c>
      <c r="B20" s="9">
        <v>17928</v>
      </c>
      <c r="C20" s="9">
        <v>18262.43</v>
      </c>
      <c r="D20" s="9">
        <v>17764.939999999999</v>
      </c>
      <c r="E20" s="9">
        <v>18262.43</v>
      </c>
    </row>
    <row r="21" spans="1:5" x14ac:dyDescent="0.2">
      <c r="A21" s="10">
        <v>34970</v>
      </c>
      <c r="B21" s="9">
        <v>18218.71</v>
      </c>
      <c r="C21" s="9">
        <v>18295.23</v>
      </c>
      <c r="D21" s="9">
        <v>18022.86</v>
      </c>
      <c r="E21" s="9">
        <v>18022.86</v>
      </c>
    </row>
    <row r="22" spans="1:5" x14ac:dyDescent="0.2">
      <c r="A22" s="10">
        <v>34971</v>
      </c>
      <c r="B22" s="9">
        <v>18045.63</v>
      </c>
      <c r="C22" s="9">
        <v>18139.09</v>
      </c>
      <c r="D22" s="9">
        <v>17883.07</v>
      </c>
      <c r="E22" s="9">
        <v>17913.060000000001</v>
      </c>
    </row>
    <row r="23" spans="1:5" x14ac:dyDescent="0.2">
      <c r="A23" s="8" t="s">
        <v>6</v>
      </c>
      <c r="B23" s="7">
        <f>SUM(B3:B22)/COUNT(B3:B22)</f>
        <v>18109.668000000005</v>
      </c>
      <c r="C23" s="7">
        <f>SUM(C3:C22)/COUNT(C3:C22)</f>
        <v>18272.834999999999</v>
      </c>
      <c r="D23" s="7">
        <f>SUM(D3:D22)/COUNT(D3:D22)</f>
        <v>17931.298000000003</v>
      </c>
      <c r="E23" s="7">
        <f>SUM(E3:E22)/COUNT(E3:E22)</f>
        <v>18097.157499999998</v>
      </c>
    </row>
    <row r="24" spans="1:5" x14ac:dyDescent="0.2">
      <c r="A24" s="8" t="s">
        <v>9</v>
      </c>
      <c r="B24" s="7">
        <f>_xlfn.STDEV.P(B3:B22)</f>
        <v>351.95856325141449</v>
      </c>
      <c r="C24" s="7">
        <f>_xlfn.STDEV.P(C3:C22)</f>
        <v>341.40000873608648</v>
      </c>
      <c r="D24" s="7">
        <f>_xlfn.STDEV.P(D3:D22)</f>
        <v>338.23722634565212</v>
      </c>
      <c r="E24" s="7">
        <f>_xlfn.STDEV.P(E3:E22)</f>
        <v>348.53947561036711</v>
      </c>
    </row>
    <row r="26" spans="1:5" x14ac:dyDescent="0.2">
      <c r="A26" s="12" t="s">
        <v>8</v>
      </c>
    </row>
    <row r="27" spans="1:5" x14ac:dyDescent="0.2">
      <c r="A27" s="11" t="s">
        <v>7</v>
      </c>
      <c r="B27" s="11" t="s">
        <v>1</v>
      </c>
      <c r="C27" s="11" t="s">
        <v>2</v>
      </c>
      <c r="D27" s="11" t="s">
        <v>3</v>
      </c>
      <c r="E27" s="11" t="s">
        <v>4</v>
      </c>
    </row>
    <row r="28" spans="1:5" x14ac:dyDescent="0.2">
      <c r="A28" s="10">
        <v>34943</v>
      </c>
      <c r="B28" s="9">
        <f t="shared" ref="B28:E47" si="0">((B3/B$23)*100)</f>
        <v>99.688409527993542</v>
      </c>
      <c r="C28" s="9">
        <f t="shared" si="0"/>
        <v>99.343150638639273</v>
      </c>
      <c r="D28" s="9">
        <f t="shared" si="0"/>
        <v>99.874811070564974</v>
      </c>
      <c r="E28" s="9">
        <f t="shared" si="0"/>
        <v>100.13025526246319</v>
      </c>
    </row>
    <row r="29" spans="1:5" x14ac:dyDescent="0.2">
      <c r="A29" s="10">
        <v>34946</v>
      </c>
      <c r="B29" s="9">
        <f t="shared" si="0"/>
        <v>100.03225901214752</v>
      </c>
      <c r="C29" s="9">
        <f t="shared" si="0"/>
        <v>99.139022488847516</v>
      </c>
      <c r="D29" s="9">
        <f t="shared" si="0"/>
        <v>98.362204453910678</v>
      </c>
      <c r="E29" s="9">
        <f t="shared" si="0"/>
        <v>98.07352342488042</v>
      </c>
    </row>
    <row r="30" spans="1:5" x14ac:dyDescent="0.2">
      <c r="A30" s="10">
        <v>34947</v>
      </c>
      <c r="B30" s="9">
        <f t="shared" si="0"/>
        <v>97.907758441513096</v>
      </c>
      <c r="C30" s="9">
        <f t="shared" si="0"/>
        <v>97.651404393461675</v>
      </c>
      <c r="D30" s="9">
        <f t="shared" si="0"/>
        <v>97.613457765299529</v>
      </c>
      <c r="E30" s="9">
        <f t="shared" si="0"/>
        <v>98.32505463910563</v>
      </c>
    </row>
    <row r="31" spans="1:5" x14ac:dyDescent="0.2">
      <c r="A31" s="10">
        <v>34948</v>
      </c>
      <c r="B31" s="9">
        <f t="shared" si="0"/>
        <v>98.328031193062159</v>
      </c>
      <c r="C31" s="9">
        <f t="shared" si="0"/>
        <v>97.953218534507656</v>
      </c>
      <c r="D31" s="9">
        <f t="shared" si="0"/>
        <v>98.266059713022429</v>
      </c>
      <c r="E31" s="9">
        <f t="shared" si="0"/>
        <v>97.365456425960843</v>
      </c>
    </row>
    <row r="32" spans="1:5" x14ac:dyDescent="0.2">
      <c r="A32" s="10">
        <v>34949</v>
      </c>
      <c r="B32" s="9">
        <f t="shared" si="0"/>
        <v>97.496375968902328</v>
      </c>
      <c r="C32" s="9">
        <f t="shared" si="0"/>
        <v>96.93914491101134</v>
      </c>
      <c r="D32" s="9">
        <f t="shared" si="0"/>
        <v>97.659857083408014</v>
      </c>
      <c r="E32" s="9">
        <f t="shared" si="0"/>
        <v>97.369877009690626</v>
      </c>
    </row>
    <row r="33" spans="1:5" x14ac:dyDescent="0.2">
      <c r="A33" s="10">
        <v>34950</v>
      </c>
      <c r="B33" s="9">
        <f t="shared" si="0"/>
        <v>97.422216685584715</v>
      </c>
      <c r="C33" s="9">
        <f t="shared" si="0"/>
        <v>101.25057222921347</v>
      </c>
      <c r="D33" s="9">
        <f t="shared" si="0"/>
        <v>98.391315564550865</v>
      </c>
      <c r="E33" s="9">
        <f t="shared" si="0"/>
        <v>101.00785164742032</v>
      </c>
    </row>
    <row r="34" spans="1:5" x14ac:dyDescent="0.2">
      <c r="A34" s="10">
        <v>34953</v>
      </c>
      <c r="B34" s="9">
        <f t="shared" si="0"/>
        <v>100.89268339982817</v>
      </c>
      <c r="C34" s="9">
        <f t="shared" si="0"/>
        <v>101.62703269634952</v>
      </c>
      <c r="D34" s="9">
        <f t="shared" si="0"/>
        <v>101.46911840960982</v>
      </c>
      <c r="E34" s="9">
        <f t="shared" si="0"/>
        <v>102.14924636645286</v>
      </c>
    </row>
    <row r="35" spans="1:5" x14ac:dyDescent="0.2">
      <c r="A35" s="10">
        <v>34954</v>
      </c>
      <c r="B35" s="9">
        <f t="shared" si="0"/>
        <v>102.30237241234899</v>
      </c>
      <c r="C35" s="9">
        <f t="shared" si="0"/>
        <v>102.19497959676207</v>
      </c>
      <c r="D35" s="9">
        <f t="shared" si="0"/>
        <v>102.84916351287004</v>
      </c>
      <c r="E35" s="9">
        <f t="shared" si="0"/>
        <v>102.07221769496122</v>
      </c>
    </row>
    <row r="36" spans="1:5" x14ac:dyDescent="0.2">
      <c r="A36" s="10">
        <v>34955</v>
      </c>
      <c r="B36" s="9">
        <f t="shared" si="0"/>
        <v>101.9917648407469</v>
      </c>
      <c r="C36" s="9">
        <f t="shared" si="0"/>
        <v>102.08470661503813</v>
      </c>
      <c r="D36" s="9">
        <f t="shared" si="0"/>
        <v>102.73121332320727</v>
      </c>
      <c r="E36" s="9">
        <f t="shared" si="0"/>
        <v>102.85736862266906</v>
      </c>
    </row>
    <row r="37" spans="1:5" x14ac:dyDescent="0.2">
      <c r="A37" s="10">
        <v>34956</v>
      </c>
      <c r="B37" s="9">
        <f t="shared" si="0"/>
        <v>103.14954421030798</v>
      </c>
      <c r="C37" s="9">
        <f t="shared" si="0"/>
        <v>102.83423453448795</v>
      </c>
      <c r="D37" s="9">
        <f t="shared" si="0"/>
        <v>103.7528348477617</v>
      </c>
      <c r="E37" s="9">
        <f t="shared" si="0"/>
        <v>103.65467615563384</v>
      </c>
    </row>
    <row r="38" spans="1:5" x14ac:dyDescent="0.2">
      <c r="A38" s="10">
        <v>34960</v>
      </c>
      <c r="B38" s="9">
        <f t="shared" si="0"/>
        <v>103.70488293877058</v>
      </c>
      <c r="C38" s="9">
        <f t="shared" si="0"/>
        <v>103.14704861068356</v>
      </c>
      <c r="D38" s="9">
        <f t="shared" si="0"/>
        <v>102.16304475002309</v>
      </c>
      <c r="E38" s="9">
        <f t="shared" si="0"/>
        <v>101.22672579934171</v>
      </c>
    </row>
    <row r="39" spans="1:5" x14ac:dyDescent="0.2">
      <c r="A39" s="10">
        <v>34961</v>
      </c>
      <c r="B39" s="9">
        <f t="shared" si="0"/>
        <v>100.91261750353453</v>
      </c>
      <c r="C39" s="9">
        <f t="shared" si="0"/>
        <v>101.14139376839995</v>
      </c>
      <c r="D39" s="9">
        <f t="shared" si="0"/>
        <v>101.6675981850282</v>
      </c>
      <c r="E39" s="9">
        <f t="shared" si="0"/>
        <v>102.08442955751478</v>
      </c>
    </row>
    <row r="40" spans="1:5" x14ac:dyDescent="0.2">
      <c r="A40" s="10">
        <v>34962</v>
      </c>
      <c r="B40" s="9">
        <f t="shared" si="0"/>
        <v>102.49287838959826</v>
      </c>
      <c r="C40" s="9">
        <f t="shared" si="0"/>
        <v>102.00124939561923</v>
      </c>
      <c r="D40" s="9">
        <f t="shared" si="0"/>
        <v>101.17494004059269</v>
      </c>
      <c r="E40" s="9">
        <f t="shared" si="0"/>
        <v>100.5607648604484</v>
      </c>
    </row>
    <row r="41" spans="1:5" x14ac:dyDescent="0.2">
      <c r="A41" s="10">
        <v>34963</v>
      </c>
      <c r="B41" s="9">
        <f t="shared" si="0"/>
        <v>100.18400116446087</v>
      </c>
      <c r="C41" s="9">
        <f t="shared" si="0"/>
        <v>99.28940966193808</v>
      </c>
      <c r="D41" s="9">
        <f t="shared" si="0"/>
        <v>100.09682511550473</v>
      </c>
      <c r="E41" s="9">
        <f t="shared" si="0"/>
        <v>99.655374055290196</v>
      </c>
    </row>
    <row r="42" spans="1:5" x14ac:dyDescent="0.2">
      <c r="A42" s="10">
        <v>34964</v>
      </c>
      <c r="B42" s="9">
        <f t="shared" si="0"/>
        <v>99.164656138367619</v>
      </c>
      <c r="C42" s="9">
        <f t="shared" si="0"/>
        <v>98.279166861628212</v>
      </c>
      <c r="D42" s="9">
        <f t="shared" si="0"/>
        <v>98.522148257198097</v>
      </c>
      <c r="E42" s="9">
        <f t="shared" si="0"/>
        <v>97.88238843586349</v>
      </c>
    </row>
    <row r="43" spans="1:5" x14ac:dyDescent="0.2">
      <c r="A43" s="10">
        <v>34967</v>
      </c>
      <c r="B43" s="9">
        <f t="shared" si="0"/>
        <v>97.924379397789039</v>
      </c>
      <c r="C43" s="9">
        <f t="shared" si="0"/>
        <v>97.710672700760441</v>
      </c>
      <c r="D43" s="9">
        <f t="shared" si="0"/>
        <v>97.965189134662751</v>
      </c>
      <c r="E43" s="9">
        <f t="shared" si="0"/>
        <v>97.067343310682915</v>
      </c>
    </row>
    <row r="44" spans="1:5" x14ac:dyDescent="0.2">
      <c r="A44" s="10">
        <v>34968</v>
      </c>
      <c r="B44" s="9">
        <f t="shared" si="0"/>
        <v>97.159815409095259</v>
      </c>
      <c r="C44" s="9">
        <f t="shared" si="0"/>
        <v>98.079909329887784</v>
      </c>
      <c r="D44" s="9">
        <f t="shared" si="0"/>
        <v>98.126304074585107</v>
      </c>
      <c r="E44" s="9">
        <f t="shared" si="0"/>
        <v>99.032016492092751</v>
      </c>
    </row>
    <row r="45" spans="1:5" x14ac:dyDescent="0.2">
      <c r="A45" s="10">
        <v>34969</v>
      </c>
      <c r="B45" s="9">
        <f t="shared" si="0"/>
        <v>98.996845221016727</v>
      </c>
      <c r="C45" s="9">
        <f t="shared" si="0"/>
        <v>99.943057549635853</v>
      </c>
      <c r="D45" s="9">
        <f t="shared" si="0"/>
        <v>99.072247865157308</v>
      </c>
      <c r="E45" s="9">
        <f t="shared" si="0"/>
        <v>100.91325115560277</v>
      </c>
    </row>
    <row r="46" spans="1:5" x14ac:dyDescent="0.2">
      <c r="A46" s="10">
        <v>34970</v>
      </c>
      <c r="B46" s="9">
        <f t="shared" si="0"/>
        <v>100.60212037018015</v>
      </c>
      <c r="C46" s="9">
        <f t="shared" si="0"/>
        <v>100.12255897894333</v>
      </c>
      <c r="D46" s="9">
        <f t="shared" si="0"/>
        <v>100.51062672652029</v>
      </c>
      <c r="E46" s="9">
        <f t="shared" si="0"/>
        <v>99.589452100419649</v>
      </c>
    </row>
    <row r="47" spans="1:5" x14ac:dyDescent="0.2">
      <c r="A47" s="10">
        <v>34971</v>
      </c>
      <c r="B47" s="9">
        <f t="shared" si="0"/>
        <v>99.646387774751005</v>
      </c>
      <c r="C47" s="9">
        <f t="shared" si="0"/>
        <v>99.268066504185043</v>
      </c>
      <c r="D47" s="9">
        <f t="shared" si="0"/>
        <v>99.731040106522101</v>
      </c>
      <c r="E47" s="9">
        <f t="shared" si="0"/>
        <v>98.982726983505572</v>
      </c>
    </row>
    <row r="48" spans="1:5" x14ac:dyDescent="0.2">
      <c r="A48" s="8" t="s">
        <v>6</v>
      </c>
      <c r="B48" s="7">
        <f>SUM(B28:B47)/COUNT(B28:B47)</f>
        <v>99.999999999999972</v>
      </c>
      <c r="C48" s="7">
        <f>SUM(C28:C47)/COUNT(C28:C47)</f>
        <v>100</v>
      </c>
      <c r="D48" s="7">
        <f>SUM(D28:D47)/COUNT(D28:D47)</f>
        <v>99.999999999999986</v>
      </c>
      <c r="E48" s="7">
        <f>SUM(E28:E47)/COUNT(E28:E47)</f>
        <v>100.00000000000001</v>
      </c>
    </row>
    <row r="50" spans="1:1" x14ac:dyDescent="0.2">
      <c r="A50" s="12" t="s">
        <v>11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30" zoomScale="80" zoomScaleNormal="80" workbookViewId="0">
      <selection activeCell="C55" sqref="C55"/>
    </sheetView>
  </sheetViews>
  <sheetFormatPr defaultRowHeight="13" x14ac:dyDescent="0.2"/>
  <cols>
    <col min="2" max="2" width="13.81640625" style="6" bestFit="1" customWidth="1"/>
    <col min="3" max="3" width="11.54296875" style="13" bestFit="1" customWidth="1"/>
    <col min="4" max="4" width="13.81640625" style="13" bestFit="1" customWidth="1"/>
    <col min="5" max="5" width="12.90625" style="13" bestFit="1" customWidth="1"/>
    <col min="6" max="6" width="13.81640625" style="13" bestFit="1" customWidth="1"/>
    <col min="7" max="7" width="12.90625" style="13" bestFit="1" customWidth="1"/>
    <col min="8" max="8" width="13.81640625" style="13" bestFit="1" customWidth="1"/>
    <col min="9" max="9" width="12.90625" style="13" bestFit="1" customWidth="1"/>
    <col min="10" max="10" width="13.81640625" style="13" bestFit="1" customWidth="1"/>
  </cols>
  <sheetData>
    <row r="1" spans="1:10" x14ac:dyDescent="0.2">
      <c r="B1" s="6" t="s">
        <v>10</v>
      </c>
    </row>
    <row r="2" spans="1:10" x14ac:dyDescent="0.2">
      <c r="B2" s="11" t="s">
        <v>7</v>
      </c>
      <c r="C2" s="14" t="s">
        <v>1</v>
      </c>
      <c r="D2" s="14" t="s">
        <v>12</v>
      </c>
      <c r="E2" s="14" t="s">
        <v>2</v>
      </c>
      <c r="F2" s="14" t="s">
        <v>12</v>
      </c>
      <c r="G2" s="14" t="s">
        <v>3</v>
      </c>
      <c r="H2" s="14" t="s">
        <v>12</v>
      </c>
      <c r="I2" s="14" t="s">
        <v>4</v>
      </c>
      <c r="J2" s="14" t="s">
        <v>12</v>
      </c>
    </row>
    <row r="3" spans="1:10" x14ac:dyDescent="0.2">
      <c r="A3">
        <v>0</v>
      </c>
      <c r="B3" s="10" t="str">
        <f>IFERROR(VLOOKUP((MAX(★ここにネットのデータをコピペする!A:A)-A3),★ここにネットのデータをコピペする!$A$4:$F$29,2,FALSE),"以下空白")</f>
        <v xml:space="preserve">… </v>
      </c>
      <c r="C3" s="15" t="str">
        <f>IFERROR(VLOOKUP((MAX(★ここにネットのデータをコピペする!A:A)-A3),★ここにネットのデータをコピペする!$A$4:$F$29,3,FALSE),)</f>
        <v xml:space="preserve">… </v>
      </c>
      <c r="D3" s="15" t="e">
        <f>IF(C3=0,0,((C3-C$27)^2))</f>
        <v>#VALUE!</v>
      </c>
      <c r="E3" s="15" t="str">
        <f>IFERROR(VLOOKUP((MAX(★ここにネットのデータをコピペする!A:A)-A3),★ここにネットのデータをコピペする!$A$4:$F$29,4,FALSE),)</f>
        <v xml:space="preserve">… </v>
      </c>
      <c r="F3" s="15" t="e">
        <f>IF(E3=0,0,((E3-E$27)^2))</f>
        <v>#VALUE!</v>
      </c>
      <c r="G3" s="15" t="str">
        <f>IFERROR(VLOOKUP((MAX(★ここにネットのデータをコピペする!A:A)-A3),★ここにネットのデータをコピペする!$A$4:$F$29,5,FALSE),)</f>
        <v xml:space="preserve">… </v>
      </c>
      <c r="H3" s="15" t="e">
        <f>IF(G3=0,0,((G3-G$27)^2))</f>
        <v>#VALUE!</v>
      </c>
      <c r="I3" s="15" t="str">
        <f>IFERROR(VLOOKUP((MAX(★ここにネットのデータをコピペする!A:A)-A3),★ここにネットのデータをコピペする!$A$4:$F$29,6,FALSE),)</f>
        <v>…</v>
      </c>
      <c r="J3" s="15" t="e">
        <f>IF(I3=0,0,((I3-I$27)^2))</f>
        <v>#VALUE!</v>
      </c>
    </row>
    <row r="4" spans="1:10" x14ac:dyDescent="0.2">
      <c r="A4">
        <f>SUM(A3+1)</f>
        <v>1</v>
      </c>
      <c r="B4" s="10">
        <f>IFERROR(VLOOKUP((MAX(★ここにネットのデータをコピペする!A:A)-A4),★ここにネットのデータをコピペする!$A$4:$F$29,2,FALSE),"以下空白")</f>
        <v>34878</v>
      </c>
      <c r="C4" s="15">
        <f>IFERROR(VLOOKUP((MAX(★ここにネットのデータをコピペする!A:A)-A4),★ここにネットのデータをコピペする!$A$4:$F$29,3,FALSE),)</f>
        <v>14708.21</v>
      </c>
      <c r="D4" s="15">
        <f t="shared" ref="D4:F26" si="0">IF(C4=0,0,((C4-C$27)^2))</f>
        <v>5746.1453444441613</v>
      </c>
      <c r="E4" s="15">
        <f>IFERROR(VLOOKUP((MAX(★ここにネットのデータをコピペする!A:A)-A4),★ここにネットのデータをコピペする!$A$4:$F$29,4,FALSE),)</f>
        <v>14755.24</v>
      </c>
      <c r="F4" s="15">
        <f t="shared" si="0"/>
        <v>37.413611111112594</v>
      </c>
      <c r="G4" s="15">
        <f>IFERROR(VLOOKUP((MAX(★ここにネットのデータをコピペする!A:A)-A4),★ここにネットのデータをコピペする!$A$4:$F$29,5,FALSE),)</f>
        <v>14536.75</v>
      </c>
      <c r="H4" s="15">
        <f t="shared" ref="H4" si="1">IF(G4=0,0,((G4-G$27)^2))</f>
        <v>3452.7376000000259</v>
      </c>
      <c r="I4" s="15">
        <f>IFERROR(VLOOKUP((MAX(★ここにネットのデータをコピペする!A:A)-A4),★ここにネットのデータをコピペする!$A$4:$F$29,6,FALSE),)</f>
        <v>14618.07</v>
      </c>
      <c r="J4" s="15">
        <f t="shared" ref="J4" si="2">IF(I4=0,0,((I4-I$27)^2))</f>
        <v>4973.540544444345</v>
      </c>
    </row>
    <row r="5" spans="1:10" x14ac:dyDescent="0.2">
      <c r="A5">
        <f>SUM(A4+1)</f>
        <v>2</v>
      </c>
      <c r="B5" s="10">
        <f>IFERROR(VLOOKUP((MAX(★ここにネットのデータをコピペする!A:A)-A5),★ここにネットのデータをコピペする!$A$4:$F$29,2,FALSE),"以下空白")</f>
        <v>34879</v>
      </c>
      <c r="C5" s="15">
        <f>IFERROR(VLOOKUP((MAX(★ここにネットのデータをコピペする!A:A)-A5),★ここにネットのデータをコピペする!$A$4:$F$29,3,FALSE),)</f>
        <v>14677.53</v>
      </c>
      <c r="D5" s="15">
        <f t="shared" si="0"/>
        <v>2036.1152111110805</v>
      </c>
      <c r="E5" s="15">
        <f>IFERROR(VLOOKUP((MAX(★ここにネットのデータをコピペする!A:A)-A5),★ここにネットのデータをコピペする!$A$4:$F$29,4,FALSE),)</f>
        <v>14904.74</v>
      </c>
      <c r="F5" s="15">
        <f t="shared" si="0"/>
        <v>20558.780277777743</v>
      </c>
      <c r="G5" s="15">
        <f>IFERROR(VLOOKUP((MAX(★ここにネットのデータをコピペする!A:A)-A5),★ここにネットのデータをコピペする!$A$4:$F$29,5,FALSE),)</f>
        <v>14445.4</v>
      </c>
      <c r="H5" s="15">
        <f t="shared" ref="H5" si="3">IF(G5=0,0,((G5-G$27)^2))</f>
        <v>1062.1081000000095</v>
      </c>
      <c r="I5" s="15">
        <f>IFERROR(VLOOKUP((MAX(★ここにネットのデータをコピペする!A:A)-A5),★ここにネットのデータをコピペする!$A$4:$F$29,6,FALSE),)</f>
        <v>14507.17</v>
      </c>
      <c r="J5" s="15">
        <f t="shared" ref="J5" si="4">IF(I5=0,0,((I5-I$27)^2))</f>
        <v>1630.2752111111386</v>
      </c>
    </row>
    <row r="6" spans="1:10" x14ac:dyDescent="0.2">
      <c r="A6">
        <f t="shared" ref="A6:A26" si="5">SUM(A5+1)</f>
        <v>3</v>
      </c>
      <c r="B6" s="10">
        <f>IFERROR(VLOOKUP((MAX(★ここにネットのデータをコピペする!A:A)-A6),★ここにネットのデータをコピペする!$A$4:$F$29,2,FALSE),"以下空白")</f>
        <v>34880</v>
      </c>
      <c r="C6" s="15">
        <f>IFERROR(VLOOKUP((MAX(★ここにネットのデータをコピペする!A:A)-A6),★ここにネットのデータをコピペする!$A$4:$F$29,3,FALSE),)</f>
        <v>14511.48</v>
      </c>
      <c r="D6" s="15">
        <f t="shared" si="0"/>
        <v>14623.258711111457</v>
      </c>
      <c r="E6" s="15">
        <f>IFERROR(VLOOKUP((MAX(★ここにネットのデータをコピペする!A:A)-A6),★ここにネットのデータをコピペする!$A$4:$F$29,4,FALSE),)</f>
        <v>14624.09</v>
      </c>
      <c r="F6" s="15">
        <f t="shared" si="0"/>
        <v>18842.137777777712</v>
      </c>
      <c r="G6" s="15">
        <f>IFERROR(VLOOKUP((MAX(★ここにネットのデータをコピペする!A:A)-A6),★ここにネットのデータをコピペする!$A$4:$F$29,5,FALSE),)</f>
        <v>14451.82</v>
      </c>
      <c r="H6" s="15">
        <f t="shared" ref="H6" si="6">IF(G6=0,0,((G6-G$27)^2))</f>
        <v>684.8689000000038</v>
      </c>
      <c r="I6" s="15">
        <f>IFERROR(VLOOKUP((MAX(★ここにネットのデータをコピペする!A:A)-A6),★ここにネットのデータをコピペする!$A$4:$F$29,6,FALSE),)</f>
        <v>14517.4</v>
      </c>
      <c r="J6" s="15">
        <f t="shared" ref="J6" si="7">IF(I6=0,0,((I6-I$27)^2))</f>
        <v>908.82151111115786</v>
      </c>
    </row>
    <row r="7" spans="1:10" x14ac:dyDescent="0.2">
      <c r="A7">
        <f t="shared" si="5"/>
        <v>4</v>
      </c>
      <c r="B7" s="10" t="str">
        <f>IFERROR(VLOOKUP((MAX(★ここにネットのデータをコピペする!A:A)-A7),★ここにネットのデータをコピペする!$A$4:$F$29,2,FALSE),"以下空白")</f>
        <v>以下空白</v>
      </c>
      <c r="C7" s="15">
        <f>IFERROR(VLOOKUP((MAX(★ここにネットのデータをコピペする!A:A)-A7),★ここにネットのデータをコピペする!$A$4:$F$29,3,FALSE),)</f>
        <v>0</v>
      </c>
      <c r="D7" s="15">
        <f t="shared" si="0"/>
        <v>0</v>
      </c>
      <c r="E7" s="15">
        <f>IFERROR(VLOOKUP((MAX(★ここにネットのデータをコピペする!A:A)-A7),★ここにネットのデータをコピペする!$A$4:$F$29,4,FALSE),)</f>
        <v>0</v>
      </c>
      <c r="F7" s="15">
        <f t="shared" si="0"/>
        <v>0</v>
      </c>
      <c r="G7" s="15">
        <f>IFERROR(VLOOKUP((MAX(★ここにネットのデータをコピペする!A:A)-A7),★ここにネットのデータをコピペする!$A$4:$F$29,5,FALSE),)</f>
        <v>0</v>
      </c>
      <c r="H7" s="15">
        <f t="shared" ref="H7" si="8">IF(G7=0,0,((G7-G$27)^2))</f>
        <v>0</v>
      </c>
      <c r="I7" s="15">
        <f>IFERROR(VLOOKUP((MAX(★ここにネットのデータをコピペする!A:A)-A7),★ここにネットのデータをコピペする!$A$4:$F$29,6,FALSE),)</f>
        <v>0</v>
      </c>
      <c r="J7" s="15">
        <f t="shared" ref="J7" si="9">IF(I7=0,0,((I7-I$27)^2))</f>
        <v>0</v>
      </c>
    </row>
    <row r="8" spans="1:10" x14ac:dyDescent="0.2">
      <c r="A8">
        <f t="shared" si="5"/>
        <v>5</v>
      </c>
      <c r="B8" s="10" t="str">
        <f>IFERROR(VLOOKUP((MAX(★ここにネットのデータをコピペする!A:A)-A8),★ここにネットのデータをコピペする!$A$4:$F$29,2,FALSE),"以下空白")</f>
        <v>以下空白</v>
      </c>
      <c r="C8" s="15">
        <f>IFERROR(VLOOKUP((MAX(★ここにネットのデータをコピペする!A:A)-A8),★ここにネットのデータをコピペする!$A$4:$F$29,3,FALSE),)</f>
        <v>0</v>
      </c>
      <c r="D8" s="15">
        <f t="shared" si="0"/>
        <v>0</v>
      </c>
      <c r="E8" s="15">
        <f>IFERROR(VLOOKUP((MAX(★ここにネットのデータをコピペする!A:A)-A8),★ここにネットのデータをコピペする!$A$4:$F$29,4,FALSE),)</f>
        <v>0</v>
      </c>
      <c r="F8" s="15">
        <f t="shared" si="0"/>
        <v>0</v>
      </c>
      <c r="G8" s="15">
        <f>IFERROR(VLOOKUP((MAX(★ここにネットのデータをコピペする!A:A)-A8),★ここにネットのデータをコピペする!$A$4:$F$29,5,FALSE),)</f>
        <v>0</v>
      </c>
      <c r="H8" s="15">
        <f t="shared" ref="H8" si="10">IF(G8=0,0,((G8-G$27)^2))</f>
        <v>0</v>
      </c>
      <c r="I8" s="15">
        <f>IFERROR(VLOOKUP((MAX(★ここにネットのデータをコピペする!A:A)-A8),★ここにネットのデータをコピペする!$A$4:$F$29,6,FALSE),)</f>
        <v>0</v>
      </c>
      <c r="J8" s="15">
        <f t="shared" ref="J8" si="11">IF(I8=0,0,((I8-I$27)^2))</f>
        <v>0</v>
      </c>
    </row>
    <row r="9" spans="1:10" x14ac:dyDescent="0.2">
      <c r="A9">
        <f t="shared" si="5"/>
        <v>6</v>
      </c>
      <c r="B9" s="10" t="str">
        <f>IFERROR(VLOOKUP((MAX(★ここにネットのデータをコピペする!A:A)-A9),★ここにネットのデータをコピペする!$A$4:$F$29,2,FALSE),"以下空白")</f>
        <v>以下空白</v>
      </c>
      <c r="C9" s="15">
        <f>IFERROR(VLOOKUP((MAX(★ここにネットのデータをコピペする!A:A)-A9),★ここにネットのデータをコピペする!$A$4:$F$29,3,FALSE),)</f>
        <v>0</v>
      </c>
      <c r="D9" s="15">
        <f t="shared" si="0"/>
        <v>0</v>
      </c>
      <c r="E9" s="15">
        <f>IFERROR(VLOOKUP((MAX(★ここにネットのデータをコピペする!A:A)-A9),★ここにネットのデータをコピペする!$A$4:$F$29,4,FALSE),)</f>
        <v>0</v>
      </c>
      <c r="F9" s="15">
        <f t="shared" si="0"/>
        <v>0</v>
      </c>
      <c r="G9" s="15">
        <f>IFERROR(VLOOKUP((MAX(★ここにネットのデータをコピペする!A:A)-A9),★ここにネットのデータをコピペする!$A$4:$F$29,5,FALSE),)</f>
        <v>0</v>
      </c>
      <c r="H9" s="15">
        <f t="shared" ref="H9" si="12">IF(G9=0,0,((G9-G$27)^2))</f>
        <v>0</v>
      </c>
      <c r="I9" s="15">
        <f>IFERROR(VLOOKUP((MAX(★ここにネットのデータをコピペする!A:A)-A9),★ここにネットのデータをコピペする!$A$4:$F$29,6,FALSE),)</f>
        <v>0</v>
      </c>
      <c r="J9" s="15">
        <f t="shared" ref="J9" si="13">IF(I9=0,0,((I9-I$27)^2))</f>
        <v>0</v>
      </c>
    </row>
    <row r="10" spans="1:10" x14ac:dyDescent="0.2">
      <c r="A10">
        <f t="shared" si="5"/>
        <v>7</v>
      </c>
      <c r="B10" s="10" t="str">
        <f>IFERROR(VLOOKUP((MAX(★ここにネットのデータをコピペする!A:A)-A10),★ここにネットのデータをコピペする!$A$4:$F$29,2,FALSE),"以下空白")</f>
        <v>以下空白</v>
      </c>
      <c r="C10" s="15">
        <f>IFERROR(VLOOKUP((MAX(★ここにネットのデータをコピペする!A:A)-A10),★ここにネットのデータをコピペする!$A$4:$F$29,3,FALSE),)</f>
        <v>0</v>
      </c>
      <c r="D10" s="15">
        <f t="shared" si="0"/>
        <v>0</v>
      </c>
      <c r="E10" s="15">
        <f>IFERROR(VLOOKUP((MAX(★ここにネットのデータをコピペする!A:A)-A10),★ここにネットのデータをコピペする!$A$4:$F$29,4,FALSE),)</f>
        <v>0</v>
      </c>
      <c r="F10" s="15">
        <f t="shared" si="0"/>
        <v>0</v>
      </c>
      <c r="G10" s="15">
        <f>IFERROR(VLOOKUP((MAX(★ここにネットのデータをコピペする!A:A)-A10),★ここにネットのデータをコピペする!$A$4:$F$29,5,FALSE),)</f>
        <v>0</v>
      </c>
      <c r="H10" s="15">
        <f t="shared" ref="H10" si="14">IF(G10=0,0,((G10-G$27)^2))</f>
        <v>0</v>
      </c>
      <c r="I10" s="15">
        <f>IFERROR(VLOOKUP((MAX(★ここにネットのデータをコピペする!A:A)-A10),★ここにネットのデータをコピペする!$A$4:$F$29,6,FALSE),)</f>
        <v>0</v>
      </c>
      <c r="J10" s="15">
        <f t="shared" ref="J10" si="15">IF(I10=0,0,((I10-I$27)^2))</f>
        <v>0</v>
      </c>
    </row>
    <row r="11" spans="1:10" x14ac:dyDescent="0.2">
      <c r="A11">
        <f t="shared" si="5"/>
        <v>8</v>
      </c>
      <c r="B11" s="10" t="str">
        <f>IFERROR(VLOOKUP((MAX(★ここにネットのデータをコピペする!A:A)-A11),★ここにネットのデータをコピペする!$A$4:$F$29,2,FALSE),"以下空白")</f>
        <v>以下空白</v>
      </c>
      <c r="C11" s="15">
        <f>IFERROR(VLOOKUP((MAX(★ここにネットのデータをコピペする!A:A)-A11),★ここにネットのデータをコピペする!$A$4:$F$29,3,FALSE),)</f>
        <v>0</v>
      </c>
      <c r="D11" s="15">
        <f t="shared" si="0"/>
        <v>0</v>
      </c>
      <c r="E11" s="15">
        <f>IFERROR(VLOOKUP((MAX(★ここにネットのデータをコピペする!A:A)-A11),★ここにネットのデータをコピペする!$A$4:$F$29,4,FALSE),)</f>
        <v>0</v>
      </c>
      <c r="F11" s="15">
        <f t="shared" si="0"/>
        <v>0</v>
      </c>
      <c r="G11" s="15">
        <f>IFERROR(VLOOKUP((MAX(★ここにネットのデータをコピペする!A:A)-A11),★ここにネットのデータをコピペする!$A$4:$F$29,5,FALSE),)</f>
        <v>0</v>
      </c>
      <c r="H11" s="15">
        <f t="shared" ref="H11" si="16">IF(G11=0,0,((G11-G$27)^2))</f>
        <v>0</v>
      </c>
      <c r="I11" s="15">
        <f>IFERROR(VLOOKUP((MAX(★ここにネットのデータをコピペする!A:A)-A11),★ここにネットのデータをコピペする!$A$4:$F$29,6,FALSE),)</f>
        <v>0</v>
      </c>
      <c r="J11" s="15">
        <f t="shared" ref="J11" si="17">IF(I11=0,0,((I11-I$27)^2))</f>
        <v>0</v>
      </c>
    </row>
    <row r="12" spans="1:10" x14ac:dyDescent="0.2">
      <c r="A12">
        <f t="shared" si="5"/>
        <v>9</v>
      </c>
      <c r="B12" s="10" t="str">
        <f>IFERROR(VLOOKUP((MAX(★ここにネットのデータをコピペする!A:A)-A12),★ここにネットのデータをコピペする!$A$4:$F$29,2,FALSE),"以下空白")</f>
        <v>以下空白</v>
      </c>
      <c r="C12" s="15">
        <f>IFERROR(VLOOKUP((MAX(★ここにネットのデータをコピペする!A:A)-A12),★ここにネットのデータをコピペする!$A$4:$F$29,3,FALSE),)</f>
        <v>0</v>
      </c>
      <c r="D12" s="15">
        <f t="shared" si="0"/>
        <v>0</v>
      </c>
      <c r="E12" s="15">
        <f>IFERROR(VLOOKUP((MAX(★ここにネットのデータをコピペする!A:A)-A12),★ここにネットのデータをコピペする!$A$4:$F$29,4,FALSE),)</f>
        <v>0</v>
      </c>
      <c r="F12" s="15">
        <f t="shared" si="0"/>
        <v>0</v>
      </c>
      <c r="G12" s="15">
        <f>IFERROR(VLOOKUP((MAX(★ここにネットのデータをコピペする!A:A)-A12),★ここにネットのデータをコピペする!$A$4:$F$29,5,FALSE),)</f>
        <v>0</v>
      </c>
      <c r="H12" s="15">
        <f t="shared" ref="H12" si="18">IF(G12=0,0,((G12-G$27)^2))</f>
        <v>0</v>
      </c>
      <c r="I12" s="15">
        <f>IFERROR(VLOOKUP((MAX(★ここにネットのデータをコピペする!A:A)-A12),★ここにネットのデータをコピペする!$A$4:$F$29,6,FALSE),)</f>
        <v>0</v>
      </c>
      <c r="J12" s="15">
        <f t="shared" ref="J12" si="19">IF(I12=0,0,((I12-I$27)^2))</f>
        <v>0</v>
      </c>
    </row>
    <row r="13" spans="1:10" x14ac:dyDescent="0.2">
      <c r="A13">
        <f t="shared" si="5"/>
        <v>10</v>
      </c>
      <c r="B13" s="10" t="str">
        <f>IFERROR(VLOOKUP((MAX(★ここにネットのデータをコピペする!A:A)-A13),★ここにネットのデータをコピペする!$A$4:$F$29,2,FALSE),"以下空白")</f>
        <v>以下空白</v>
      </c>
      <c r="C13" s="15">
        <f>IFERROR(VLOOKUP((MAX(★ここにネットのデータをコピペする!A:A)-A13),★ここにネットのデータをコピペする!$A$4:$F$29,3,FALSE),)</f>
        <v>0</v>
      </c>
      <c r="D13" s="15">
        <f t="shared" si="0"/>
        <v>0</v>
      </c>
      <c r="E13" s="15">
        <f>IFERROR(VLOOKUP((MAX(★ここにネットのデータをコピペする!A:A)-A13),★ここにネットのデータをコピペする!$A$4:$F$29,4,FALSE),)</f>
        <v>0</v>
      </c>
      <c r="F13" s="15">
        <f t="shared" si="0"/>
        <v>0</v>
      </c>
      <c r="G13" s="15">
        <f>IFERROR(VLOOKUP((MAX(★ここにネットのデータをコピペする!A:A)-A13),★ここにネットのデータをコピペする!$A$4:$F$29,5,FALSE),)</f>
        <v>0</v>
      </c>
      <c r="H13" s="15">
        <f t="shared" ref="H13" si="20">IF(G13=0,0,((G13-G$27)^2))</f>
        <v>0</v>
      </c>
      <c r="I13" s="15">
        <f>IFERROR(VLOOKUP((MAX(★ここにネットのデータをコピペする!A:A)-A13),★ここにネットのデータをコピペする!$A$4:$F$29,6,FALSE),)</f>
        <v>0</v>
      </c>
      <c r="J13" s="15">
        <f t="shared" ref="J13" si="21">IF(I13=0,0,((I13-I$27)^2))</f>
        <v>0</v>
      </c>
    </row>
    <row r="14" spans="1:10" x14ac:dyDescent="0.2">
      <c r="A14">
        <f t="shared" si="5"/>
        <v>11</v>
      </c>
      <c r="B14" s="10" t="str">
        <f>IFERROR(VLOOKUP((MAX(★ここにネットのデータをコピペする!A:A)-A14),★ここにネットのデータをコピペする!$A$4:$F$29,2,FALSE),"以下空白")</f>
        <v>以下空白</v>
      </c>
      <c r="C14" s="15">
        <f>IFERROR(VLOOKUP((MAX(★ここにネットのデータをコピペする!A:A)-A14),★ここにネットのデータをコピペする!$A$4:$F$29,3,FALSE),)</f>
        <v>0</v>
      </c>
      <c r="D14" s="15">
        <f t="shared" si="0"/>
        <v>0</v>
      </c>
      <c r="E14" s="15">
        <f>IFERROR(VLOOKUP((MAX(★ここにネットのデータをコピペする!A:A)-A14),★ここにネットのデータをコピペする!$A$4:$F$29,4,FALSE),)</f>
        <v>0</v>
      </c>
      <c r="F14" s="15">
        <f t="shared" si="0"/>
        <v>0</v>
      </c>
      <c r="G14" s="15">
        <f>IFERROR(VLOOKUP((MAX(★ここにネットのデータをコピペする!A:A)-A14),★ここにネットのデータをコピペする!$A$4:$F$29,5,FALSE),)</f>
        <v>0</v>
      </c>
      <c r="H14" s="15">
        <f t="shared" ref="H14" si="22">IF(G14=0,0,((G14-G$27)^2))</f>
        <v>0</v>
      </c>
      <c r="I14" s="15">
        <f>IFERROR(VLOOKUP((MAX(★ここにネットのデータをコピペする!A:A)-A14),★ここにネットのデータをコピペする!$A$4:$F$29,6,FALSE),)</f>
        <v>0</v>
      </c>
      <c r="J14" s="15">
        <f t="shared" ref="J14" si="23">IF(I14=0,0,((I14-I$27)^2))</f>
        <v>0</v>
      </c>
    </row>
    <row r="15" spans="1:10" x14ac:dyDescent="0.2">
      <c r="A15">
        <f t="shared" si="5"/>
        <v>12</v>
      </c>
      <c r="B15" s="10" t="str">
        <f>IFERROR(VLOOKUP((MAX(★ここにネットのデータをコピペする!A:A)-A15),★ここにネットのデータをコピペする!$A$4:$F$29,2,FALSE),"以下空白")</f>
        <v>以下空白</v>
      </c>
      <c r="C15" s="15">
        <f>IFERROR(VLOOKUP((MAX(★ここにネットのデータをコピペする!A:A)-A15),★ここにネットのデータをコピペする!$A$4:$F$29,3,FALSE),)</f>
        <v>0</v>
      </c>
      <c r="D15" s="15">
        <f t="shared" si="0"/>
        <v>0</v>
      </c>
      <c r="E15" s="15">
        <f>IFERROR(VLOOKUP((MAX(★ここにネットのデータをコピペする!A:A)-A15),★ここにネットのデータをコピペする!$A$4:$F$29,4,FALSE),)</f>
        <v>0</v>
      </c>
      <c r="F15" s="15">
        <f t="shared" si="0"/>
        <v>0</v>
      </c>
      <c r="G15" s="15">
        <f>IFERROR(VLOOKUP((MAX(★ここにネットのデータをコピペする!A:A)-A15),★ここにネットのデータをコピペする!$A$4:$F$29,5,FALSE),)</f>
        <v>0</v>
      </c>
      <c r="H15" s="15">
        <f t="shared" ref="H15" si="24">IF(G15=0,0,((G15-G$27)^2))</f>
        <v>0</v>
      </c>
      <c r="I15" s="15">
        <f>IFERROR(VLOOKUP((MAX(★ここにネットのデータをコピペする!A:A)-A15),★ここにネットのデータをコピペする!$A$4:$F$29,6,FALSE),)</f>
        <v>0</v>
      </c>
      <c r="J15" s="15">
        <f t="shared" ref="J15" si="25">IF(I15=0,0,((I15-I$27)^2))</f>
        <v>0</v>
      </c>
    </row>
    <row r="16" spans="1:10" x14ac:dyDescent="0.2">
      <c r="A16">
        <f t="shared" si="5"/>
        <v>13</v>
      </c>
      <c r="B16" s="10" t="str">
        <f>IFERROR(VLOOKUP((MAX(★ここにネットのデータをコピペする!A:A)-A16),★ここにネットのデータをコピペする!$A$4:$F$29,2,FALSE),"以下空白")</f>
        <v>以下空白</v>
      </c>
      <c r="C16" s="15">
        <f>IFERROR(VLOOKUP((MAX(★ここにネットのデータをコピペする!A:A)-A16),★ここにネットのデータをコピペする!$A$4:$F$29,3,FALSE),)</f>
        <v>0</v>
      </c>
      <c r="D16" s="15">
        <f t="shared" si="0"/>
        <v>0</v>
      </c>
      <c r="E16" s="15">
        <f>IFERROR(VLOOKUP((MAX(★ここにネットのデータをコピペする!A:A)-A16),★ここにネットのデータをコピペする!$A$4:$F$29,4,FALSE),)</f>
        <v>0</v>
      </c>
      <c r="F16" s="15">
        <f t="shared" si="0"/>
        <v>0</v>
      </c>
      <c r="G16" s="15">
        <f>IFERROR(VLOOKUP((MAX(★ここにネットのデータをコピペする!A:A)-A16),★ここにネットのデータをコピペする!$A$4:$F$29,5,FALSE),)</f>
        <v>0</v>
      </c>
      <c r="H16" s="15">
        <f t="shared" ref="H16" si="26">IF(G16=0,0,((G16-G$27)^2))</f>
        <v>0</v>
      </c>
      <c r="I16" s="15">
        <f>IFERROR(VLOOKUP((MAX(★ここにネットのデータをコピペする!A:A)-A16),★ここにネットのデータをコピペする!$A$4:$F$29,6,FALSE),)</f>
        <v>0</v>
      </c>
      <c r="J16" s="15">
        <f t="shared" ref="J16" si="27">IF(I16=0,0,((I16-I$27)^2))</f>
        <v>0</v>
      </c>
    </row>
    <row r="17" spans="1:10" x14ac:dyDescent="0.2">
      <c r="A17">
        <f t="shared" si="5"/>
        <v>14</v>
      </c>
      <c r="B17" s="10" t="str">
        <f>IFERROR(VLOOKUP((MAX(★ここにネットのデータをコピペする!A:A)-A17),★ここにネットのデータをコピペする!$A$4:$F$29,2,FALSE),"以下空白")</f>
        <v>以下空白</v>
      </c>
      <c r="C17" s="15">
        <f>IFERROR(VLOOKUP((MAX(★ここにネットのデータをコピペする!A:A)-A17),★ここにネットのデータをコピペする!$A$4:$F$29,3,FALSE),)</f>
        <v>0</v>
      </c>
      <c r="D17" s="15">
        <f t="shared" si="0"/>
        <v>0</v>
      </c>
      <c r="E17" s="15">
        <f>IFERROR(VLOOKUP((MAX(★ここにネットのデータをコピペする!A:A)-A17),★ここにネットのデータをコピペする!$A$4:$F$29,4,FALSE),)</f>
        <v>0</v>
      </c>
      <c r="F17" s="15">
        <f t="shared" si="0"/>
        <v>0</v>
      </c>
      <c r="G17" s="15">
        <f>IFERROR(VLOOKUP((MAX(★ここにネットのデータをコピペする!A:A)-A17),★ここにネットのデータをコピペする!$A$4:$F$29,5,FALSE),)</f>
        <v>0</v>
      </c>
      <c r="H17" s="15">
        <f t="shared" ref="H17" si="28">IF(G17=0,0,((G17-G$27)^2))</f>
        <v>0</v>
      </c>
      <c r="I17" s="15">
        <f>IFERROR(VLOOKUP((MAX(★ここにネットのデータをコピペする!A:A)-A17),★ここにネットのデータをコピペする!$A$4:$F$29,6,FALSE),)</f>
        <v>0</v>
      </c>
      <c r="J17" s="15">
        <f t="shared" ref="J17" si="29">IF(I17=0,0,((I17-I$27)^2))</f>
        <v>0</v>
      </c>
    </row>
    <row r="18" spans="1:10" x14ac:dyDescent="0.2">
      <c r="A18">
        <f t="shared" si="5"/>
        <v>15</v>
      </c>
      <c r="B18" s="10" t="str">
        <f>IFERROR(VLOOKUP((MAX(★ここにネットのデータをコピペする!A:A)-A18),★ここにネットのデータをコピペする!$A$4:$F$29,2,FALSE),"以下空白")</f>
        <v>以下空白</v>
      </c>
      <c r="C18" s="15">
        <f>IFERROR(VLOOKUP((MAX(★ここにネットのデータをコピペする!A:A)-A18),★ここにネットのデータをコピペする!$A$4:$F$29,3,FALSE),)</f>
        <v>0</v>
      </c>
      <c r="D18" s="15">
        <f t="shared" si="0"/>
        <v>0</v>
      </c>
      <c r="E18" s="15">
        <f>IFERROR(VLOOKUP((MAX(★ここにネットのデータをコピペする!A:A)-A18),★ここにネットのデータをコピペする!$A$4:$F$29,4,FALSE),)</f>
        <v>0</v>
      </c>
      <c r="F18" s="15">
        <f t="shared" si="0"/>
        <v>0</v>
      </c>
      <c r="G18" s="15">
        <f>IFERROR(VLOOKUP((MAX(★ここにネットのデータをコピペする!A:A)-A18),★ここにネットのデータをコピペする!$A$4:$F$29,5,FALSE),)</f>
        <v>0</v>
      </c>
      <c r="H18" s="15">
        <f t="shared" ref="H18" si="30">IF(G18=0,0,((G18-G$27)^2))</f>
        <v>0</v>
      </c>
      <c r="I18" s="15">
        <f>IFERROR(VLOOKUP((MAX(★ここにネットのデータをコピペする!A:A)-A18),★ここにネットのデータをコピペする!$A$4:$F$29,6,FALSE),)</f>
        <v>0</v>
      </c>
      <c r="J18" s="15">
        <f t="shared" ref="J18" si="31">IF(I18=0,0,((I18-I$27)^2))</f>
        <v>0</v>
      </c>
    </row>
    <row r="19" spans="1:10" x14ac:dyDescent="0.2">
      <c r="A19">
        <f t="shared" si="5"/>
        <v>16</v>
      </c>
      <c r="B19" s="10" t="str">
        <f>IFERROR(VLOOKUP((MAX(★ここにネットのデータをコピペする!A:A)-A19),★ここにネットのデータをコピペする!$A$4:$F$29,2,FALSE),"以下空白")</f>
        <v>以下空白</v>
      </c>
      <c r="C19" s="15">
        <f>IFERROR(VLOOKUP((MAX(★ここにネットのデータをコピペする!A:A)-A19),★ここにネットのデータをコピペする!$A$4:$F$29,3,FALSE),)</f>
        <v>0</v>
      </c>
      <c r="D19" s="15">
        <f t="shared" si="0"/>
        <v>0</v>
      </c>
      <c r="E19" s="15">
        <f>IFERROR(VLOOKUP((MAX(★ここにネットのデータをコピペする!A:A)-A19),★ここにネットのデータをコピペする!$A$4:$F$29,4,FALSE),)</f>
        <v>0</v>
      </c>
      <c r="F19" s="15">
        <f t="shared" si="0"/>
        <v>0</v>
      </c>
      <c r="G19" s="15">
        <f>IFERROR(VLOOKUP((MAX(★ここにネットのデータをコピペする!A:A)-A19),★ここにネットのデータをコピペする!$A$4:$F$29,5,FALSE),)</f>
        <v>0</v>
      </c>
      <c r="H19" s="15">
        <f t="shared" ref="H19" si="32">IF(G19=0,0,((G19-G$27)^2))</f>
        <v>0</v>
      </c>
      <c r="I19" s="15">
        <f>IFERROR(VLOOKUP((MAX(★ここにネットのデータをコピペする!A:A)-A19),★ここにネットのデータをコピペする!$A$4:$F$29,6,FALSE),)</f>
        <v>0</v>
      </c>
      <c r="J19" s="15">
        <f t="shared" ref="J19" si="33">IF(I19=0,0,((I19-I$27)^2))</f>
        <v>0</v>
      </c>
    </row>
    <row r="20" spans="1:10" x14ac:dyDescent="0.2">
      <c r="A20">
        <f t="shared" si="5"/>
        <v>17</v>
      </c>
      <c r="B20" s="10" t="str">
        <f>IFERROR(VLOOKUP((MAX(★ここにネットのデータをコピペする!A:A)-A20),★ここにネットのデータをコピペする!$A$4:$F$29,2,FALSE),"以下空白")</f>
        <v>以下空白</v>
      </c>
      <c r="C20" s="15">
        <f>IFERROR(VLOOKUP((MAX(★ここにネットのデータをコピペする!A:A)-A20),★ここにネットのデータをコピペする!$A$4:$F$29,3,FALSE),)</f>
        <v>0</v>
      </c>
      <c r="D20" s="15">
        <f t="shared" si="0"/>
        <v>0</v>
      </c>
      <c r="E20" s="15">
        <f>IFERROR(VLOOKUP((MAX(★ここにネットのデータをコピペする!A:A)-A20),★ここにネットのデータをコピペする!$A$4:$F$29,4,FALSE),)</f>
        <v>0</v>
      </c>
      <c r="F20" s="15">
        <f t="shared" si="0"/>
        <v>0</v>
      </c>
      <c r="G20" s="15">
        <f>IFERROR(VLOOKUP((MAX(★ここにネットのデータをコピペする!A:A)-A20),★ここにネットのデータをコピペする!$A$4:$F$29,5,FALSE),)</f>
        <v>0</v>
      </c>
      <c r="H20" s="15">
        <f t="shared" ref="H20" si="34">IF(G20=0,0,((G20-G$27)^2))</f>
        <v>0</v>
      </c>
      <c r="I20" s="15">
        <f>IFERROR(VLOOKUP((MAX(★ここにネットのデータをコピペする!A:A)-A20),★ここにネットのデータをコピペする!$A$4:$F$29,6,FALSE),)</f>
        <v>0</v>
      </c>
      <c r="J20" s="15">
        <f t="shared" ref="J20" si="35">IF(I20=0,0,((I20-I$27)^2))</f>
        <v>0</v>
      </c>
    </row>
    <row r="21" spans="1:10" x14ac:dyDescent="0.2">
      <c r="A21">
        <f t="shared" si="5"/>
        <v>18</v>
      </c>
      <c r="B21" s="10" t="str">
        <f>IFERROR(VLOOKUP((MAX(★ここにネットのデータをコピペする!A:A)-A21),★ここにネットのデータをコピペする!$A$4:$F$29,2,FALSE),"以下空白")</f>
        <v>以下空白</v>
      </c>
      <c r="C21" s="15">
        <f>IFERROR(VLOOKUP((MAX(★ここにネットのデータをコピペする!A:A)-A21),★ここにネットのデータをコピペする!$A$4:$F$29,3,FALSE),)</f>
        <v>0</v>
      </c>
      <c r="D21" s="15">
        <f t="shared" si="0"/>
        <v>0</v>
      </c>
      <c r="E21" s="15">
        <f>IFERROR(VLOOKUP((MAX(★ここにネットのデータをコピペする!A:A)-A21),★ここにネットのデータをコピペする!$A$4:$F$29,4,FALSE),)</f>
        <v>0</v>
      </c>
      <c r="F21" s="15">
        <f t="shared" si="0"/>
        <v>0</v>
      </c>
      <c r="G21" s="15">
        <f>IFERROR(VLOOKUP((MAX(★ここにネットのデータをコピペする!A:A)-A21),★ここにネットのデータをコピペする!$A$4:$F$29,5,FALSE),)</f>
        <v>0</v>
      </c>
      <c r="H21" s="15">
        <f t="shared" ref="H21" si="36">IF(G21=0,0,((G21-G$27)^2))</f>
        <v>0</v>
      </c>
      <c r="I21" s="15">
        <f>IFERROR(VLOOKUP((MAX(★ここにネットのデータをコピペする!A:A)-A21),★ここにネットのデータをコピペする!$A$4:$F$29,6,FALSE),)</f>
        <v>0</v>
      </c>
      <c r="J21" s="15">
        <f t="shared" ref="J21" si="37">IF(I21=0,0,((I21-I$27)^2))</f>
        <v>0</v>
      </c>
    </row>
    <row r="22" spans="1:10" x14ac:dyDescent="0.2">
      <c r="A22">
        <f t="shared" si="5"/>
        <v>19</v>
      </c>
      <c r="B22" s="10" t="str">
        <f>IFERROR(VLOOKUP((MAX(★ここにネットのデータをコピペする!A:A)-A22),★ここにネットのデータをコピペする!$A$4:$F$29,2,FALSE),"以下空白")</f>
        <v>以下空白</v>
      </c>
      <c r="C22" s="15">
        <f>IFERROR(VLOOKUP((MAX(★ここにネットのデータをコピペする!A:A)-A22),★ここにネットのデータをコピペする!$A$4:$F$29,3,FALSE),)</f>
        <v>0</v>
      </c>
      <c r="D22" s="15">
        <f t="shared" si="0"/>
        <v>0</v>
      </c>
      <c r="E22" s="15">
        <f>IFERROR(VLOOKUP((MAX(★ここにネットのデータをコピペする!A:A)-A22),★ここにネットのデータをコピペする!$A$4:$F$29,4,FALSE),)</f>
        <v>0</v>
      </c>
      <c r="F22" s="15">
        <f t="shared" si="0"/>
        <v>0</v>
      </c>
      <c r="G22" s="15">
        <f>IFERROR(VLOOKUP((MAX(★ここにネットのデータをコピペする!A:A)-A22),★ここにネットのデータをコピペする!$A$4:$F$29,5,FALSE),)</f>
        <v>0</v>
      </c>
      <c r="H22" s="15">
        <f t="shared" ref="H22" si="38">IF(G22=0,0,((G22-G$27)^2))</f>
        <v>0</v>
      </c>
      <c r="I22" s="15">
        <f>IFERROR(VLOOKUP((MAX(★ここにネットのデータをコピペする!A:A)-A22),★ここにネットのデータをコピペする!$A$4:$F$29,6,FALSE),)</f>
        <v>0</v>
      </c>
      <c r="J22" s="15">
        <f t="shared" ref="J22" si="39">IF(I22=0,0,((I22-I$27)^2))</f>
        <v>0</v>
      </c>
    </row>
    <row r="23" spans="1:10" x14ac:dyDescent="0.2">
      <c r="A23">
        <f t="shared" si="5"/>
        <v>20</v>
      </c>
      <c r="B23" s="10" t="str">
        <f>IFERROR(VLOOKUP((MAX(★ここにネットのデータをコピペする!A:A)-A23),★ここにネットのデータをコピペする!$A$4:$F$29,2,FALSE),"以下空白")</f>
        <v>以下空白</v>
      </c>
      <c r="C23" s="15">
        <f>IFERROR(VLOOKUP((MAX(★ここにネットのデータをコピペする!A:A)-A23),★ここにネットのデータをコピペする!$A$4:$F$29,3,FALSE),)</f>
        <v>0</v>
      </c>
      <c r="D23" s="15">
        <f t="shared" si="0"/>
        <v>0</v>
      </c>
      <c r="E23" s="15">
        <f>IFERROR(VLOOKUP((MAX(★ここにネットのデータをコピペする!A:A)-A23),★ここにネットのデータをコピペする!$A$4:$F$29,4,FALSE),)</f>
        <v>0</v>
      </c>
      <c r="F23" s="15">
        <f t="shared" si="0"/>
        <v>0</v>
      </c>
      <c r="G23" s="15">
        <f>IFERROR(VLOOKUP((MAX(★ここにネットのデータをコピペする!A:A)-A23),★ここにネットのデータをコピペする!$A$4:$F$29,5,FALSE),)</f>
        <v>0</v>
      </c>
      <c r="H23" s="15">
        <f t="shared" ref="H23" si="40">IF(G23=0,0,((G23-G$27)^2))</f>
        <v>0</v>
      </c>
      <c r="I23" s="15">
        <f>IFERROR(VLOOKUP((MAX(★ここにネットのデータをコピペする!A:A)-A23),★ここにネットのデータをコピペする!$A$4:$F$29,6,FALSE),)</f>
        <v>0</v>
      </c>
      <c r="J23" s="15">
        <f t="shared" ref="J23" si="41">IF(I23=0,0,((I23-I$27)^2))</f>
        <v>0</v>
      </c>
    </row>
    <row r="24" spans="1:10" x14ac:dyDescent="0.2">
      <c r="A24">
        <f t="shared" si="5"/>
        <v>21</v>
      </c>
      <c r="B24" s="10" t="str">
        <f>IFERROR(VLOOKUP((MAX(★ここにネットのデータをコピペする!A:A)-A24),★ここにネットのデータをコピペする!$A$4:$F$29,2,FALSE),"以下空白")</f>
        <v>以下空白</v>
      </c>
      <c r="C24" s="15">
        <f>IFERROR(VLOOKUP((MAX(★ここにネットのデータをコピペする!A:A)-A24),★ここにネットのデータをコピペする!$A$4:$F$29,3,FALSE),)</f>
        <v>0</v>
      </c>
      <c r="D24" s="15">
        <f t="shared" si="0"/>
        <v>0</v>
      </c>
      <c r="E24" s="15">
        <f>IFERROR(VLOOKUP((MAX(★ここにネットのデータをコピペする!A:A)-A24),★ここにネットのデータをコピペする!$A$4:$F$29,4,FALSE),)</f>
        <v>0</v>
      </c>
      <c r="F24" s="15">
        <f t="shared" si="0"/>
        <v>0</v>
      </c>
      <c r="G24" s="15">
        <f>IFERROR(VLOOKUP((MAX(★ここにネットのデータをコピペする!A:A)-A24),★ここにネットのデータをコピペする!$A$4:$F$29,5,FALSE),)</f>
        <v>0</v>
      </c>
      <c r="H24" s="15">
        <f t="shared" ref="H24" si="42">IF(G24=0,0,((G24-G$27)^2))</f>
        <v>0</v>
      </c>
      <c r="I24" s="15">
        <f>IFERROR(VLOOKUP((MAX(★ここにネットのデータをコピペする!A:A)-A24),★ここにネットのデータをコピペする!$A$4:$F$29,6,FALSE),)</f>
        <v>0</v>
      </c>
      <c r="J24" s="15">
        <f t="shared" ref="J24" si="43">IF(I24=0,0,((I24-I$27)^2))</f>
        <v>0</v>
      </c>
    </row>
    <row r="25" spans="1:10" x14ac:dyDescent="0.2">
      <c r="A25">
        <f t="shared" si="5"/>
        <v>22</v>
      </c>
      <c r="B25" s="10" t="str">
        <f>IFERROR(VLOOKUP((MAX(★ここにネットのデータをコピペする!A:A)-A25),★ここにネットのデータをコピペする!$A$4:$F$29,2,FALSE),"以下空白")</f>
        <v>以下空白</v>
      </c>
      <c r="C25" s="15">
        <f>IFERROR(VLOOKUP((MAX(★ここにネットのデータをコピペする!A:A)-A25),★ここにネットのデータをコピペする!$A$4:$F$29,3,FALSE),)</f>
        <v>0</v>
      </c>
      <c r="D25" s="15">
        <f t="shared" si="0"/>
        <v>0</v>
      </c>
      <c r="E25" s="15">
        <f>IFERROR(VLOOKUP((MAX(★ここにネットのデータをコピペする!A:A)-A25),★ここにネットのデータをコピペする!$A$4:$F$29,4,FALSE),)</f>
        <v>0</v>
      </c>
      <c r="F25" s="15">
        <f t="shared" si="0"/>
        <v>0</v>
      </c>
      <c r="G25" s="15">
        <f>IFERROR(VLOOKUP((MAX(★ここにネットのデータをコピペする!A:A)-A25),★ここにネットのデータをコピペする!$A$4:$F$29,5,FALSE),)</f>
        <v>0</v>
      </c>
      <c r="H25" s="15">
        <f t="shared" ref="H25" si="44">IF(G25=0,0,((G25-G$27)^2))</f>
        <v>0</v>
      </c>
      <c r="I25" s="15">
        <f>IFERROR(VLOOKUP((MAX(★ここにネットのデータをコピペする!A:A)-A25),★ここにネットのデータをコピペする!$A$4:$F$29,6,FALSE),)</f>
        <v>0</v>
      </c>
      <c r="J25" s="15">
        <f t="shared" ref="J25" si="45">IF(I25=0,0,((I25-I$27)^2))</f>
        <v>0</v>
      </c>
    </row>
    <row r="26" spans="1:10" x14ac:dyDescent="0.2">
      <c r="A26">
        <f t="shared" si="5"/>
        <v>23</v>
      </c>
      <c r="B26" s="10" t="str">
        <f>IFERROR(VLOOKUP((MAX(★ここにネットのデータをコピペする!A:A)-A26),★ここにネットのデータをコピペする!$A$4:$F$29,2,FALSE),"以下空白")</f>
        <v>以下空白</v>
      </c>
      <c r="C26" s="15">
        <f>IFERROR(VLOOKUP((MAX(★ここにネットのデータをコピペする!A:A)-A26),★ここにネットのデータをコピペする!$A$4:$F$29,3,FALSE),)</f>
        <v>0</v>
      </c>
      <c r="D26" s="15">
        <f t="shared" si="0"/>
        <v>0</v>
      </c>
      <c r="E26" s="15">
        <f>IFERROR(VLOOKUP((MAX(★ここにネットのデータをコピペする!A:A)-A26),★ここにネットのデータをコピペする!$A$4:$F$29,4,FALSE),)</f>
        <v>0</v>
      </c>
      <c r="F26" s="15">
        <f t="shared" si="0"/>
        <v>0</v>
      </c>
      <c r="G26" s="15">
        <f>IFERROR(VLOOKUP((MAX(★ここにネットのデータをコピペする!A:A)-A26),★ここにネットのデータをコピペする!$A$4:$F$29,5,FALSE),)</f>
        <v>0</v>
      </c>
      <c r="H26" s="15">
        <f t="shared" ref="H26" si="46">IF(G26=0,0,((G26-G$27)^2))</f>
        <v>0</v>
      </c>
      <c r="I26" s="15">
        <f>IFERROR(VLOOKUP((MAX(★ここにネットのデータをコピペする!A:A)-A26),★ここにネットのデータをコピペする!$A$4:$F$29,6,FALSE),)</f>
        <v>0</v>
      </c>
      <c r="J26" s="15">
        <f t="shared" ref="J26" si="47">IF(I26=0,0,((I26-I$27)^2))</f>
        <v>0</v>
      </c>
    </row>
    <row r="27" spans="1:10" x14ac:dyDescent="0.2">
      <c r="B27" s="8" t="s">
        <v>6</v>
      </c>
      <c r="C27" s="16">
        <f>SUM(C3:C26)/(COUNT(C3:C26)-COUNTIF(C3:C26,0))</f>
        <v>14632.406666666668</v>
      </c>
      <c r="D27" s="16"/>
      <c r="E27" s="16">
        <f>SUM(E3:E26)/(COUNT(E3:E26)-COUNTIF(E3:E26,0))</f>
        <v>14761.356666666667</v>
      </c>
      <c r="F27" s="16"/>
      <c r="G27" s="16">
        <f>SUM(G3:G26)/(COUNT(G3:G26)-COUNTIF(G3:G26,0))</f>
        <v>14477.99</v>
      </c>
      <c r="H27" s="16"/>
      <c r="I27" s="16">
        <f>SUM(I3:I26)/(COUNT(I3:I26)-COUNTIF(I3:I26,0))</f>
        <v>14547.546666666667</v>
      </c>
      <c r="J27" s="16"/>
    </row>
    <row r="28" spans="1:10" x14ac:dyDescent="0.2">
      <c r="B28" s="8" t="s">
        <v>9</v>
      </c>
      <c r="C28" s="16" t="e">
        <f>SQRT(SUM(D3:D26)/((COUNT(D3:D26))-(COUNTIF(D3:D26,0))))</f>
        <v>#VALUE!</v>
      </c>
      <c r="D28" s="16"/>
      <c r="E28" s="16" t="e">
        <f>SQRT(SUM(F3:F26)/((COUNT(F3:F26))-(COUNTIF(F3:F26,0))))</f>
        <v>#VALUE!</v>
      </c>
      <c r="F28" s="16"/>
      <c r="G28" s="16" t="e">
        <f>SQRT(SUM(H3:H26)/((COUNT(H3:H26))-(COUNTIF(H3:H26,0))))</f>
        <v>#VALUE!</v>
      </c>
      <c r="H28" s="16"/>
      <c r="I28" s="16" t="e">
        <f>SQRT(SUM(J3:J26)/((COUNT(J3:J26))-(COUNTIF(J3:J26,0))))</f>
        <v>#VALUE!</v>
      </c>
      <c r="J28" s="16"/>
    </row>
    <row r="30" spans="1:10" x14ac:dyDescent="0.2">
      <c r="B30" s="12" t="s">
        <v>8</v>
      </c>
    </row>
    <row r="31" spans="1:10" x14ac:dyDescent="0.2">
      <c r="B31" s="11" t="s">
        <v>7</v>
      </c>
      <c r="C31" s="14" t="s">
        <v>1</v>
      </c>
      <c r="D31" s="14"/>
      <c r="E31" s="14" t="s">
        <v>2</v>
      </c>
      <c r="F31" s="14"/>
      <c r="G31" s="14" t="s">
        <v>3</v>
      </c>
      <c r="H31" s="14"/>
      <c r="I31" s="14" t="s">
        <v>4</v>
      </c>
      <c r="J31" s="14"/>
    </row>
    <row r="32" spans="1:10" x14ac:dyDescent="0.2">
      <c r="B32" s="10" t="str">
        <f>B3</f>
        <v xml:space="preserve">… </v>
      </c>
      <c r="C32" s="15" t="e">
        <f t="shared" ref="C32:I51" si="48">((C3/C$27)*100)</f>
        <v>#VALUE!</v>
      </c>
      <c r="D32" s="15"/>
      <c r="E32" s="15" t="e">
        <f t="shared" si="48"/>
        <v>#VALUE!</v>
      </c>
      <c r="F32" s="15"/>
      <c r="G32" s="15" t="e">
        <f t="shared" si="48"/>
        <v>#VALUE!</v>
      </c>
      <c r="H32" s="15"/>
      <c r="I32" s="15" t="e">
        <f t="shared" si="48"/>
        <v>#VALUE!</v>
      </c>
      <c r="J32" s="15"/>
    </row>
    <row r="33" spans="2:10" x14ac:dyDescent="0.2">
      <c r="B33" s="10">
        <f t="shared" ref="B33:B55" si="49">B4</f>
        <v>34878</v>
      </c>
      <c r="C33" s="15">
        <f t="shared" si="48"/>
        <v>100.51805102919955</v>
      </c>
      <c r="D33" s="15"/>
      <c r="E33" s="15">
        <f t="shared" si="48"/>
        <v>99.958562977612488</v>
      </c>
      <c r="F33" s="15"/>
      <c r="G33" s="15">
        <f t="shared" si="48"/>
        <v>100.40585744291852</v>
      </c>
      <c r="H33" s="15"/>
      <c r="I33" s="15">
        <f t="shared" si="48"/>
        <v>100.48477818940376</v>
      </c>
      <c r="J33" s="15"/>
    </row>
    <row r="34" spans="2:10" x14ac:dyDescent="0.2">
      <c r="B34" s="10">
        <f t="shared" si="49"/>
        <v>34879</v>
      </c>
      <c r="C34" s="15">
        <f t="shared" si="48"/>
        <v>100.30837943723998</v>
      </c>
      <c r="D34" s="15"/>
      <c r="E34" s="15">
        <f t="shared" si="48"/>
        <v>100.97134251662054</v>
      </c>
      <c r="F34" s="15"/>
      <c r="G34" s="15">
        <f t="shared" si="48"/>
        <v>99.774899692567814</v>
      </c>
      <c r="H34" s="15"/>
      <c r="I34" s="15">
        <f t="shared" si="48"/>
        <v>99.722450337559778</v>
      </c>
      <c r="J34" s="15"/>
    </row>
    <row r="35" spans="2:10" x14ac:dyDescent="0.2">
      <c r="B35" s="10">
        <f t="shared" si="49"/>
        <v>34880</v>
      </c>
      <c r="C35" s="15">
        <f t="shared" si="48"/>
        <v>99.173569533560439</v>
      </c>
      <c r="D35" s="15"/>
      <c r="E35" s="15">
        <f t="shared" si="48"/>
        <v>99.070094505766974</v>
      </c>
      <c r="F35" s="15"/>
      <c r="G35" s="15">
        <f t="shared" si="48"/>
        <v>99.81924286451364</v>
      </c>
      <c r="H35" s="15"/>
      <c r="I35" s="15">
        <f t="shared" si="48"/>
        <v>99.792771473036453</v>
      </c>
      <c r="J35" s="15"/>
    </row>
    <row r="36" spans="2:10" x14ac:dyDescent="0.2">
      <c r="B36" s="10" t="str">
        <f t="shared" si="49"/>
        <v>以下空白</v>
      </c>
      <c r="C36" s="15">
        <f t="shared" si="48"/>
        <v>0</v>
      </c>
      <c r="D36" s="15"/>
      <c r="E36" s="15">
        <f t="shared" si="48"/>
        <v>0</v>
      </c>
      <c r="F36" s="15"/>
      <c r="G36" s="15">
        <f t="shared" si="48"/>
        <v>0</v>
      </c>
      <c r="H36" s="15"/>
      <c r="I36" s="15">
        <f t="shared" si="48"/>
        <v>0</v>
      </c>
      <c r="J36" s="15"/>
    </row>
    <row r="37" spans="2:10" x14ac:dyDescent="0.2">
      <c r="B37" s="10" t="str">
        <f t="shared" si="49"/>
        <v>以下空白</v>
      </c>
      <c r="C37" s="15">
        <f t="shared" si="48"/>
        <v>0</v>
      </c>
      <c r="D37" s="15"/>
      <c r="E37" s="15">
        <f t="shared" si="48"/>
        <v>0</v>
      </c>
      <c r="F37" s="15"/>
      <c r="G37" s="15">
        <f t="shared" si="48"/>
        <v>0</v>
      </c>
      <c r="H37" s="15"/>
      <c r="I37" s="15">
        <f t="shared" si="48"/>
        <v>0</v>
      </c>
      <c r="J37" s="15"/>
    </row>
    <row r="38" spans="2:10" x14ac:dyDescent="0.2">
      <c r="B38" s="10" t="str">
        <f t="shared" si="49"/>
        <v>以下空白</v>
      </c>
      <c r="C38" s="15">
        <f t="shared" si="48"/>
        <v>0</v>
      </c>
      <c r="D38" s="15"/>
      <c r="E38" s="15">
        <f t="shared" si="48"/>
        <v>0</v>
      </c>
      <c r="F38" s="15"/>
      <c r="G38" s="15">
        <f t="shared" si="48"/>
        <v>0</v>
      </c>
      <c r="H38" s="15"/>
      <c r="I38" s="15">
        <f t="shared" si="48"/>
        <v>0</v>
      </c>
      <c r="J38" s="15"/>
    </row>
    <row r="39" spans="2:10" x14ac:dyDescent="0.2">
      <c r="B39" s="10" t="str">
        <f t="shared" si="49"/>
        <v>以下空白</v>
      </c>
      <c r="C39" s="15">
        <f t="shared" si="48"/>
        <v>0</v>
      </c>
      <c r="D39" s="15"/>
      <c r="E39" s="15">
        <f t="shared" si="48"/>
        <v>0</v>
      </c>
      <c r="F39" s="15"/>
      <c r="G39" s="15">
        <f t="shared" si="48"/>
        <v>0</v>
      </c>
      <c r="H39" s="15"/>
      <c r="I39" s="15">
        <f t="shared" si="48"/>
        <v>0</v>
      </c>
      <c r="J39" s="15"/>
    </row>
    <row r="40" spans="2:10" x14ac:dyDescent="0.2">
      <c r="B40" s="10" t="str">
        <f t="shared" si="49"/>
        <v>以下空白</v>
      </c>
      <c r="C40" s="15">
        <f t="shared" si="48"/>
        <v>0</v>
      </c>
      <c r="D40" s="15"/>
      <c r="E40" s="15">
        <f t="shared" si="48"/>
        <v>0</v>
      </c>
      <c r="F40" s="15"/>
      <c r="G40" s="15">
        <f t="shared" si="48"/>
        <v>0</v>
      </c>
      <c r="H40" s="15"/>
      <c r="I40" s="15">
        <f t="shared" si="48"/>
        <v>0</v>
      </c>
      <c r="J40" s="15"/>
    </row>
    <row r="41" spans="2:10" x14ac:dyDescent="0.2">
      <c r="B41" s="10" t="str">
        <f t="shared" si="49"/>
        <v>以下空白</v>
      </c>
      <c r="C41" s="15">
        <f t="shared" si="48"/>
        <v>0</v>
      </c>
      <c r="D41" s="15"/>
      <c r="E41" s="15">
        <f t="shared" si="48"/>
        <v>0</v>
      </c>
      <c r="F41" s="15"/>
      <c r="G41" s="15">
        <f t="shared" si="48"/>
        <v>0</v>
      </c>
      <c r="H41" s="15"/>
      <c r="I41" s="15">
        <f t="shared" si="48"/>
        <v>0</v>
      </c>
      <c r="J41" s="15"/>
    </row>
    <row r="42" spans="2:10" x14ac:dyDescent="0.2">
      <c r="B42" s="10" t="str">
        <f t="shared" si="49"/>
        <v>以下空白</v>
      </c>
      <c r="C42" s="15">
        <f t="shared" si="48"/>
        <v>0</v>
      </c>
      <c r="D42" s="15"/>
      <c r="E42" s="15">
        <f t="shared" si="48"/>
        <v>0</v>
      </c>
      <c r="F42" s="15"/>
      <c r="G42" s="15">
        <f t="shared" si="48"/>
        <v>0</v>
      </c>
      <c r="H42" s="15"/>
      <c r="I42" s="15">
        <f t="shared" si="48"/>
        <v>0</v>
      </c>
      <c r="J42" s="15"/>
    </row>
    <row r="43" spans="2:10" x14ac:dyDescent="0.2">
      <c r="B43" s="10" t="str">
        <f t="shared" si="49"/>
        <v>以下空白</v>
      </c>
      <c r="C43" s="15">
        <f t="shared" si="48"/>
        <v>0</v>
      </c>
      <c r="D43" s="15"/>
      <c r="E43" s="15">
        <f t="shared" si="48"/>
        <v>0</v>
      </c>
      <c r="F43" s="15"/>
      <c r="G43" s="15">
        <f t="shared" si="48"/>
        <v>0</v>
      </c>
      <c r="H43" s="15"/>
      <c r="I43" s="15">
        <f t="shared" si="48"/>
        <v>0</v>
      </c>
      <c r="J43" s="15"/>
    </row>
    <row r="44" spans="2:10" x14ac:dyDescent="0.2">
      <c r="B44" s="10" t="str">
        <f t="shared" si="49"/>
        <v>以下空白</v>
      </c>
      <c r="C44" s="15">
        <f t="shared" si="48"/>
        <v>0</v>
      </c>
      <c r="D44" s="15"/>
      <c r="E44" s="15">
        <f t="shared" si="48"/>
        <v>0</v>
      </c>
      <c r="F44" s="15"/>
      <c r="G44" s="15">
        <f t="shared" si="48"/>
        <v>0</v>
      </c>
      <c r="H44" s="15"/>
      <c r="I44" s="15">
        <f t="shared" si="48"/>
        <v>0</v>
      </c>
      <c r="J44" s="15"/>
    </row>
    <row r="45" spans="2:10" x14ac:dyDescent="0.2">
      <c r="B45" s="10" t="str">
        <f t="shared" si="49"/>
        <v>以下空白</v>
      </c>
      <c r="C45" s="15">
        <f t="shared" si="48"/>
        <v>0</v>
      </c>
      <c r="D45" s="15"/>
      <c r="E45" s="15">
        <f t="shared" si="48"/>
        <v>0</v>
      </c>
      <c r="F45" s="15"/>
      <c r="G45" s="15">
        <f t="shared" si="48"/>
        <v>0</v>
      </c>
      <c r="H45" s="15"/>
      <c r="I45" s="15">
        <f t="shared" si="48"/>
        <v>0</v>
      </c>
      <c r="J45" s="15"/>
    </row>
    <row r="46" spans="2:10" x14ac:dyDescent="0.2">
      <c r="B46" s="10" t="str">
        <f t="shared" si="49"/>
        <v>以下空白</v>
      </c>
      <c r="C46" s="15">
        <f t="shared" si="48"/>
        <v>0</v>
      </c>
      <c r="D46" s="15"/>
      <c r="E46" s="15">
        <f t="shared" si="48"/>
        <v>0</v>
      </c>
      <c r="F46" s="15"/>
      <c r="G46" s="15">
        <f t="shared" si="48"/>
        <v>0</v>
      </c>
      <c r="H46" s="15"/>
      <c r="I46" s="15">
        <f t="shared" si="48"/>
        <v>0</v>
      </c>
      <c r="J46" s="15"/>
    </row>
    <row r="47" spans="2:10" x14ac:dyDescent="0.2">
      <c r="B47" s="10" t="str">
        <f t="shared" si="49"/>
        <v>以下空白</v>
      </c>
      <c r="C47" s="15">
        <f t="shared" si="48"/>
        <v>0</v>
      </c>
      <c r="D47" s="15"/>
      <c r="E47" s="15">
        <f t="shared" si="48"/>
        <v>0</v>
      </c>
      <c r="F47" s="15"/>
      <c r="G47" s="15">
        <f t="shared" si="48"/>
        <v>0</v>
      </c>
      <c r="H47" s="15"/>
      <c r="I47" s="15">
        <f t="shared" si="48"/>
        <v>0</v>
      </c>
      <c r="J47" s="15"/>
    </row>
    <row r="48" spans="2:10" x14ac:dyDescent="0.2">
      <c r="B48" s="10" t="str">
        <f t="shared" si="49"/>
        <v>以下空白</v>
      </c>
      <c r="C48" s="15">
        <f t="shared" si="48"/>
        <v>0</v>
      </c>
      <c r="D48" s="15"/>
      <c r="E48" s="15">
        <f t="shared" si="48"/>
        <v>0</v>
      </c>
      <c r="F48" s="15"/>
      <c r="G48" s="15">
        <f t="shared" si="48"/>
        <v>0</v>
      </c>
      <c r="H48" s="15"/>
      <c r="I48" s="15">
        <f t="shared" si="48"/>
        <v>0</v>
      </c>
      <c r="J48" s="15"/>
    </row>
    <row r="49" spans="2:10" x14ac:dyDescent="0.2">
      <c r="B49" s="10" t="str">
        <f t="shared" si="49"/>
        <v>以下空白</v>
      </c>
      <c r="C49" s="15">
        <f t="shared" si="48"/>
        <v>0</v>
      </c>
      <c r="D49" s="15"/>
      <c r="E49" s="15">
        <f t="shared" si="48"/>
        <v>0</v>
      </c>
      <c r="F49" s="15"/>
      <c r="G49" s="15">
        <f t="shared" si="48"/>
        <v>0</v>
      </c>
      <c r="H49" s="15"/>
      <c r="I49" s="15">
        <f t="shared" si="48"/>
        <v>0</v>
      </c>
      <c r="J49" s="15"/>
    </row>
    <row r="50" spans="2:10" x14ac:dyDescent="0.2">
      <c r="B50" s="10" t="str">
        <f t="shared" si="49"/>
        <v>以下空白</v>
      </c>
      <c r="C50" s="15">
        <f t="shared" si="48"/>
        <v>0</v>
      </c>
      <c r="D50" s="15"/>
      <c r="E50" s="15">
        <f t="shared" si="48"/>
        <v>0</v>
      </c>
      <c r="F50" s="15"/>
      <c r="G50" s="15">
        <f t="shared" si="48"/>
        <v>0</v>
      </c>
      <c r="H50" s="15"/>
      <c r="I50" s="15">
        <f t="shared" si="48"/>
        <v>0</v>
      </c>
      <c r="J50" s="15"/>
    </row>
    <row r="51" spans="2:10" x14ac:dyDescent="0.2">
      <c r="B51" s="10" t="str">
        <f t="shared" si="49"/>
        <v>以下空白</v>
      </c>
      <c r="C51" s="15">
        <f t="shared" si="48"/>
        <v>0</v>
      </c>
      <c r="D51" s="15"/>
      <c r="E51" s="15">
        <f t="shared" si="48"/>
        <v>0</v>
      </c>
      <c r="F51" s="15"/>
      <c r="G51" s="15">
        <f t="shared" si="48"/>
        <v>0</v>
      </c>
      <c r="H51" s="15"/>
      <c r="I51" s="15">
        <f t="shared" si="48"/>
        <v>0</v>
      </c>
      <c r="J51" s="15"/>
    </row>
    <row r="52" spans="2:10" x14ac:dyDescent="0.2">
      <c r="B52" s="10" t="str">
        <f t="shared" si="49"/>
        <v>以下空白</v>
      </c>
      <c r="C52" s="15">
        <f t="shared" ref="C52" si="50">((C23/C$27)*100)</f>
        <v>0</v>
      </c>
      <c r="D52" s="15"/>
      <c r="E52" s="15">
        <f t="shared" ref="E52" si="51">((E23/E$27)*100)</f>
        <v>0</v>
      </c>
      <c r="F52" s="15"/>
      <c r="G52" s="15">
        <f t="shared" ref="G52" si="52">((G23/G$27)*100)</f>
        <v>0</v>
      </c>
      <c r="H52" s="15"/>
      <c r="I52" s="15">
        <f t="shared" ref="I52" si="53">((I23/I$27)*100)</f>
        <v>0</v>
      </c>
      <c r="J52" s="15"/>
    </row>
    <row r="53" spans="2:10" x14ac:dyDescent="0.2">
      <c r="B53" s="10" t="str">
        <f t="shared" si="49"/>
        <v>以下空白</v>
      </c>
      <c r="C53" s="15">
        <f t="shared" ref="C53" si="54">((C24/C$27)*100)</f>
        <v>0</v>
      </c>
      <c r="D53" s="15"/>
      <c r="E53" s="15">
        <f t="shared" ref="E53" si="55">((E24/E$27)*100)</f>
        <v>0</v>
      </c>
      <c r="F53" s="15"/>
      <c r="G53" s="15">
        <f t="shared" ref="G53" si="56">((G24/G$27)*100)</f>
        <v>0</v>
      </c>
      <c r="H53" s="15"/>
      <c r="I53" s="15">
        <f t="shared" ref="I53" si="57">((I24/I$27)*100)</f>
        <v>0</v>
      </c>
      <c r="J53" s="15"/>
    </row>
    <row r="54" spans="2:10" x14ac:dyDescent="0.2">
      <c r="B54" s="10" t="str">
        <f t="shared" si="49"/>
        <v>以下空白</v>
      </c>
      <c r="C54" s="15">
        <f t="shared" ref="C54" si="58">((C25/C$27)*100)</f>
        <v>0</v>
      </c>
      <c r="D54" s="15"/>
      <c r="E54" s="15">
        <f t="shared" ref="E54" si="59">((E25/E$27)*100)</f>
        <v>0</v>
      </c>
      <c r="F54" s="15"/>
      <c r="G54" s="15">
        <f t="shared" ref="G54" si="60">((G25/G$27)*100)</f>
        <v>0</v>
      </c>
      <c r="H54" s="15"/>
      <c r="I54" s="15">
        <f t="shared" ref="I54" si="61">((I25/I$27)*100)</f>
        <v>0</v>
      </c>
      <c r="J54" s="15"/>
    </row>
    <row r="55" spans="2:10" x14ac:dyDescent="0.2">
      <c r="B55" s="10" t="str">
        <f t="shared" si="49"/>
        <v>以下空白</v>
      </c>
      <c r="C55" s="15">
        <f t="shared" ref="C55" si="62">((C26/C$27)*100)</f>
        <v>0</v>
      </c>
      <c r="D55" s="15"/>
      <c r="E55" s="15">
        <f t="shared" ref="E55" si="63">((E26/E$27)*100)</f>
        <v>0</v>
      </c>
      <c r="F55" s="15"/>
      <c r="G55" s="15">
        <f t="shared" ref="G55" si="64">((G26/G$27)*100)</f>
        <v>0</v>
      </c>
      <c r="H55" s="15"/>
      <c r="I55" s="15">
        <f t="shared" ref="I55" si="65">((I26/I$27)*100)</f>
        <v>0</v>
      </c>
      <c r="J55" s="15"/>
    </row>
    <row r="56" spans="2:10" x14ac:dyDescent="0.2">
      <c r="B56" s="8" t="s">
        <v>6</v>
      </c>
      <c r="C56" s="16" t="e">
        <f>SUM(C32:C55)/(COUNT(C32:C55)-COUNTIF(C32:C55,0))</f>
        <v>#VALUE!</v>
      </c>
      <c r="D56" s="16"/>
      <c r="E56" s="16" t="e">
        <f>SUM(E32:E55)/(COUNT(E32:E55)-COUNTIF(E32:E55,0))</f>
        <v>#VALUE!</v>
      </c>
      <c r="F56" s="16"/>
      <c r="G56" s="16" t="e">
        <f>SUM(G32:G55)/(COUNT(G32:G55)-COUNTIF(G32:G55,0))</f>
        <v>#VALUE!</v>
      </c>
      <c r="H56" s="16"/>
      <c r="I56" s="16" t="e">
        <f>SUM(I32:I55)/(COUNT(I32:I55)-COUNTIF(I32:I55,0))</f>
        <v>#VALUE!</v>
      </c>
      <c r="J56" s="16"/>
    </row>
    <row r="58" spans="2:10" x14ac:dyDescent="0.2">
      <c r="B58" s="12" t="s">
        <v>11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★ここにネットのデータをコピペする</vt:lpstr>
      <vt:lpstr>★ここに結果が表示される</vt:lpstr>
      <vt:lpstr>(完成例 佐々木)</vt:lpstr>
      <vt:lpstr>※ここから右は計算用の為記入しない事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佐々木捷</dc:creator>
  <cp:lastModifiedBy>佐々木捷</cp:lastModifiedBy>
  <dcterms:created xsi:type="dcterms:W3CDTF">2014-07-07T02:16:02Z</dcterms:created>
  <dcterms:modified xsi:type="dcterms:W3CDTF">2014-07-08T00:45:17Z</dcterms:modified>
</cp:coreProperties>
</file>