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2 オシロスコープ\実験データ\"/>
    </mc:Choice>
  </mc:AlternateContent>
  <bookViews>
    <workbookView xWindow="120" yWindow="20" windowWidth="14960" windowHeight="94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Sheet1!$D$4:$D$24</definedName>
  </definedNames>
  <calcPr calcId="152511"/>
</workbook>
</file>

<file path=xl/calcChain.xml><?xml version="1.0" encoding="utf-8"?>
<calcChain xmlns="http://schemas.openxmlformats.org/spreadsheetml/2006/main">
  <c r="E4" i="1" l="1"/>
  <c r="F4" i="1" s="1"/>
  <c r="K4" i="1" s="1"/>
  <c r="L4" i="1" s="1"/>
  <c r="H4" i="1"/>
  <c r="N4" i="1"/>
  <c r="E5" i="1"/>
  <c r="E17" i="1" s="1"/>
  <c r="F5" i="1"/>
  <c r="K5" i="1" s="1"/>
  <c r="L5" i="1" s="1"/>
  <c r="E6" i="1"/>
  <c r="F6" i="1"/>
  <c r="K6" i="1" s="1"/>
  <c r="L6" i="1" s="1"/>
  <c r="E7" i="1"/>
  <c r="F7" i="1"/>
  <c r="K7" i="1" s="1"/>
  <c r="L7" i="1" s="1"/>
  <c r="E8" i="1"/>
  <c r="F8" i="1"/>
  <c r="K8" i="1" s="1"/>
  <c r="L8" i="1" s="1"/>
  <c r="E9" i="1"/>
  <c r="F9" i="1"/>
  <c r="K9" i="1" s="1"/>
  <c r="L9" i="1" s="1"/>
  <c r="E10" i="1"/>
  <c r="F10" i="1"/>
  <c r="K10" i="1" s="1"/>
  <c r="L10" i="1" s="1"/>
  <c r="E11" i="1"/>
  <c r="F11" i="1"/>
  <c r="K11" i="1" s="1"/>
  <c r="L11" i="1" s="1"/>
  <c r="E12" i="1"/>
  <c r="F12" i="1"/>
  <c r="K12" i="1" s="1"/>
  <c r="L12" i="1" s="1"/>
  <c r="N12" i="1"/>
  <c r="N20" i="1" s="1"/>
  <c r="E13" i="1"/>
  <c r="F13" i="1" s="1"/>
  <c r="K13" i="1" s="1"/>
  <c r="L13" i="1" s="1"/>
  <c r="E14" i="1"/>
  <c r="F14" i="1" s="1"/>
  <c r="K14" i="1" s="1"/>
  <c r="L14" i="1" s="1"/>
  <c r="H16" i="1"/>
  <c r="N18" i="1"/>
  <c r="O18" i="1"/>
  <c r="H23" i="1"/>
  <c r="J24" i="1"/>
  <c r="K24" i="1"/>
  <c r="K18" i="1" l="1"/>
</calcChain>
</file>

<file path=xl/sharedStrings.xml><?xml version="1.0" encoding="utf-8"?>
<sst xmlns="http://schemas.openxmlformats.org/spreadsheetml/2006/main" count="58" uniqueCount="47">
  <si>
    <r>
      <t>X</t>
    </r>
    <r>
      <rPr>
        <vertAlign val="subscript"/>
        <sz val="11"/>
        <rFont val="ＭＳ Ｐゴシック"/>
        <family val="3"/>
        <charset val="128"/>
      </rPr>
      <t>1</t>
    </r>
    <phoneticPr fontId="3"/>
  </si>
  <si>
    <r>
      <t>X</t>
    </r>
    <r>
      <rPr>
        <vertAlign val="subscript"/>
        <sz val="11"/>
        <rFont val="ＭＳ Ｐゴシック"/>
        <family val="3"/>
        <charset val="128"/>
      </rPr>
      <t>2</t>
    </r>
    <r>
      <rPr>
        <sz val="11"/>
        <rFont val="ＭＳ Ｐゴシック"/>
        <charset val="128"/>
      </rPr>
      <t/>
    </r>
  </si>
  <si>
    <r>
      <t>X</t>
    </r>
    <r>
      <rPr>
        <vertAlign val="subscript"/>
        <sz val="11"/>
        <rFont val="ＭＳ Ｐゴシック"/>
        <family val="3"/>
        <charset val="128"/>
      </rPr>
      <t>3</t>
    </r>
    <r>
      <rPr>
        <sz val="11"/>
        <rFont val="ＭＳ Ｐゴシック"/>
        <charset val="128"/>
      </rPr>
      <t/>
    </r>
  </si>
  <si>
    <r>
      <t>X</t>
    </r>
    <r>
      <rPr>
        <vertAlign val="subscript"/>
        <sz val="11"/>
        <rFont val="ＭＳ Ｐゴシック"/>
        <family val="3"/>
        <charset val="128"/>
      </rPr>
      <t>4</t>
    </r>
    <r>
      <rPr>
        <sz val="11"/>
        <rFont val="ＭＳ Ｐゴシック"/>
        <charset val="128"/>
      </rPr>
      <t/>
    </r>
  </si>
  <si>
    <r>
      <t>X</t>
    </r>
    <r>
      <rPr>
        <vertAlign val="subscript"/>
        <sz val="11"/>
        <rFont val="ＭＳ Ｐゴシック"/>
        <family val="3"/>
        <charset val="128"/>
      </rPr>
      <t>5</t>
    </r>
    <r>
      <rPr>
        <sz val="11"/>
        <rFont val="ＭＳ Ｐゴシック"/>
        <charset val="128"/>
      </rPr>
      <t/>
    </r>
  </si>
  <si>
    <r>
      <t>X</t>
    </r>
    <r>
      <rPr>
        <vertAlign val="subscript"/>
        <sz val="11"/>
        <rFont val="ＭＳ Ｐゴシック"/>
        <family val="3"/>
        <charset val="128"/>
      </rPr>
      <t>6</t>
    </r>
    <r>
      <rPr>
        <sz val="11"/>
        <rFont val="ＭＳ Ｐゴシック"/>
        <charset val="128"/>
      </rPr>
      <t/>
    </r>
  </si>
  <si>
    <r>
      <t>X</t>
    </r>
    <r>
      <rPr>
        <vertAlign val="subscript"/>
        <sz val="11"/>
        <rFont val="ＭＳ Ｐゴシック"/>
        <family val="3"/>
        <charset val="128"/>
      </rPr>
      <t>7</t>
    </r>
    <r>
      <rPr>
        <sz val="11"/>
        <rFont val="ＭＳ Ｐゴシック"/>
        <charset val="128"/>
      </rPr>
      <t/>
    </r>
  </si>
  <si>
    <r>
      <t>X</t>
    </r>
    <r>
      <rPr>
        <vertAlign val="subscript"/>
        <sz val="11"/>
        <rFont val="ＭＳ Ｐゴシック"/>
        <family val="3"/>
        <charset val="128"/>
      </rPr>
      <t>8</t>
    </r>
    <r>
      <rPr>
        <sz val="11"/>
        <rFont val="ＭＳ Ｐゴシック"/>
        <charset val="128"/>
      </rPr>
      <t/>
    </r>
  </si>
  <si>
    <r>
      <t>X</t>
    </r>
    <r>
      <rPr>
        <vertAlign val="subscript"/>
        <sz val="11"/>
        <rFont val="ＭＳ Ｐゴシック"/>
        <family val="3"/>
        <charset val="128"/>
      </rPr>
      <t>9</t>
    </r>
    <r>
      <rPr>
        <sz val="11"/>
        <rFont val="ＭＳ Ｐゴシック"/>
        <charset val="128"/>
      </rPr>
      <t/>
    </r>
  </si>
  <si>
    <r>
      <t>X</t>
    </r>
    <r>
      <rPr>
        <vertAlign val="subscript"/>
        <sz val="11"/>
        <rFont val="ＭＳ Ｐゴシック"/>
        <family val="3"/>
        <charset val="128"/>
      </rPr>
      <t>10</t>
    </r>
    <r>
      <rPr>
        <sz val="11"/>
        <rFont val="ＭＳ Ｐゴシック"/>
        <charset val="128"/>
      </rPr>
      <t/>
    </r>
  </si>
  <si>
    <r>
      <t>X</t>
    </r>
    <r>
      <rPr>
        <vertAlign val="subscript"/>
        <sz val="11"/>
        <rFont val="ＭＳ Ｐゴシック"/>
        <family val="3"/>
        <charset val="128"/>
      </rPr>
      <t>11</t>
    </r>
    <r>
      <rPr>
        <sz val="11"/>
        <rFont val="ＭＳ Ｐゴシック"/>
        <charset val="128"/>
      </rPr>
      <t/>
    </r>
  </si>
  <si>
    <r>
      <t>X</t>
    </r>
    <r>
      <rPr>
        <vertAlign val="subscript"/>
        <sz val="11"/>
        <rFont val="ＭＳ Ｐゴシック"/>
        <family val="3"/>
        <charset val="128"/>
      </rPr>
      <t>12</t>
    </r>
    <r>
      <rPr>
        <sz val="11"/>
        <rFont val="ＭＳ Ｐゴシック"/>
        <charset val="128"/>
      </rPr>
      <t/>
    </r>
  </si>
  <si>
    <r>
      <t>X</t>
    </r>
    <r>
      <rPr>
        <vertAlign val="subscript"/>
        <sz val="11"/>
        <rFont val="ＭＳ Ｐゴシック"/>
        <family val="3"/>
        <charset val="128"/>
      </rPr>
      <t>13</t>
    </r>
    <r>
      <rPr>
        <sz val="11"/>
        <rFont val="ＭＳ Ｐゴシック"/>
        <charset val="128"/>
      </rPr>
      <t/>
    </r>
  </si>
  <si>
    <r>
      <t>X</t>
    </r>
    <r>
      <rPr>
        <vertAlign val="subscript"/>
        <sz val="11"/>
        <rFont val="ＭＳ Ｐゴシック"/>
        <family val="3"/>
        <charset val="128"/>
      </rPr>
      <t>14</t>
    </r>
    <r>
      <rPr>
        <sz val="11"/>
        <rFont val="ＭＳ Ｐゴシック"/>
        <charset val="128"/>
      </rPr>
      <t/>
    </r>
  </si>
  <si>
    <r>
      <t>X</t>
    </r>
    <r>
      <rPr>
        <vertAlign val="subscript"/>
        <sz val="11"/>
        <rFont val="ＭＳ Ｐゴシック"/>
        <family val="3"/>
        <charset val="128"/>
      </rPr>
      <t>15</t>
    </r>
    <r>
      <rPr>
        <sz val="11"/>
        <rFont val="ＭＳ Ｐゴシック"/>
        <charset val="128"/>
      </rPr>
      <t/>
    </r>
  </si>
  <si>
    <r>
      <t>X</t>
    </r>
    <r>
      <rPr>
        <vertAlign val="subscript"/>
        <sz val="11"/>
        <rFont val="ＭＳ Ｐゴシック"/>
        <family val="3"/>
        <charset val="128"/>
      </rPr>
      <t>16</t>
    </r>
    <r>
      <rPr>
        <sz val="11"/>
        <rFont val="ＭＳ Ｐゴシック"/>
        <charset val="128"/>
      </rPr>
      <t/>
    </r>
  </si>
  <si>
    <r>
      <t>X</t>
    </r>
    <r>
      <rPr>
        <vertAlign val="subscript"/>
        <sz val="11"/>
        <rFont val="ＭＳ Ｐゴシック"/>
        <family val="3"/>
        <charset val="128"/>
      </rPr>
      <t>17</t>
    </r>
    <r>
      <rPr>
        <sz val="11"/>
        <rFont val="ＭＳ Ｐゴシック"/>
        <charset val="128"/>
      </rPr>
      <t/>
    </r>
  </si>
  <si>
    <r>
      <t>X</t>
    </r>
    <r>
      <rPr>
        <vertAlign val="subscript"/>
        <sz val="11"/>
        <rFont val="ＭＳ Ｐゴシック"/>
        <family val="3"/>
        <charset val="128"/>
      </rPr>
      <t>18</t>
    </r>
    <r>
      <rPr>
        <sz val="11"/>
        <rFont val="ＭＳ Ｐゴシック"/>
        <charset val="128"/>
      </rPr>
      <t/>
    </r>
  </si>
  <si>
    <r>
      <t>X</t>
    </r>
    <r>
      <rPr>
        <vertAlign val="subscript"/>
        <sz val="11"/>
        <rFont val="ＭＳ Ｐゴシック"/>
        <family val="3"/>
        <charset val="128"/>
      </rPr>
      <t>19</t>
    </r>
    <r>
      <rPr>
        <sz val="11"/>
        <rFont val="ＭＳ Ｐゴシック"/>
        <charset val="128"/>
      </rPr>
      <t/>
    </r>
  </si>
  <si>
    <r>
      <t>X</t>
    </r>
    <r>
      <rPr>
        <vertAlign val="subscript"/>
        <sz val="11"/>
        <rFont val="ＭＳ Ｐゴシック"/>
        <family val="3"/>
        <charset val="128"/>
      </rPr>
      <t>20</t>
    </r>
    <r>
      <rPr>
        <sz val="11"/>
        <rFont val="ＭＳ Ｐゴシック"/>
        <charset val="128"/>
      </rPr>
      <t/>
    </r>
  </si>
  <si>
    <r>
      <t>X</t>
    </r>
    <r>
      <rPr>
        <vertAlign val="subscript"/>
        <sz val="11"/>
        <rFont val="ＭＳ Ｐゴシック"/>
        <family val="3"/>
        <charset val="128"/>
      </rPr>
      <t>21</t>
    </r>
    <r>
      <rPr>
        <sz val="11"/>
        <rFont val="ＭＳ Ｐゴシック"/>
        <charset val="128"/>
      </rPr>
      <t/>
    </r>
  </si>
  <si>
    <r>
      <t>X</t>
    </r>
    <r>
      <rPr>
        <vertAlign val="subscript"/>
        <sz val="11"/>
        <rFont val="ＭＳ Ｐゴシック"/>
        <family val="3"/>
        <charset val="128"/>
      </rPr>
      <t>11</t>
    </r>
    <r>
      <rPr>
        <sz val="11"/>
        <rFont val="ＭＳ Ｐゴシック"/>
        <charset val="128"/>
      </rPr>
      <t>-X</t>
    </r>
    <r>
      <rPr>
        <vertAlign val="subscript"/>
        <sz val="11"/>
        <rFont val="ＭＳ Ｐゴシック"/>
        <family val="3"/>
        <charset val="128"/>
      </rPr>
      <t>1</t>
    </r>
    <phoneticPr fontId="3"/>
  </si>
  <si>
    <r>
      <t>X</t>
    </r>
    <r>
      <rPr>
        <vertAlign val="subscript"/>
        <sz val="11"/>
        <rFont val="ＭＳ Ｐゴシック"/>
        <family val="3"/>
        <charset val="128"/>
      </rPr>
      <t>12</t>
    </r>
    <r>
      <rPr>
        <sz val="11"/>
        <rFont val="ＭＳ Ｐゴシック"/>
        <charset val="128"/>
      </rPr>
      <t>-X</t>
    </r>
    <r>
      <rPr>
        <vertAlign val="subscript"/>
        <sz val="11"/>
        <rFont val="ＭＳ Ｐゴシック"/>
        <family val="3"/>
        <charset val="128"/>
      </rPr>
      <t>2</t>
    </r>
    <r>
      <rPr>
        <sz val="11"/>
        <rFont val="ＭＳ Ｐゴシック"/>
        <charset val="128"/>
      </rPr>
      <t/>
    </r>
    <phoneticPr fontId="3"/>
  </si>
  <si>
    <r>
      <t>X</t>
    </r>
    <r>
      <rPr>
        <vertAlign val="subscript"/>
        <sz val="11"/>
        <rFont val="ＭＳ Ｐゴシック"/>
        <family val="3"/>
        <charset val="128"/>
      </rPr>
      <t>13</t>
    </r>
    <r>
      <rPr>
        <sz val="11"/>
        <rFont val="ＭＳ Ｐゴシック"/>
        <charset val="128"/>
      </rPr>
      <t>-X</t>
    </r>
    <r>
      <rPr>
        <vertAlign val="subscript"/>
        <sz val="11"/>
        <rFont val="ＭＳ Ｐゴシック"/>
        <family val="3"/>
        <charset val="128"/>
      </rPr>
      <t>3</t>
    </r>
    <r>
      <rPr>
        <sz val="11"/>
        <rFont val="ＭＳ Ｐゴシック"/>
        <charset val="128"/>
      </rPr>
      <t/>
    </r>
    <phoneticPr fontId="3"/>
  </si>
  <si>
    <r>
      <t>X</t>
    </r>
    <r>
      <rPr>
        <vertAlign val="subscript"/>
        <sz val="11"/>
        <rFont val="ＭＳ Ｐゴシック"/>
        <family val="3"/>
        <charset val="128"/>
      </rPr>
      <t>14</t>
    </r>
    <r>
      <rPr>
        <sz val="11"/>
        <rFont val="ＭＳ Ｐゴシック"/>
        <charset val="128"/>
      </rPr>
      <t>-X</t>
    </r>
    <r>
      <rPr>
        <vertAlign val="subscript"/>
        <sz val="11"/>
        <rFont val="ＭＳ Ｐゴシック"/>
        <family val="3"/>
        <charset val="128"/>
      </rPr>
      <t>4</t>
    </r>
    <r>
      <rPr>
        <sz val="11"/>
        <rFont val="ＭＳ Ｐゴシック"/>
        <charset val="128"/>
      </rPr>
      <t/>
    </r>
    <phoneticPr fontId="3"/>
  </si>
  <si>
    <r>
      <t>X</t>
    </r>
    <r>
      <rPr>
        <vertAlign val="subscript"/>
        <sz val="11"/>
        <rFont val="ＭＳ Ｐゴシック"/>
        <family val="3"/>
        <charset val="128"/>
      </rPr>
      <t>15</t>
    </r>
    <r>
      <rPr>
        <sz val="11"/>
        <rFont val="ＭＳ Ｐゴシック"/>
        <charset val="128"/>
      </rPr>
      <t>-X</t>
    </r>
    <r>
      <rPr>
        <vertAlign val="subscript"/>
        <sz val="11"/>
        <rFont val="ＭＳ Ｐゴシック"/>
        <family val="3"/>
        <charset val="128"/>
      </rPr>
      <t>5</t>
    </r>
    <r>
      <rPr>
        <sz val="11"/>
        <rFont val="ＭＳ Ｐゴシック"/>
        <charset val="128"/>
      </rPr>
      <t/>
    </r>
    <phoneticPr fontId="3"/>
  </si>
  <si>
    <r>
      <t>X</t>
    </r>
    <r>
      <rPr>
        <vertAlign val="subscript"/>
        <sz val="11"/>
        <rFont val="ＭＳ Ｐゴシック"/>
        <family val="3"/>
        <charset val="128"/>
      </rPr>
      <t>16</t>
    </r>
    <r>
      <rPr>
        <sz val="11"/>
        <rFont val="ＭＳ Ｐゴシック"/>
        <charset val="128"/>
      </rPr>
      <t>-X</t>
    </r>
    <r>
      <rPr>
        <vertAlign val="subscript"/>
        <sz val="11"/>
        <rFont val="ＭＳ Ｐゴシック"/>
        <family val="3"/>
        <charset val="128"/>
      </rPr>
      <t>6</t>
    </r>
    <r>
      <rPr>
        <sz val="11"/>
        <rFont val="ＭＳ Ｐゴシック"/>
        <charset val="128"/>
      </rPr>
      <t/>
    </r>
    <phoneticPr fontId="3"/>
  </si>
  <si>
    <r>
      <t>X</t>
    </r>
    <r>
      <rPr>
        <vertAlign val="subscript"/>
        <sz val="11"/>
        <rFont val="ＭＳ Ｐゴシック"/>
        <family val="3"/>
        <charset val="128"/>
      </rPr>
      <t>17</t>
    </r>
    <r>
      <rPr>
        <sz val="11"/>
        <rFont val="ＭＳ Ｐゴシック"/>
        <charset val="128"/>
      </rPr>
      <t>-X</t>
    </r>
    <r>
      <rPr>
        <vertAlign val="subscript"/>
        <sz val="11"/>
        <rFont val="ＭＳ Ｐゴシック"/>
        <family val="3"/>
        <charset val="128"/>
      </rPr>
      <t>7</t>
    </r>
    <r>
      <rPr>
        <sz val="11"/>
        <rFont val="ＭＳ Ｐゴシック"/>
        <charset val="128"/>
      </rPr>
      <t/>
    </r>
    <phoneticPr fontId="3"/>
  </si>
  <si>
    <r>
      <t>X</t>
    </r>
    <r>
      <rPr>
        <vertAlign val="subscript"/>
        <sz val="11"/>
        <rFont val="ＭＳ Ｐゴシック"/>
        <family val="3"/>
        <charset val="128"/>
      </rPr>
      <t>18</t>
    </r>
    <r>
      <rPr>
        <sz val="11"/>
        <rFont val="ＭＳ Ｐゴシック"/>
        <charset val="128"/>
      </rPr>
      <t>-X</t>
    </r>
    <r>
      <rPr>
        <vertAlign val="subscript"/>
        <sz val="11"/>
        <rFont val="ＭＳ Ｐゴシック"/>
        <family val="3"/>
        <charset val="128"/>
      </rPr>
      <t>8</t>
    </r>
    <r>
      <rPr>
        <sz val="11"/>
        <rFont val="ＭＳ Ｐゴシック"/>
        <charset val="128"/>
      </rPr>
      <t/>
    </r>
    <phoneticPr fontId="3"/>
  </si>
  <si>
    <r>
      <t>X</t>
    </r>
    <r>
      <rPr>
        <vertAlign val="subscript"/>
        <sz val="11"/>
        <rFont val="ＭＳ Ｐゴシック"/>
        <family val="3"/>
        <charset val="128"/>
      </rPr>
      <t>19</t>
    </r>
    <r>
      <rPr>
        <sz val="11"/>
        <rFont val="ＭＳ Ｐゴシック"/>
        <charset val="128"/>
      </rPr>
      <t>-X</t>
    </r>
    <r>
      <rPr>
        <vertAlign val="subscript"/>
        <sz val="11"/>
        <rFont val="ＭＳ Ｐゴシック"/>
        <family val="3"/>
        <charset val="128"/>
      </rPr>
      <t>9</t>
    </r>
    <r>
      <rPr>
        <sz val="11"/>
        <rFont val="ＭＳ Ｐゴシック"/>
        <charset val="128"/>
      </rPr>
      <t/>
    </r>
    <phoneticPr fontId="3"/>
  </si>
  <si>
    <r>
      <t>X</t>
    </r>
    <r>
      <rPr>
        <vertAlign val="subscript"/>
        <sz val="11"/>
        <rFont val="ＭＳ Ｐゴシック"/>
        <family val="3"/>
        <charset val="128"/>
      </rPr>
      <t>20</t>
    </r>
    <r>
      <rPr>
        <sz val="11"/>
        <rFont val="ＭＳ Ｐゴシック"/>
        <charset val="128"/>
      </rPr>
      <t>-X</t>
    </r>
    <r>
      <rPr>
        <vertAlign val="subscript"/>
        <sz val="11"/>
        <rFont val="ＭＳ Ｐゴシック"/>
        <family val="3"/>
        <charset val="128"/>
      </rPr>
      <t>10</t>
    </r>
    <r>
      <rPr>
        <sz val="11"/>
        <rFont val="ＭＳ Ｐゴシック"/>
        <charset val="128"/>
      </rPr>
      <t/>
    </r>
    <phoneticPr fontId="3"/>
  </si>
  <si>
    <r>
      <t>X</t>
    </r>
    <r>
      <rPr>
        <vertAlign val="subscript"/>
        <sz val="11"/>
        <rFont val="ＭＳ Ｐゴシック"/>
        <family val="3"/>
        <charset val="128"/>
      </rPr>
      <t>21</t>
    </r>
    <r>
      <rPr>
        <sz val="11"/>
        <rFont val="ＭＳ Ｐゴシック"/>
        <charset val="128"/>
      </rPr>
      <t>-X</t>
    </r>
    <r>
      <rPr>
        <vertAlign val="subscript"/>
        <sz val="11"/>
        <rFont val="ＭＳ Ｐゴシック"/>
        <family val="3"/>
        <charset val="128"/>
      </rPr>
      <t>11</t>
    </r>
    <r>
      <rPr>
        <sz val="11"/>
        <rFont val="ＭＳ Ｐゴシック"/>
        <charset val="128"/>
      </rPr>
      <t/>
    </r>
    <phoneticPr fontId="3"/>
  </si>
  <si>
    <r>
      <t>10λ</t>
    </r>
    <r>
      <rPr>
        <vertAlign val="subscript"/>
        <sz val="11"/>
        <rFont val="ＭＳ Ｐゴシック"/>
        <family val="3"/>
        <charset val="128"/>
      </rPr>
      <t>n</t>
    </r>
    <r>
      <rPr>
        <sz val="11"/>
        <rFont val="ＭＳ Ｐゴシック"/>
        <family val="3"/>
        <charset val="128"/>
      </rPr>
      <t>(mm)</t>
    </r>
    <phoneticPr fontId="3"/>
  </si>
  <si>
    <t>λ(mm)</t>
    <phoneticPr fontId="3"/>
  </si>
  <si>
    <r>
      <t>λ</t>
    </r>
    <r>
      <rPr>
        <vertAlign val="subscript"/>
        <sz val="11"/>
        <rFont val="ＭＳ Ｐゴシック"/>
        <family val="3"/>
        <charset val="128"/>
      </rPr>
      <t>n</t>
    </r>
    <r>
      <rPr>
        <sz val="11"/>
        <rFont val="ＭＳ Ｐゴシック"/>
        <charset val="128"/>
      </rPr>
      <t>(mm)</t>
    </r>
    <phoneticPr fontId="3"/>
  </si>
  <si>
    <t>残差δ</t>
    <rPh sb="0" eb="2">
      <t>ザンサ</t>
    </rPh>
    <phoneticPr fontId="3"/>
  </si>
  <si>
    <r>
      <t>δ</t>
    </r>
    <r>
      <rPr>
        <vertAlign val="superscript"/>
        <sz val="11"/>
        <rFont val="ＭＳ Ｐゴシック"/>
        <family val="3"/>
        <charset val="128"/>
      </rPr>
      <t>2</t>
    </r>
    <phoneticPr fontId="3"/>
  </si>
  <si>
    <r>
      <t>Σδ</t>
    </r>
    <r>
      <rPr>
        <vertAlign val="superscript"/>
        <sz val="11"/>
        <rFont val="ＭＳ Ｐゴシック"/>
        <family val="3"/>
        <charset val="128"/>
      </rPr>
      <t>2</t>
    </r>
    <phoneticPr fontId="3"/>
  </si>
  <si>
    <t>Σλ</t>
    <phoneticPr fontId="3"/>
  </si>
  <si>
    <t>σx－</t>
    <phoneticPr fontId="3"/>
  </si>
  <si>
    <t>λ</t>
    <phoneticPr fontId="3"/>
  </si>
  <si>
    <t>音速</t>
    <rPh sb="0" eb="2">
      <t>オンソク</t>
    </rPh>
    <phoneticPr fontId="3"/>
  </si>
  <si>
    <t>気温</t>
    <rPh sb="0" eb="2">
      <t>キオン</t>
    </rPh>
    <phoneticPr fontId="3"/>
  </si>
  <si>
    <t>周波数</t>
    <rPh sb="0" eb="3">
      <t>シュウハスウ</t>
    </rPh>
    <phoneticPr fontId="3"/>
  </si>
  <si>
    <t>音速（測定値）</t>
    <rPh sb="0" eb="2">
      <t>オンソク</t>
    </rPh>
    <rPh sb="3" eb="6">
      <t>ソクテイチ</t>
    </rPh>
    <phoneticPr fontId="3"/>
  </si>
  <si>
    <t>誤差</t>
    <rPh sb="0" eb="2">
      <t>ゴサ</t>
    </rPh>
    <phoneticPr fontId="3"/>
  </si>
  <si>
    <t>8.665±0.013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</si>
</sst>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_ "/>
    <numFmt numFmtId="177" formatCode="0.00_);[Red]\(0.00\)"/>
    <numFmt numFmtId="179" formatCode="0.000_ "/>
    <numFmt numFmtId="180" formatCode="0.0000_ "/>
    <numFmt numFmtId="181" formatCode="0.00_ "/>
    <numFmt numFmtId="184" formatCode="0.000000_ "/>
    <numFmt numFmtId="185" formatCode="0.0000000_ "/>
  </numFmts>
  <fonts count="6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vertAlign val="subscript"/>
      <sz val="1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177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84" fontId="0" fillId="0" borderId="0" xfId="0" applyNumberFormat="1"/>
    <xf numFmtId="185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4"/>
  <sheetViews>
    <sheetView tabSelected="1" topLeftCell="C1" workbookViewId="0">
      <selection activeCell="C3" sqref="C3"/>
    </sheetView>
  </sheetViews>
  <sheetFormatPr defaultRowHeight="13"/>
  <cols>
    <col min="2" max="2" width="9" style="1" customWidth="1"/>
    <col min="6" max="6" width="9" style="2" customWidth="1"/>
    <col min="8" max="8" width="9" style="5" customWidth="1"/>
    <col min="11" max="11" width="10.453125" style="4" bestFit="1" customWidth="1"/>
    <col min="12" max="12" width="9.36328125" style="6" customWidth="1"/>
  </cols>
  <sheetData>
    <row r="3" spans="1:15" ht="17">
      <c r="E3" t="s">
        <v>32</v>
      </c>
      <c r="F3" s="2" t="s">
        <v>34</v>
      </c>
      <c r="H3" s="5" t="s">
        <v>33</v>
      </c>
      <c r="K3" s="4" t="s">
        <v>35</v>
      </c>
      <c r="L3" s="6" t="s">
        <v>36</v>
      </c>
      <c r="N3" t="s">
        <v>39</v>
      </c>
    </row>
    <row r="4" spans="1:15" ht="16">
      <c r="A4" t="s">
        <v>0</v>
      </c>
      <c r="B4" s="1">
        <v>30.2</v>
      </c>
      <c r="D4" t="s">
        <v>21</v>
      </c>
      <c r="E4" s="1">
        <f>B14-B4</f>
        <v>86.899999999999991</v>
      </c>
      <c r="F4" s="2">
        <f>E4/10</f>
        <v>8.69</v>
      </c>
      <c r="H4" s="3">
        <f>F17/11</f>
        <v>8.6654545454545442</v>
      </c>
      <c r="J4" t="s">
        <v>21</v>
      </c>
      <c r="K4" s="4">
        <f>F4-H4</f>
        <v>2.4545454545455314E-2</v>
      </c>
      <c r="L4" s="6">
        <f>K4^2</f>
        <v>6.0247933884301295E-4</v>
      </c>
      <c r="N4">
        <f>(L17/11/10)^0.5</f>
        <v>1.295893067724029E-2</v>
      </c>
    </row>
    <row r="5" spans="1:15" ht="16">
      <c r="A5" t="s">
        <v>1</v>
      </c>
      <c r="B5" s="1">
        <v>39</v>
      </c>
      <c r="D5" t="s">
        <v>22</v>
      </c>
      <c r="E5" s="1">
        <f t="shared" ref="E5:E14" si="0">B15-B5</f>
        <v>86.8</v>
      </c>
      <c r="F5" s="2">
        <f t="shared" ref="F5:F14" si="1">E5/10</f>
        <v>8.68</v>
      </c>
      <c r="H5" s="5">
        <v>8.6654545454545442</v>
      </c>
      <c r="J5" t="s">
        <v>22</v>
      </c>
      <c r="K5" s="4">
        <f>F5-H5</f>
        <v>1.4545454545455527E-2</v>
      </c>
      <c r="L5" s="6">
        <f t="shared" ref="L5:L14" si="2">K5^2</f>
        <v>2.1157024793391286E-4</v>
      </c>
    </row>
    <row r="6" spans="1:15" ht="16">
      <c r="A6" t="s">
        <v>2</v>
      </c>
      <c r="B6" s="1">
        <v>47</v>
      </c>
      <c r="D6" t="s">
        <v>23</v>
      </c>
      <c r="E6" s="1">
        <f t="shared" si="0"/>
        <v>87.199999999999989</v>
      </c>
      <c r="F6" s="2">
        <f t="shared" si="1"/>
        <v>8.7199999999999989</v>
      </c>
      <c r="H6" s="5">
        <v>8.6654545454545442</v>
      </c>
      <c r="J6" t="s">
        <v>23</v>
      </c>
      <c r="K6" s="4">
        <f t="shared" ref="K6:K14" si="3">F6-H6</f>
        <v>5.4545454545454675E-2</v>
      </c>
      <c r="L6" s="6">
        <f t="shared" si="2"/>
        <v>2.9752066115702621E-3</v>
      </c>
    </row>
    <row r="7" spans="1:15" ht="16">
      <c r="A7" t="s">
        <v>3</v>
      </c>
      <c r="B7" s="1">
        <v>56.7</v>
      </c>
      <c r="D7" t="s">
        <v>24</v>
      </c>
      <c r="E7" s="1">
        <f t="shared" si="0"/>
        <v>86.3</v>
      </c>
      <c r="F7" s="2">
        <f t="shared" si="1"/>
        <v>8.629999999999999</v>
      </c>
      <c r="H7" s="5">
        <v>8.6654545454545442</v>
      </c>
      <c r="J7" t="s">
        <v>24</v>
      </c>
      <c r="K7" s="4">
        <f t="shared" si="3"/>
        <v>-3.5454545454545183E-2</v>
      </c>
      <c r="L7" s="6">
        <f t="shared" si="2"/>
        <v>1.2570247933884106E-3</v>
      </c>
      <c r="N7" t="s">
        <v>40</v>
      </c>
    </row>
    <row r="8" spans="1:15" ht="16">
      <c r="A8" t="s">
        <v>4</v>
      </c>
      <c r="B8" s="1">
        <v>65.599999999999994</v>
      </c>
      <c r="D8" t="s">
        <v>25</v>
      </c>
      <c r="E8" s="1">
        <f t="shared" si="0"/>
        <v>86.300000000000011</v>
      </c>
      <c r="F8" s="2">
        <f t="shared" si="1"/>
        <v>8.6300000000000008</v>
      </c>
      <c r="H8" s="5">
        <v>8.6654545454545442</v>
      </c>
      <c r="J8" t="s">
        <v>25</v>
      </c>
      <c r="K8" s="4">
        <f t="shared" si="3"/>
        <v>-3.5454545454543407E-2</v>
      </c>
      <c r="L8" s="6">
        <f t="shared" si="2"/>
        <v>1.2570247933882846E-3</v>
      </c>
      <c r="N8" t="s">
        <v>46</v>
      </c>
    </row>
    <row r="9" spans="1:15" ht="16">
      <c r="A9" t="s">
        <v>5</v>
      </c>
      <c r="B9" s="1">
        <v>74.5</v>
      </c>
      <c r="D9" t="s">
        <v>26</v>
      </c>
      <c r="E9" s="1">
        <f t="shared" si="0"/>
        <v>86</v>
      </c>
      <c r="F9" s="2">
        <f t="shared" si="1"/>
        <v>8.6</v>
      </c>
      <c r="H9" s="5">
        <v>8.6654545454545442</v>
      </c>
      <c r="J9" t="s">
        <v>26</v>
      </c>
      <c r="K9" s="4">
        <f t="shared" si="3"/>
        <v>-6.5454545454544544E-2</v>
      </c>
      <c r="L9" s="6">
        <f t="shared" si="2"/>
        <v>4.284297520661038E-3</v>
      </c>
    </row>
    <row r="10" spans="1:15" ht="16">
      <c r="A10" t="s">
        <v>6</v>
      </c>
      <c r="B10" s="1">
        <v>82.5</v>
      </c>
      <c r="D10" t="s">
        <v>27</v>
      </c>
      <c r="E10" s="1">
        <f t="shared" si="0"/>
        <v>86.5</v>
      </c>
      <c r="F10" s="2">
        <f t="shared" si="1"/>
        <v>8.65</v>
      </c>
      <c r="H10" s="5">
        <v>8.6654545454545442</v>
      </c>
      <c r="J10" t="s">
        <v>27</v>
      </c>
      <c r="K10" s="4">
        <f t="shared" si="3"/>
        <v>-1.5454545454543833E-2</v>
      </c>
      <c r="L10" s="6">
        <f t="shared" si="2"/>
        <v>2.3884297520656146E-4</v>
      </c>
    </row>
    <row r="11" spans="1:15" ht="16">
      <c r="A11" t="s">
        <v>7</v>
      </c>
      <c r="B11" s="1">
        <v>91.2</v>
      </c>
      <c r="D11" t="s">
        <v>28</v>
      </c>
      <c r="E11" s="1">
        <f t="shared" si="0"/>
        <v>87.3</v>
      </c>
      <c r="F11" s="2">
        <f t="shared" si="1"/>
        <v>8.73</v>
      </c>
      <c r="H11" s="5">
        <v>8.6654545454545442</v>
      </c>
      <c r="J11" t="s">
        <v>28</v>
      </c>
      <c r="K11" s="4">
        <f t="shared" si="3"/>
        <v>6.4545454545456238E-2</v>
      </c>
      <c r="L11" s="6">
        <f t="shared" si="2"/>
        <v>4.1661157024795569E-3</v>
      </c>
      <c r="N11" t="s">
        <v>41</v>
      </c>
      <c r="O11" t="s">
        <v>42</v>
      </c>
    </row>
    <row r="12" spans="1:15" ht="16">
      <c r="A12" t="s">
        <v>8</v>
      </c>
      <c r="B12" s="1">
        <v>99.9</v>
      </c>
      <c r="D12" t="s">
        <v>29</v>
      </c>
      <c r="E12" s="1">
        <f t="shared" si="0"/>
        <v>86.299999999999983</v>
      </c>
      <c r="F12" s="2">
        <f t="shared" si="1"/>
        <v>8.629999999999999</v>
      </c>
      <c r="H12" s="5">
        <v>8.6654545454545442</v>
      </c>
      <c r="J12" t="s">
        <v>29</v>
      </c>
      <c r="K12" s="4">
        <f t="shared" si="3"/>
        <v>-3.5454545454545183E-2</v>
      </c>
      <c r="L12" s="6">
        <f t="shared" si="2"/>
        <v>1.2570247933884106E-3</v>
      </c>
      <c r="N12">
        <f>331.5*((1+23/273)^0.5)</f>
        <v>345.18193960369854</v>
      </c>
      <c r="O12">
        <v>23</v>
      </c>
    </row>
    <row r="13" spans="1:15" ht="16">
      <c r="A13" t="s">
        <v>9</v>
      </c>
      <c r="B13" s="1">
        <v>108.8</v>
      </c>
      <c r="D13" t="s">
        <v>30</v>
      </c>
      <c r="E13" s="1">
        <f t="shared" si="0"/>
        <v>86.500000000000014</v>
      </c>
      <c r="F13" s="2">
        <f t="shared" si="1"/>
        <v>8.6500000000000021</v>
      </c>
      <c r="H13" s="5">
        <v>8.6654545454545442</v>
      </c>
      <c r="J13" t="s">
        <v>30</v>
      </c>
      <c r="K13" s="4">
        <f t="shared" si="3"/>
        <v>-1.5454545454542057E-2</v>
      </c>
      <c r="L13" s="6">
        <f t="shared" si="2"/>
        <v>2.3884297520650655E-4</v>
      </c>
    </row>
    <row r="14" spans="1:15" ht="16">
      <c r="A14" t="s">
        <v>10</v>
      </c>
      <c r="B14" s="1">
        <v>117.1</v>
      </c>
      <c r="D14" t="s">
        <v>31</v>
      </c>
      <c r="E14" s="1">
        <f t="shared" si="0"/>
        <v>87.1</v>
      </c>
      <c r="F14" s="2">
        <f t="shared" si="1"/>
        <v>8.7099999999999991</v>
      </c>
      <c r="H14" s="5">
        <v>8.6654545454545442</v>
      </c>
      <c r="J14" t="s">
        <v>31</v>
      </c>
      <c r="K14" s="4">
        <f t="shared" si="3"/>
        <v>4.4545454545454888E-2</v>
      </c>
      <c r="L14" s="6">
        <f t="shared" si="2"/>
        <v>1.9842975206611877E-3</v>
      </c>
      <c r="N14" t="s">
        <v>43</v>
      </c>
    </row>
    <row r="15" spans="1:15" ht="16">
      <c r="A15" t="s">
        <v>11</v>
      </c>
      <c r="B15" s="1">
        <v>125.8</v>
      </c>
      <c r="H15" s="5">
        <v>13.6654545454545</v>
      </c>
      <c r="N15">
        <v>40126</v>
      </c>
    </row>
    <row r="16" spans="1:15" ht="17">
      <c r="A16" t="s">
        <v>12</v>
      </c>
      <c r="B16" s="1">
        <v>134.19999999999999</v>
      </c>
      <c r="F16" s="2" t="s">
        <v>38</v>
      </c>
      <c r="H16" s="5">
        <f>F29/11</f>
        <v>0</v>
      </c>
      <c r="L16" s="6" t="s">
        <v>37</v>
      </c>
    </row>
    <row r="17" spans="1:15" ht="16">
      <c r="A17" t="s">
        <v>13</v>
      </c>
      <c r="B17" s="1">
        <v>143</v>
      </c>
      <c r="E17" s="1">
        <f>SUM(E4:E14)</f>
        <v>953.19999999999993</v>
      </c>
      <c r="F17" s="2">
        <v>95.32</v>
      </c>
      <c r="L17" s="6">
        <v>1.8472727272727141E-2</v>
      </c>
      <c r="N17" t="s">
        <v>44</v>
      </c>
      <c r="O17" t="s">
        <v>45</v>
      </c>
    </row>
    <row r="18" spans="1:15" ht="16">
      <c r="A18" t="s">
        <v>14</v>
      </c>
      <c r="B18" s="1">
        <v>151.9</v>
      </c>
      <c r="K18" s="7">
        <f>N12/N15</f>
        <v>8.6024507701664386E-3</v>
      </c>
      <c r="N18">
        <f>N15*H4/1000</f>
        <v>347.71002909090907</v>
      </c>
      <c r="O18">
        <f>N15*N4/1000</f>
        <v>0.51999005235494389</v>
      </c>
    </row>
    <row r="19" spans="1:15" ht="16">
      <c r="A19" t="s">
        <v>15</v>
      </c>
      <c r="B19" s="1">
        <v>160.5</v>
      </c>
      <c r="H19" s="5">
        <v>9.1999999999999993</v>
      </c>
    </row>
    <row r="20" spans="1:15" ht="16">
      <c r="A20" t="s">
        <v>16</v>
      </c>
      <c r="B20" s="1">
        <v>169</v>
      </c>
      <c r="H20" s="5">
        <v>8.1999999999999993</v>
      </c>
      <c r="N20">
        <f>(N12-N18)/N18</f>
        <v>-7.270683258174199E-3</v>
      </c>
    </row>
    <row r="21" spans="1:15" ht="16">
      <c r="A21" t="s">
        <v>17</v>
      </c>
      <c r="B21" s="1">
        <v>178.5</v>
      </c>
      <c r="H21" s="5">
        <v>8.4</v>
      </c>
    </row>
    <row r="22" spans="1:15" ht="16">
      <c r="A22" t="s">
        <v>18</v>
      </c>
      <c r="B22" s="1">
        <v>186.2</v>
      </c>
      <c r="H22" s="5">
        <v>8.5</v>
      </c>
    </row>
    <row r="23" spans="1:15" ht="16">
      <c r="A23" t="s">
        <v>19</v>
      </c>
      <c r="B23" s="1">
        <v>195.3</v>
      </c>
      <c r="H23" s="5">
        <f>SUM(H19:H22)/4</f>
        <v>8.5749999999999993</v>
      </c>
    </row>
    <row r="24" spans="1:15" ht="16">
      <c r="A24" t="s">
        <v>20</v>
      </c>
      <c r="B24" s="1">
        <v>204.2</v>
      </c>
      <c r="J24">
        <f>0.0005*N15</f>
        <v>20.062999999999999</v>
      </c>
      <c r="K24" s="4">
        <f>J24/N18</f>
        <v>5.7700377675199331E-2</v>
      </c>
    </row>
  </sheetData>
  <phoneticPr fontId="3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3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3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桜庭玉藻</cp:lastModifiedBy>
  <dcterms:created xsi:type="dcterms:W3CDTF">2002-05-01T15:55:50Z</dcterms:created>
  <dcterms:modified xsi:type="dcterms:W3CDTF">2014-08-08T05:13:37Z</dcterms:modified>
</cp:coreProperties>
</file>