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玉藻\Dropbox\各種\自然科学実験\物理\3B インダクタンスと静電容量\実験データ\"/>
    </mc:Choice>
  </mc:AlternateContent>
  <bookViews>
    <workbookView xWindow="240" yWindow="90" windowWidth="3740" windowHeight="2840" activeTab="2"/>
  </bookViews>
  <sheets>
    <sheet name="inductance" sheetId="1" r:id="rId1"/>
    <sheet name="静電容量" sheetId="2" r:id="rId2"/>
    <sheet name="短波" sheetId="3" r:id="rId3"/>
  </sheets>
  <calcPr calcId="152511"/>
</workbook>
</file>

<file path=xl/calcChain.xml><?xml version="1.0" encoding="utf-8"?>
<calcChain xmlns="http://schemas.openxmlformats.org/spreadsheetml/2006/main">
  <c r="E2" i="1" l="1"/>
  <c r="E3" i="1"/>
  <c r="C8" i="1"/>
  <c r="B11" i="1"/>
  <c r="B13" i="1" s="1"/>
  <c r="B15" i="1"/>
  <c r="G5" i="2"/>
  <c r="C9" i="2"/>
  <c r="C11" i="2"/>
  <c r="C12" i="2"/>
  <c r="C13" i="2"/>
</calcChain>
</file>

<file path=xl/sharedStrings.xml><?xml version="1.0" encoding="utf-8"?>
<sst xmlns="http://schemas.openxmlformats.org/spreadsheetml/2006/main" count="48" uniqueCount="35">
  <si>
    <t>主コイルについて</t>
    <rPh sb="0" eb="1">
      <t>シュ</t>
    </rPh>
    <phoneticPr fontId="1"/>
  </si>
  <si>
    <t>総巻数</t>
    <rPh sb="0" eb="1">
      <t>ソウ</t>
    </rPh>
    <rPh sb="1" eb="2">
      <t>マ</t>
    </rPh>
    <rPh sb="2" eb="3">
      <t>カズ</t>
    </rPh>
    <phoneticPr fontId="1"/>
  </si>
  <si>
    <t>半径</t>
    <rPh sb="0" eb="2">
      <t>ハンケイ</t>
    </rPh>
    <phoneticPr fontId="1"/>
  </si>
  <si>
    <t>長さ</t>
    <rPh sb="0" eb="1">
      <t>ナガ</t>
    </rPh>
    <phoneticPr fontId="1"/>
  </si>
  <si>
    <t>コンデンサーの容量</t>
    <rPh sb="7" eb="9">
      <t>ヨウリョウ</t>
    </rPh>
    <phoneticPr fontId="1"/>
  </si>
  <si>
    <t>共振周波数</t>
    <rPh sb="0" eb="2">
      <t>キョウシン</t>
    </rPh>
    <rPh sb="2" eb="5">
      <t>シュウハスウ</t>
    </rPh>
    <phoneticPr fontId="1"/>
  </si>
  <si>
    <t>Qの値</t>
    <rPh sb="2" eb="3">
      <t>アタイ</t>
    </rPh>
    <phoneticPr fontId="1"/>
  </si>
  <si>
    <t>4.32nF</t>
    <phoneticPr fontId="1"/>
  </si>
  <si>
    <t>周</t>
    <rPh sb="0" eb="1">
      <t>シュウ</t>
    </rPh>
    <phoneticPr fontId="1"/>
  </si>
  <si>
    <t>mm</t>
    <phoneticPr fontId="1"/>
  </si>
  <si>
    <t>nF</t>
    <phoneticPr fontId="1"/>
  </si>
  <si>
    <t>kHz</t>
    <phoneticPr fontId="1"/>
  </si>
  <si>
    <t>１／√２一つ目</t>
    <rPh sb="4" eb="5">
      <t>ヒト</t>
    </rPh>
    <rPh sb="6" eb="7">
      <t>メ</t>
    </rPh>
    <phoneticPr fontId="1"/>
  </si>
  <si>
    <t>１／√２２つ目</t>
    <rPh sb="6" eb="7">
      <t>メ</t>
    </rPh>
    <phoneticPr fontId="1"/>
  </si>
  <si>
    <t>Lの理論値</t>
    <rPh sb="2" eb="4">
      <t>リロン</t>
    </rPh>
    <rPh sb="4" eb="5">
      <t>チ</t>
    </rPh>
    <phoneticPr fontId="1"/>
  </si>
  <si>
    <t>電極</t>
    <rPh sb="0" eb="2">
      <t>デンキョク</t>
    </rPh>
    <phoneticPr fontId="1"/>
  </si>
  <si>
    <t>幅</t>
    <rPh sb="0" eb="1">
      <t>ハバ</t>
    </rPh>
    <phoneticPr fontId="1"/>
  </si>
  <si>
    <t>電極間距離</t>
    <rPh sb="0" eb="2">
      <t>デンキョク</t>
    </rPh>
    <rPh sb="2" eb="3">
      <t>カン</t>
    </rPh>
    <rPh sb="3" eb="5">
      <t>キョリ</t>
    </rPh>
    <phoneticPr fontId="1"/>
  </si>
  <si>
    <t>1／√2の場所①</t>
    <rPh sb="5" eb="7">
      <t>バショ</t>
    </rPh>
    <phoneticPr fontId="1"/>
  </si>
  <si>
    <t>1／√2の場所②</t>
    <rPh sb="5" eb="7">
      <t>バショ</t>
    </rPh>
    <phoneticPr fontId="1"/>
  </si>
  <si>
    <t>kHz</t>
    <phoneticPr fontId="1"/>
  </si>
  <si>
    <t>実験L=</t>
    <rPh sb="0" eb="2">
      <t>ジッケン</t>
    </rPh>
    <phoneticPr fontId="1"/>
  </si>
  <si>
    <t>理論L=</t>
    <rPh sb="0" eb="2">
      <t>リロン</t>
    </rPh>
    <phoneticPr fontId="1"/>
  </si>
  <si>
    <t>K</t>
    <phoneticPr fontId="1"/>
  </si>
  <si>
    <t>m</t>
    <phoneticPr fontId="1"/>
  </si>
  <si>
    <t>理論C=</t>
    <rPh sb="0" eb="2">
      <t>リロン</t>
    </rPh>
    <phoneticPr fontId="1"/>
  </si>
  <si>
    <t>実験C=</t>
    <phoneticPr fontId="1"/>
  </si>
  <si>
    <t>誤差</t>
    <rPh sb="0" eb="2">
      <t>ゴサ</t>
    </rPh>
    <phoneticPr fontId="1"/>
  </si>
  <si>
    <t>静電容量</t>
    <rPh sb="0" eb="2">
      <t>セイデン</t>
    </rPh>
    <rPh sb="2" eb="4">
      <t>ヨウリョウ</t>
    </rPh>
    <phoneticPr fontId="1"/>
  </si>
  <si>
    <t>周波数</t>
    <rPh sb="0" eb="3">
      <t>シュウハスウ</t>
    </rPh>
    <phoneticPr fontId="1"/>
  </si>
  <si>
    <t>極大時の：</t>
    <phoneticPr fontId="1"/>
  </si>
  <si>
    <t>振幅数</t>
    <rPh sb="0" eb="2">
      <t>シンプク</t>
    </rPh>
    <rPh sb="2" eb="3">
      <t>スウ</t>
    </rPh>
    <phoneticPr fontId="1"/>
  </si>
  <si>
    <t>12.11nF</t>
    <phoneticPr fontId="1"/>
  </si>
  <si>
    <t>1.58nF</t>
    <phoneticPr fontId="1"/>
  </si>
  <si>
    <t>振幅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</si>
</sst>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E+00"/>
  </numFmts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176" fontId="0" fillId="0" borderId="0" xfId="0" applyNumberFormat="1"/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18181818181819"/>
          <c:y val="0.1019832144326831"/>
          <c:w val="0.47045454545454546"/>
          <c:h val="0.72238110223150531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55909090909090908"/>
                  <c:y val="0.7393783046369524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75" b="0" i="0" u="none" strike="noStrike" baseline="0">
                      <a:solidFill>
                        <a:srgbClr val="000000"/>
                      </a:solidFill>
                      <a:latin typeface="ＭＳ Ｐゴシック"/>
                      <a:ea typeface="ＭＳ Ｐゴシック"/>
                      <a:cs typeface="ＭＳ Ｐゴシック"/>
                    </a:defRPr>
                  </a:pPr>
                  <a:endParaRPr lang="ja-JP"/>
                </a:p>
              </c:txPr>
            </c:trendlineLbl>
          </c:trendline>
          <c:xVal>
            <c:numRef>
              <c:f>inductance!$A$20:$A$26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</c:numCache>
            </c:numRef>
          </c:xVal>
          <c:yVal>
            <c:numRef>
              <c:f>inductance!$B$20:$B$26</c:f>
              <c:numCache>
                <c:formatCode>General</c:formatCode>
                <c:ptCount val="7"/>
                <c:pt idx="0">
                  <c:v>0.92</c:v>
                </c:pt>
                <c:pt idx="1">
                  <c:v>0.85</c:v>
                </c:pt>
                <c:pt idx="2">
                  <c:v>0.78</c:v>
                </c:pt>
                <c:pt idx="3">
                  <c:v>0.73499999999999999</c:v>
                </c:pt>
                <c:pt idx="4">
                  <c:v>0.68799999999999994</c:v>
                </c:pt>
                <c:pt idx="5">
                  <c:v>0.52600000000000002</c:v>
                </c:pt>
                <c:pt idx="6">
                  <c:v>0.36499999999999999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157016"/>
        <c:axId val="358157408"/>
      </c:scatterChart>
      <c:valAx>
        <c:axId val="35815701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58157408"/>
        <c:crosses val="autoZero"/>
        <c:crossBetween val="midCat"/>
      </c:valAx>
      <c:valAx>
        <c:axId val="358157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5815701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409090909090908"/>
          <c:y val="0.31444824450077286"/>
          <c:w val="0.29090909090909089"/>
          <c:h val="0.2974510420953256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ja-JP" altLang="en-US"/>
              <a:t>図１</a:t>
            </a:r>
          </a:p>
        </c:rich>
      </c:tx>
      <c:layout>
        <c:manualLayout>
          <c:xMode val="edge"/>
          <c:yMode val="edge"/>
          <c:x val="0.47515816162510693"/>
          <c:y val="0.8552668211469518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459727167405663"/>
          <c:y val="9.6491641360168925E-2"/>
          <c:w val="0.73292370028447862"/>
          <c:h val="0.60526575035015051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0.17927808212080676"/>
                  <c:y val="0.67982742123713524"/>
                </c:manualLayout>
              </c:layout>
              <c:numFmt formatCode="0.000_ 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ＭＳ Ｐゴシック"/>
                      <a:ea typeface="ＭＳ Ｐゴシック"/>
                      <a:cs typeface="ＭＳ Ｐゴシック"/>
                    </a:defRPr>
                  </a:pPr>
                  <a:endParaRPr lang="ja-JP"/>
                </a:p>
              </c:txPr>
            </c:trendlineLbl>
          </c:trendline>
          <c:xVal>
            <c:numRef>
              <c:f>短波!$B$3:$B$6</c:f>
              <c:numCache>
                <c:formatCode>General</c:formatCode>
                <c:ptCount val="4"/>
                <c:pt idx="0">
                  <c:v>184.9</c:v>
                </c:pt>
                <c:pt idx="1">
                  <c:v>62</c:v>
                </c:pt>
                <c:pt idx="2">
                  <c:v>37.6</c:v>
                </c:pt>
                <c:pt idx="3">
                  <c:v>27.1</c:v>
                </c:pt>
              </c:numCache>
            </c:numRef>
          </c:xVal>
          <c:yVal>
            <c:numRef>
              <c:f>短波!$C$3:$C$6</c:f>
              <c:numCache>
                <c:formatCode>General</c:formatCode>
                <c:ptCount val="4"/>
                <c:pt idx="0">
                  <c:v>1.8</c:v>
                </c:pt>
                <c:pt idx="1">
                  <c:v>0.6</c:v>
                </c:pt>
                <c:pt idx="2">
                  <c:v>0.35</c:v>
                </c:pt>
                <c:pt idx="3">
                  <c:v>0.25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162504"/>
        <c:axId val="358161328"/>
      </c:scatterChart>
      <c:valAx>
        <c:axId val="3581625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58161328"/>
        <c:crosses val="autoZero"/>
        <c:crossBetween val="midCat"/>
      </c:valAx>
      <c:valAx>
        <c:axId val="358161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5816250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355600</xdr:colOff>
      <xdr:row>7</xdr:row>
      <xdr:rowOff>0</xdr:rowOff>
    </xdr:from>
    <xdr:to>
      <xdr:col>9</xdr:col>
      <xdr:colOff>101600</xdr:colOff>
      <xdr:row>20</xdr:row>
      <xdr:rowOff>88900</xdr:rowOff>
    </xdr:to>
    <xdr:graphicFrame macro="">
      <xdr:nvGraphicFramePr>
        <xdr:cNvPr id="1025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368300</xdr:colOff>
      <xdr:row>5</xdr:row>
      <xdr:rowOff>146050</xdr:rowOff>
    </xdr:from>
    <xdr:to>
      <xdr:col>7</xdr:col>
      <xdr:colOff>539750</xdr:colOff>
      <xdr:row>14</xdr:row>
      <xdr:rowOff>101600</xdr:rowOff>
    </xdr:to>
    <xdr:graphicFrame macro="">
      <xdr:nvGraphicFramePr>
        <xdr:cNvPr id="2049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16" sqref="C16"/>
    </sheetView>
  </sheetViews>
  <sheetFormatPr defaultRowHeight="13"/>
  <cols>
    <col min="1" max="1" width="16.08984375" customWidth="1"/>
    <col min="4" max="4" width="4.26953125" customWidth="1"/>
  </cols>
  <sheetData>
    <row r="1" spans="1:5">
      <c r="A1" s="3" t="s">
        <v>0</v>
      </c>
      <c r="B1" s="4" t="s">
        <v>1</v>
      </c>
      <c r="C1" s="5">
        <v>120</v>
      </c>
      <c r="D1" s="6" t="s">
        <v>8</v>
      </c>
    </row>
    <row r="2" spans="1:5">
      <c r="A2" s="7"/>
      <c r="B2" s="1" t="s">
        <v>2</v>
      </c>
      <c r="C2" s="2">
        <v>12.225</v>
      </c>
      <c r="D2" s="8" t="s">
        <v>9</v>
      </c>
      <c r="E2">
        <f>C2/1000</f>
        <v>1.2225E-2</v>
      </c>
    </row>
    <row r="3" spans="1:5">
      <c r="A3" s="7"/>
      <c r="B3" s="1" t="s">
        <v>3</v>
      </c>
      <c r="C3" s="2">
        <v>18.3</v>
      </c>
      <c r="D3" s="8" t="s">
        <v>9</v>
      </c>
      <c r="E3">
        <f>C3/1000</f>
        <v>1.83E-2</v>
      </c>
    </row>
    <row r="4" spans="1:5">
      <c r="A4" s="7" t="s">
        <v>4</v>
      </c>
      <c r="B4" s="1"/>
      <c r="C4" s="2">
        <v>4.32</v>
      </c>
      <c r="D4" s="8" t="s">
        <v>10</v>
      </c>
    </row>
    <row r="5" spans="1:5">
      <c r="A5" s="7" t="s">
        <v>5</v>
      </c>
      <c r="B5" s="1"/>
      <c r="C5" s="2">
        <v>166.6</v>
      </c>
      <c r="D5" s="8" t="s">
        <v>11</v>
      </c>
    </row>
    <row r="6" spans="1:5">
      <c r="A6" s="7" t="s">
        <v>12</v>
      </c>
      <c r="B6" s="1"/>
      <c r="C6" s="2">
        <v>160</v>
      </c>
      <c r="D6" s="8" t="s">
        <v>11</v>
      </c>
    </row>
    <row r="7" spans="1:5">
      <c r="A7" s="7" t="s">
        <v>13</v>
      </c>
      <c r="B7" s="1"/>
      <c r="C7" s="2">
        <v>174.3</v>
      </c>
      <c r="D7" s="8" t="s">
        <v>11</v>
      </c>
    </row>
    <row r="8" spans="1:5" ht="13.5" thickBot="1">
      <c r="A8" s="9" t="s">
        <v>6</v>
      </c>
      <c r="B8" s="10"/>
      <c r="C8" s="11">
        <f>C5/(C7-C6)</f>
        <v>11.650349650349641</v>
      </c>
      <c r="D8" s="12"/>
    </row>
    <row r="10" spans="1:5">
      <c r="B10">
        <v>0.47799999999999998</v>
      </c>
    </row>
    <row r="11" spans="1:5">
      <c r="A11" t="s">
        <v>14</v>
      </c>
      <c r="B11">
        <f>(E2^2)*(C1^2)/(E3)*3.95*10^(-6)</f>
        <v>4.6452194262295085E-4</v>
      </c>
    </row>
    <row r="13" spans="1:5">
      <c r="B13">
        <f>(B10-B11)/B10</f>
        <v>0.99902819677275523</v>
      </c>
    </row>
    <row r="15" spans="1:5">
      <c r="B15">
        <f>(C2^2)*(C1^2)/(C3)*3.95*10^(-6)</f>
        <v>0.46452194262295082</v>
      </c>
    </row>
    <row r="20" spans="1:2">
      <c r="A20">
        <v>0.1</v>
      </c>
      <c r="B20">
        <v>0.92</v>
      </c>
    </row>
    <row r="21" spans="1:2">
      <c r="A21">
        <v>0.2</v>
      </c>
      <c r="B21">
        <v>0.85</v>
      </c>
    </row>
    <row r="22" spans="1:2">
      <c r="A22">
        <v>0.3</v>
      </c>
      <c r="B22">
        <v>0.78</v>
      </c>
    </row>
    <row r="23" spans="1:2">
      <c r="A23">
        <v>0.4</v>
      </c>
      <c r="B23">
        <v>0.73499999999999999</v>
      </c>
    </row>
    <row r="24" spans="1:2">
      <c r="A24">
        <v>0.5</v>
      </c>
      <c r="B24">
        <v>0.68799999999999994</v>
      </c>
    </row>
    <row r="25" spans="1:2">
      <c r="A25">
        <v>0.6</v>
      </c>
      <c r="B25">
        <v>0.52600000000000002</v>
      </c>
    </row>
    <row r="26" spans="1:2">
      <c r="A26">
        <v>0.7</v>
      </c>
      <c r="B26">
        <v>0.36499999999999999</v>
      </c>
    </row>
  </sheetData>
  <phoneticPr fontId="1"/>
  <pageMargins left="0.75" right="0.75" top="1" bottom="1" header="0.51200000000000001" footer="0.51200000000000001"/>
  <pageSetup paperSize="9"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7" sqref="A17"/>
    </sheetView>
  </sheetViews>
  <sheetFormatPr defaultRowHeight="13"/>
  <cols>
    <col min="3" max="3" width="13.90625" customWidth="1"/>
    <col min="4" max="4" width="4.26953125" customWidth="1"/>
  </cols>
  <sheetData>
    <row r="1" spans="1:7">
      <c r="A1" s="3" t="s">
        <v>15</v>
      </c>
      <c r="B1" s="4" t="s">
        <v>16</v>
      </c>
      <c r="C1" s="5">
        <v>0.03</v>
      </c>
      <c r="D1" s="6" t="s">
        <v>24</v>
      </c>
    </row>
    <row r="2" spans="1:7">
      <c r="A2" s="7"/>
      <c r="B2" s="1" t="s">
        <v>3</v>
      </c>
      <c r="C2" s="2">
        <v>0.3</v>
      </c>
      <c r="D2" s="8" t="s">
        <v>24</v>
      </c>
    </row>
    <row r="3" spans="1:7">
      <c r="A3" s="7"/>
      <c r="B3" s="1" t="s">
        <v>17</v>
      </c>
      <c r="C3" s="2">
        <v>1E-4</v>
      </c>
      <c r="D3" s="8" t="s">
        <v>24</v>
      </c>
    </row>
    <row r="4" spans="1:7">
      <c r="A4" s="7" t="s">
        <v>5</v>
      </c>
      <c r="B4" s="1"/>
      <c r="C4" s="2">
        <v>183.4</v>
      </c>
      <c r="D4" s="8" t="s">
        <v>20</v>
      </c>
    </row>
    <row r="5" spans="1:7">
      <c r="A5" s="7" t="s">
        <v>18</v>
      </c>
      <c r="B5" s="1"/>
      <c r="C5" s="2">
        <v>171.4</v>
      </c>
      <c r="D5" s="8" t="s">
        <v>20</v>
      </c>
      <c r="G5">
        <f>3.5*10/11+1*1/11</f>
        <v>3.2727272727272725</v>
      </c>
    </row>
    <row r="6" spans="1:7">
      <c r="A6" s="7" t="s">
        <v>19</v>
      </c>
      <c r="B6" s="1"/>
      <c r="C6" s="2">
        <v>198</v>
      </c>
      <c r="D6" s="8" t="s">
        <v>20</v>
      </c>
    </row>
    <row r="7" spans="1:7" ht="13.5" thickBot="1">
      <c r="A7" s="9"/>
      <c r="B7" s="10" t="s">
        <v>6</v>
      </c>
      <c r="C7" s="11">
        <v>6.89</v>
      </c>
      <c r="D7" s="12"/>
    </row>
    <row r="8" spans="1:7">
      <c r="B8" t="s">
        <v>21</v>
      </c>
      <c r="C8" s="15">
        <v>4.7800000000000002E-4</v>
      </c>
    </row>
    <row r="9" spans="1:7">
      <c r="B9" t="s">
        <v>22</v>
      </c>
      <c r="C9">
        <f>inductance!B11</f>
        <v>4.6452194262295085E-4</v>
      </c>
    </row>
    <row r="10" spans="1:7">
      <c r="B10" t="s">
        <v>23</v>
      </c>
      <c r="C10">
        <v>3.5</v>
      </c>
    </row>
    <row r="11" spans="1:7">
      <c r="B11" t="s">
        <v>26</v>
      </c>
      <c r="C11" s="16">
        <f>(2*3.1419*183.4*1000)^(-2)*C8^(-1)</f>
        <v>1.5751747189003825E-9</v>
      </c>
    </row>
    <row r="12" spans="1:7">
      <c r="B12" t="s">
        <v>25</v>
      </c>
      <c r="C12">
        <f>(C10*C2*C1)*8.85*10^(-12)/C3</f>
        <v>2.7877499999999996E-9</v>
      </c>
    </row>
    <row r="13" spans="1:7">
      <c r="B13" t="s">
        <v>27</v>
      </c>
      <c r="C13">
        <f>(C12-C11)/C12</f>
        <v>0.43496557478239345</v>
      </c>
    </row>
  </sheetData>
  <phoneticPr fontId="1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20" sqref="I19:I20"/>
    </sheetView>
  </sheetViews>
  <sheetFormatPr defaultRowHeight="13"/>
  <cols>
    <col min="2" max="7" width="5.36328125" customWidth="1"/>
  </cols>
  <sheetData>
    <row r="1" spans="1:7">
      <c r="A1" t="s">
        <v>28</v>
      </c>
      <c r="B1" s="20" t="s">
        <v>33</v>
      </c>
      <c r="C1" s="21"/>
      <c r="D1" s="22" t="s">
        <v>7</v>
      </c>
      <c r="E1" s="22"/>
      <c r="F1" s="22" t="s">
        <v>32</v>
      </c>
      <c r="G1" s="22"/>
    </row>
    <row r="2" spans="1:7" s="17" customFormat="1" ht="26.25" customHeight="1">
      <c r="A2" s="17" t="s">
        <v>30</v>
      </c>
      <c r="B2" s="18" t="s">
        <v>29</v>
      </c>
      <c r="C2" s="19" t="s">
        <v>34</v>
      </c>
      <c r="D2" s="17" t="s">
        <v>29</v>
      </c>
      <c r="E2" s="17" t="s">
        <v>31</v>
      </c>
      <c r="F2" s="17" t="s">
        <v>29</v>
      </c>
      <c r="G2" s="17" t="s">
        <v>31</v>
      </c>
    </row>
    <row r="3" spans="1:7">
      <c r="B3" s="7">
        <v>184.9</v>
      </c>
      <c r="C3" s="13">
        <v>1.8</v>
      </c>
      <c r="D3">
        <v>166.1</v>
      </c>
      <c r="E3">
        <v>9</v>
      </c>
      <c r="F3">
        <v>99.1</v>
      </c>
      <c r="G3">
        <v>6</v>
      </c>
    </row>
    <row r="4" spans="1:7">
      <c r="B4" s="7">
        <v>62</v>
      </c>
      <c r="C4" s="13">
        <v>0.6</v>
      </c>
      <c r="D4">
        <v>55</v>
      </c>
      <c r="E4">
        <v>9</v>
      </c>
      <c r="F4">
        <v>32.9</v>
      </c>
      <c r="G4">
        <v>6</v>
      </c>
    </row>
    <row r="5" spans="1:7">
      <c r="B5" s="7">
        <v>37.6</v>
      </c>
      <c r="C5" s="13">
        <v>0.35</v>
      </c>
      <c r="D5">
        <v>33</v>
      </c>
      <c r="E5">
        <v>9</v>
      </c>
      <c r="F5">
        <v>20.100000000000001</v>
      </c>
      <c r="G5">
        <v>6</v>
      </c>
    </row>
    <row r="6" spans="1:7" ht="13.5" thickBot="1">
      <c r="B6" s="9">
        <v>27.1</v>
      </c>
      <c r="C6" s="14">
        <v>0.25</v>
      </c>
      <c r="D6">
        <v>23</v>
      </c>
      <c r="E6">
        <v>9</v>
      </c>
    </row>
    <row r="7" spans="1:7">
      <c r="D7">
        <v>18.600000000000001</v>
      </c>
      <c r="E7">
        <v>9</v>
      </c>
    </row>
  </sheetData>
  <mergeCells count="3">
    <mergeCell ref="B1:C1"/>
    <mergeCell ref="D1:E1"/>
    <mergeCell ref="F1:G1"/>
  </mergeCells>
  <phoneticPr fontId="1"/>
  <pageMargins left="0.75" right="0.75" top="1" bottom="1" header="0.51200000000000001" footer="0.5120000000000000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inductance</vt:lpstr>
      <vt:lpstr>静電容量</vt:lpstr>
      <vt:lpstr>短波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桜庭玉藻</cp:lastModifiedBy>
  <cp:lastPrinted>2000-07-05T11:11:02Z</cp:lastPrinted>
  <dcterms:created xsi:type="dcterms:W3CDTF">2000-07-05T11:02:48Z</dcterms:created>
  <dcterms:modified xsi:type="dcterms:W3CDTF">2014-08-09T08:20:00Z</dcterms:modified>
</cp:coreProperties>
</file>