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480" yWindow="20" windowWidth="6210" windowHeight="48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30" i="1"/>
  <c r="D31" i="1"/>
  <c r="D32" i="1"/>
  <c r="D33" i="1"/>
  <c r="D34" i="1"/>
  <c r="D35" i="1"/>
  <c r="D36" i="1"/>
  <c r="D37" i="1"/>
  <c r="D38" i="1"/>
  <c r="D39" i="1"/>
  <c r="D40" i="1"/>
</calcChain>
</file>

<file path=xl/sharedStrings.xml><?xml version="1.0" encoding="utf-8"?>
<sst xmlns="http://schemas.openxmlformats.org/spreadsheetml/2006/main" count="20" uniqueCount="15">
  <si>
    <t>透過率</t>
    <rPh sb="0" eb="3">
      <t>トウカリツ</t>
    </rPh>
    <phoneticPr fontId="2"/>
  </si>
  <si>
    <t>COS＾２θ</t>
    <phoneticPr fontId="2"/>
  </si>
  <si>
    <t>θ</t>
    <phoneticPr fontId="2"/>
  </si>
  <si>
    <t>V</t>
    <phoneticPr fontId="2"/>
  </si>
  <si>
    <t>なし</t>
    <phoneticPr fontId="2"/>
  </si>
  <si>
    <t>反射P波</t>
    <rPh sb="0" eb="2">
      <t>ハンシャ</t>
    </rPh>
    <rPh sb="3" eb="4">
      <t>ハ</t>
    </rPh>
    <phoneticPr fontId="2"/>
  </si>
  <si>
    <t>反射S波</t>
    <rPh sb="0" eb="2">
      <t>ハンシャ</t>
    </rPh>
    <rPh sb="3" eb="4">
      <t>ハ</t>
    </rPh>
    <phoneticPr fontId="2"/>
  </si>
  <si>
    <t>偏向角と透過率</t>
    <rPh sb="0" eb="3">
      <t>ヘンコウカク</t>
    </rPh>
    <rPh sb="4" eb="7">
      <t>トウカリツ</t>
    </rPh>
    <phoneticPr fontId="2"/>
  </si>
  <si>
    <t>m</t>
    <phoneticPr fontId="2"/>
  </si>
  <si>
    <t>S波の反射率</t>
    <rPh sb="1" eb="2">
      <t>ハ</t>
    </rPh>
    <rPh sb="3" eb="5">
      <t>ハンシャ</t>
    </rPh>
    <rPh sb="5" eb="6">
      <t>リツ</t>
    </rPh>
    <phoneticPr fontId="2"/>
  </si>
  <si>
    <t>Ｐ波の反射率</t>
    <rPh sb="1" eb="2">
      <t>ハ</t>
    </rPh>
    <rPh sb="3" eb="5">
      <t>ハンシャ</t>
    </rPh>
    <rPh sb="5" eb="6">
      <t>リツ</t>
    </rPh>
    <phoneticPr fontId="2"/>
  </si>
  <si>
    <t>偏光角（°）</t>
    <rPh sb="0" eb="3">
      <t>ヘンコウカク</t>
    </rPh>
    <phoneticPr fontId="2"/>
  </si>
  <si>
    <t>測定器にかかった（V)</t>
    <rPh sb="0" eb="2">
      <t>ソクテイ</t>
    </rPh>
    <rPh sb="2" eb="3">
      <t>キ</t>
    </rPh>
    <phoneticPr fontId="2"/>
  </si>
  <si>
    <r>
      <t>l</t>
    </r>
    <r>
      <rPr>
        <sz val="6"/>
        <rFont val="ＭＳ Ｐゴシック"/>
        <family val="3"/>
        <charset val="128"/>
      </rPr>
      <t>m</t>
    </r>
    <r>
      <rPr>
        <sz val="12"/>
        <rFont val="ＭＳ Ｐゴシック"/>
        <family val="3"/>
        <charset val="128"/>
      </rPr>
      <t>（ｃｍ）</t>
    </r>
    <phoneticPr fontId="2"/>
  </si>
  <si>
    <r>
      <t>l</t>
    </r>
    <r>
      <rPr>
        <sz val="6"/>
        <rFont val="ＭＳ Ｐゴシック"/>
        <family val="3"/>
        <charset val="128"/>
      </rPr>
      <t>m</t>
    </r>
    <r>
      <rPr>
        <sz val="12"/>
        <rFont val="ＭＳ Ｐゴシック"/>
        <family val="3"/>
        <charset val="128"/>
      </rPr>
      <t>（l</t>
    </r>
    <r>
      <rPr>
        <sz val="6"/>
        <rFont val="ＭＳ Ｐゴシック"/>
        <family val="3"/>
        <charset val="128"/>
      </rPr>
      <t>m</t>
    </r>
    <r>
      <rPr>
        <sz val="12"/>
        <rFont val="ＭＳ Ｐゴシック"/>
        <family val="3"/>
        <charset val="128"/>
      </rPr>
      <t>-l</t>
    </r>
    <r>
      <rPr>
        <sz val="6"/>
        <rFont val="ＭＳ Ｐゴシック"/>
        <family val="3"/>
        <charset val="128"/>
      </rPr>
      <t>0</t>
    </r>
    <r>
      <rPr>
        <sz val="12"/>
        <rFont val="ＭＳ Ｐゴシック"/>
        <family val="3"/>
        <charset val="128"/>
      </rPr>
      <t>)</t>
    </r>
    <r>
      <rPr>
        <sz val="11"/>
        <rFont val="ＭＳ Ｐゴシック"/>
        <family val="3"/>
        <charset val="128"/>
      </rPr>
      <t>（ｃｍ＾２）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</si>
</sst>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8" xfId="0" applyBorder="1"/>
    <xf numFmtId="176" fontId="0" fillId="0" borderId="0" xfId="0" applyNumberFormat="1" applyBorder="1"/>
    <xf numFmtId="2" fontId="0" fillId="0" borderId="10" xfId="0" applyNumberFormat="1" applyBorder="1"/>
    <xf numFmtId="176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2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偏向角と透過率</a:t>
            </a:r>
          </a:p>
        </c:rich>
      </c:tx>
      <c:layout>
        <c:manualLayout>
          <c:xMode val="edge"/>
          <c:yMode val="edge"/>
          <c:x val="0.37126967136577921"/>
          <c:y val="4.322784819032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76173449634471"/>
          <c:y val="0.25936708914195816"/>
          <c:w val="0.64179279874285455"/>
          <c:h val="0.527379747921981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透過率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Sheet1!$D$3:$D$12</c:f>
              <c:numCache>
                <c:formatCode>0.00</c:formatCode>
                <c:ptCount val="10"/>
                <c:pt idx="0">
                  <c:v>1</c:v>
                </c:pt>
                <c:pt idx="1">
                  <c:v>0.97142857142857142</c:v>
                </c:pt>
                <c:pt idx="2">
                  <c:v>0.88095238095238093</c:v>
                </c:pt>
                <c:pt idx="3">
                  <c:v>0.7761904761904761</c:v>
                </c:pt>
                <c:pt idx="4">
                  <c:v>0.6</c:v>
                </c:pt>
                <c:pt idx="5">
                  <c:v>0.44761904761904758</c:v>
                </c:pt>
                <c:pt idx="6">
                  <c:v>0.2857142857142857</c:v>
                </c:pt>
                <c:pt idx="7">
                  <c:v>0.15714285714285714</c:v>
                </c:pt>
                <c:pt idx="8">
                  <c:v>4.7619047619047616E-2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COS＾２θ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Sheet1!$E$3:$E$12</c:f>
              <c:numCache>
                <c:formatCode>0.00</c:formatCode>
                <c:ptCount val="10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79520"/>
        <c:axId val="241479912"/>
      </c:scatterChart>
      <c:valAx>
        <c:axId val="24147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角度（</a:t>
                </a:r>
                <a:r>
                  <a:rPr lang="en-US" altLang="ja-JP"/>
                  <a:t>°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3843403402491515"/>
              <c:y val="0.89337552926674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479912"/>
        <c:crosses val="autoZero"/>
        <c:crossBetween val="midCat"/>
      </c:valAx>
      <c:valAx>
        <c:axId val="24147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透過率</a:t>
                </a:r>
              </a:p>
            </c:rich>
          </c:tx>
          <c:layout>
            <c:manualLayout>
              <c:xMode val="edge"/>
              <c:yMode val="edge"/>
              <c:x val="4.477624177275729E-2"/>
              <c:y val="0.426514768811220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479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15122184517977"/>
          <c:y val="3.1700422006239334E-2"/>
          <c:w val="0.25932906693388597"/>
          <c:h val="0.1700295362152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反射率</a:t>
            </a:r>
          </a:p>
        </c:rich>
      </c:tx>
      <c:layout>
        <c:manualLayout>
          <c:xMode val="edge"/>
          <c:yMode val="edge"/>
          <c:x val="0.44033649581185647"/>
          <c:y val="3.8202351985911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4455533133808"/>
          <c:y val="0.22022532321289945"/>
          <c:w val="0.66218541736592151"/>
          <c:h val="0.660675969638698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Ｐ波の反射率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Sheet1!$B$17:$B$25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Sheet1!$D$17:$D$25</c:f>
              <c:numCache>
                <c:formatCode>General</c:formatCode>
                <c:ptCount val="9"/>
                <c:pt idx="0">
                  <c:v>3.4285714285714287E-2</c:v>
                </c:pt>
                <c:pt idx="1">
                  <c:v>2.8571428571428574E-2</c:v>
                </c:pt>
                <c:pt idx="2">
                  <c:v>2.2857142857142857E-2</c:v>
                </c:pt>
                <c:pt idx="3">
                  <c:v>8.5714285714285719E-3</c:v>
                </c:pt>
                <c:pt idx="4">
                  <c:v>0</c:v>
                </c:pt>
                <c:pt idx="5">
                  <c:v>0</c:v>
                </c:pt>
                <c:pt idx="6">
                  <c:v>4.8571428571428578E-2</c:v>
                </c:pt>
                <c:pt idx="7">
                  <c:v>0.22857142857142859</c:v>
                </c:pt>
                <c:pt idx="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Sheet1!$H$15</c:f>
              <c:strCache>
                <c:ptCount val="1"/>
                <c:pt idx="0">
                  <c:v>S波の反射率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Sheet1!$B$17:$B$25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Sheet1!$H$17:$H$25</c:f>
              <c:numCache>
                <c:formatCode>General</c:formatCode>
                <c:ptCount val="9"/>
                <c:pt idx="0">
                  <c:v>3.6111111111111115E-2</c:v>
                </c:pt>
                <c:pt idx="1">
                  <c:v>3.888888888888889E-2</c:v>
                </c:pt>
                <c:pt idx="2">
                  <c:v>5.2777777777777778E-2</c:v>
                </c:pt>
                <c:pt idx="3">
                  <c:v>7.2222222222222229E-2</c:v>
                </c:pt>
                <c:pt idx="4">
                  <c:v>0.10277777777777777</c:v>
                </c:pt>
                <c:pt idx="5">
                  <c:v>0.18333333333333335</c:v>
                </c:pt>
                <c:pt idx="6">
                  <c:v>0.33333333333333331</c:v>
                </c:pt>
                <c:pt idx="7">
                  <c:v>0.46666666666666662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82264"/>
        <c:axId val="241480696"/>
      </c:scatterChart>
      <c:valAx>
        <c:axId val="24148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角度（</a:t>
                </a:r>
                <a:r>
                  <a:rPr lang="en-US" altLang="ja-JP"/>
                  <a:t>°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6554660053390934"/>
              <c:y val="0.91236205331058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480696"/>
        <c:crosses val="autoZero"/>
        <c:crossBetween val="midCat"/>
      </c:valAx>
      <c:valAx>
        <c:axId val="241480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反射率</a:t>
                </a:r>
              </a:p>
            </c:rich>
          </c:tx>
          <c:layout>
            <c:manualLayout>
              <c:xMode val="edge"/>
              <c:yMode val="edge"/>
              <c:x val="6.3865598629200562E-2"/>
              <c:y val="0.46966420970914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482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10137547710045"/>
          <c:y val="4.2696746337194787E-2"/>
          <c:w val="0.31428597220159221"/>
          <c:h val="0.14157342206543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波長</a:t>
            </a:r>
          </a:p>
        </c:rich>
      </c:tx>
      <c:layout>
        <c:manualLayout>
          <c:xMode val="edge"/>
          <c:yMode val="edge"/>
          <c:x val="0.45709080143023073"/>
          <c:y val="3.80953931057894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34391582591268"/>
          <c:y val="0.19523888966717104"/>
          <c:w val="0.70709148466145888"/>
          <c:h val="0.58333570693240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lm（lm-l0)（ｃｍ＾２）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Sheet1!$B$30:$B$40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Sheet1!$D$30:$D$40</c:f>
              <c:numCache>
                <c:formatCode>0.00</c:formatCode>
                <c:ptCount val="11"/>
                <c:pt idx="0">
                  <c:v>0</c:v>
                </c:pt>
                <c:pt idx="1">
                  <c:v>11.55</c:v>
                </c:pt>
                <c:pt idx="2">
                  <c:v>23.6</c:v>
                </c:pt>
                <c:pt idx="3">
                  <c:v>33.599999999999966</c:v>
                </c:pt>
                <c:pt idx="4">
                  <c:v>46.549999999999969</c:v>
                </c:pt>
                <c:pt idx="5">
                  <c:v>57.269999999999925</c:v>
                </c:pt>
                <c:pt idx="6">
                  <c:v>68.309999999999988</c:v>
                </c:pt>
                <c:pt idx="7">
                  <c:v>79.669999999999945</c:v>
                </c:pt>
                <c:pt idx="8">
                  <c:v>91.350000000000009</c:v>
                </c:pt>
                <c:pt idx="9">
                  <c:v>103.34999999999997</c:v>
                </c:pt>
                <c:pt idx="10">
                  <c:v>115.66999999999992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81872"/>
        <c:axId val="241481088"/>
      </c:scatterChart>
      <c:valAx>
        <c:axId val="24148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ｍ</a:t>
                </a:r>
              </a:p>
            </c:rich>
          </c:tx>
          <c:layout>
            <c:manualLayout>
              <c:xMode val="edge"/>
              <c:yMode val="edge"/>
              <c:x val="0.56156869889999772"/>
              <c:y val="0.87857500350226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481088"/>
        <c:crosses val="autoZero"/>
        <c:crossBetween val="midCat"/>
      </c:valAx>
      <c:valAx>
        <c:axId val="24148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か</a:t>
                </a:r>
              </a:p>
            </c:rich>
          </c:tx>
          <c:layout>
            <c:manualLayout>
              <c:xMode val="edge"/>
              <c:yMode val="edge"/>
              <c:x val="4.1044888291694184E-2"/>
              <c:y val="0.454763755200361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481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1</xdr:row>
      <xdr:rowOff>146050</xdr:rowOff>
    </xdr:from>
    <xdr:to>
      <xdr:col>14</xdr:col>
      <xdr:colOff>463550</xdr:colOff>
      <xdr:row>14</xdr:row>
      <xdr:rowOff>127000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16</xdr:row>
      <xdr:rowOff>6350</xdr:rowOff>
    </xdr:from>
    <xdr:to>
      <xdr:col>15</xdr:col>
      <xdr:colOff>19050</xdr:colOff>
      <xdr:row>32</xdr:row>
      <xdr:rowOff>107950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33</xdr:row>
      <xdr:rowOff>63500</xdr:rowOff>
    </xdr:from>
    <xdr:to>
      <xdr:col>14</xdr:col>
      <xdr:colOff>203200</xdr:colOff>
      <xdr:row>49</xdr:row>
      <xdr:rowOff>82550</xdr:rowOff>
    </xdr:to>
    <xdr:graphicFrame macro="">
      <xdr:nvGraphicFramePr>
        <xdr:cNvPr id="1027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F1" workbookViewId="0">
      <selection activeCell="G4" sqref="G4"/>
    </sheetView>
  </sheetViews>
  <sheetFormatPr defaultRowHeight="13"/>
  <sheetData>
    <row r="1" spans="2:8" ht="13.5" thickBot="1">
      <c r="C1" t="s">
        <v>7</v>
      </c>
    </row>
    <row r="2" spans="2:8" ht="13.5" thickBot="1">
      <c r="B2" s="5" t="s">
        <v>11</v>
      </c>
      <c r="C2" s="3" t="s">
        <v>12</v>
      </c>
      <c r="D2" s="1" t="s">
        <v>0</v>
      </c>
      <c r="E2" s="1" t="s">
        <v>1</v>
      </c>
    </row>
    <row r="3" spans="2:8" ht="13.5" thickBot="1">
      <c r="B3" s="5">
        <v>0</v>
      </c>
      <c r="C3" s="4">
        <v>2.1</v>
      </c>
      <c r="D3" s="2">
        <f>C3/2.1</f>
        <v>1</v>
      </c>
      <c r="E3" s="2">
        <f>POWER(COS(2*PI()*B3/360),2)</f>
        <v>1</v>
      </c>
    </row>
    <row r="4" spans="2:8" ht="13.5" thickBot="1">
      <c r="B4" s="5">
        <v>10</v>
      </c>
      <c r="C4" s="4">
        <v>2.04</v>
      </c>
      <c r="D4" s="2">
        <f t="shared" ref="D4:D12" si="0">C4/2.1</f>
        <v>0.97142857142857142</v>
      </c>
      <c r="E4" s="2">
        <f t="shared" ref="E4:E12" si="1">POWER(COS(2*PI()*B4/360),2)</f>
        <v>0.9698463103929541</v>
      </c>
    </row>
    <row r="5" spans="2:8" ht="13.5" thickBot="1">
      <c r="B5" s="5">
        <v>20</v>
      </c>
      <c r="C5" s="4">
        <v>1.85</v>
      </c>
      <c r="D5" s="2">
        <f t="shared" si="0"/>
        <v>0.88095238095238093</v>
      </c>
      <c r="E5" s="2">
        <f t="shared" si="1"/>
        <v>0.88302222155948906</v>
      </c>
    </row>
    <row r="6" spans="2:8" ht="13.5" thickBot="1">
      <c r="B6" s="5">
        <v>30</v>
      </c>
      <c r="C6" s="4">
        <v>1.63</v>
      </c>
      <c r="D6" s="2">
        <f t="shared" si="0"/>
        <v>0.7761904761904761</v>
      </c>
      <c r="E6" s="2">
        <f t="shared" si="1"/>
        <v>0.75000000000000011</v>
      </c>
    </row>
    <row r="7" spans="2:8" ht="13.5" thickBot="1">
      <c r="B7" s="5">
        <v>40</v>
      </c>
      <c r="C7" s="4">
        <v>1.26</v>
      </c>
      <c r="D7" s="2">
        <f t="shared" si="0"/>
        <v>0.6</v>
      </c>
      <c r="E7" s="2">
        <f t="shared" si="1"/>
        <v>0.58682408883346515</v>
      </c>
    </row>
    <row r="8" spans="2:8" ht="13.5" thickBot="1">
      <c r="B8" s="5">
        <v>50</v>
      </c>
      <c r="C8" s="4">
        <v>0.94</v>
      </c>
      <c r="D8" s="2">
        <f t="shared" si="0"/>
        <v>0.44761904761904758</v>
      </c>
      <c r="E8" s="2">
        <f t="shared" si="1"/>
        <v>0.41317591116653485</v>
      </c>
    </row>
    <row r="9" spans="2:8" ht="13.5" thickBot="1">
      <c r="B9" s="5">
        <v>60</v>
      </c>
      <c r="C9" s="4">
        <v>0.6</v>
      </c>
      <c r="D9" s="2">
        <f t="shared" si="0"/>
        <v>0.2857142857142857</v>
      </c>
      <c r="E9" s="2">
        <f t="shared" si="1"/>
        <v>0.25000000000000011</v>
      </c>
    </row>
    <row r="10" spans="2:8" ht="13.5" thickBot="1">
      <c r="B10" s="5">
        <v>70</v>
      </c>
      <c r="C10" s="4">
        <v>0.33</v>
      </c>
      <c r="D10" s="2">
        <f t="shared" si="0"/>
        <v>0.15714285714285714</v>
      </c>
      <c r="E10" s="2">
        <f t="shared" si="1"/>
        <v>0.11697777844051105</v>
      </c>
    </row>
    <row r="11" spans="2:8" ht="13.5" thickBot="1">
      <c r="B11" s="5">
        <v>80</v>
      </c>
      <c r="C11" s="4">
        <v>0.1</v>
      </c>
      <c r="D11" s="2">
        <f t="shared" si="0"/>
        <v>4.7619047619047616E-2</v>
      </c>
      <c r="E11" s="2">
        <f t="shared" si="1"/>
        <v>3.0153689607045831E-2</v>
      </c>
    </row>
    <row r="12" spans="2:8" ht="13.5" thickBot="1">
      <c r="B12" s="5">
        <v>90</v>
      </c>
      <c r="C12" s="4">
        <v>0</v>
      </c>
      <c r="D12" s="2">
        <f t="shared" si="0"/>
        <v>0</v>
      </c>
      <c r="E12" s="2">
        <f t="shared" si="1"/>
        <v>3.7524718414124473E-33</v>
      </c>
    </row>
    <row r="14" spans="2:8" ht="13.5" thickBot="1">
      <c r="C14" t="s">
        <v>5</v>
      </c>
      <c r="G14" t="s">
        <v>6</v>
      </c>
    </row>
    <row r="15" spans="2:8" ht="13.5" thickBot="1">
      <c r="B15" s="1" t="s">
        <v>2</v>
      </c>
      <c r="C15" s="1" t="s">
        <v>3</v>
      </c>
      <c r="D15" s="1" t="s">
        <v>10</v>
      </c>
      <c r="F15" s="1" t="s">
        <v>2</v>
      </c>
      <c r="G15" s="1" t="s">
        <v>3</v>
      </c>
      <c r="H15" s="1" t="s">
        <v>9</v>
      </c>
    </row>
    <row r="16" spans="2:8" ht="13.5" thickBot="1">
      <c r="B16" s="1">
        <v>0</v>
      </c>
      <c r="C16" s="6" t="s">
        <v>4</v>
      </c>
      <c r="D16" s="7" t="s">
        <v>4</v>
      </c>
      <c r="F16" s="1">
        <v>0</v>
      </c>
      <c r="G16" s="6" t="s">
        <v>4</v>
      </c>
      <c r="H16" s="7" t="s">
        <v>4</v>
      </c>
    </row>
    <row r="17" spans="2:8" ht="13.5" thickBot="1">
      <c r="B17" s="1">
        <v>10</v>
      </c>
      <c r="C17" s="8">
        <v>0.12</v>
      </c>
      <c r="D17" s="9">
        <f>C17/3.5</f>
        <v>3.4285714285714287E-2</v>
      </c>
      <c r="F17" s="1">
        <v>10</v>
      </c>
      <c r="G17" s="8">
        <v>0.13</v>
      </c>
      <c r="H17" s="9">
        <f>G17/3.6</f>
        <v>3.6111111111111115E-2</v>
      </c>
    </row>
    <row r="18" spans="2:8" ht="13.5" thickBot="1">
      <c r="B18" s="1">
        <v>20</v>
      </c>
      <c r="C18" s="8">
        <v>0.1</v>
      </c>
      <c r="D18" s="9">
        <f t="shared" ref="D18:D25" si="2">C18/3.5</f>
        <v>2.8571428571428574E-2</v>
      </c>
      <c r="F18" s="1">
        <v>20</v>
      </c>
      <c r="G18" s="8">
        <v>0.14000000000000001</v>
      </c>
      <c r="H18" s="9">
        <f t="shared" ref="H18:H25" si="3">G18/3.6</f>
        <v>3.888888888888889E-2</v>
      </c>
    </row>
    <row r="19" spans="2:8" ht="13.5" thickBot="1">
      <c r="B19" s="1">
        <v>30</v>
      </c>
      <c r="C19" s="8">
        <v>0.08</v>
      </c>
      <c r="D19" s="9">
        <f t="shared" si="2"/>
        <v>2.2857142857142857E-2</v>
      </c>
      <c r="F19" s="1">
        <v>30</v>
      </c>
      <c r="G19" s="8">
        <v>0.19</v>
      </c>
      <c r="H19" s="9">
        <f t="shared" si="3"/>
        <v>5.2777777777777778E-2</v>
      </c>
    </row>
    <row r="20" spans="2:8" ht="13.5" thickBot="1">
      <c r="B20" s="1">
        <v>40</v>
      </c>
      <c r="C20" s="8">
        <v>0.03</v>
      </c>
      <c r="D20" s="9">
        <f t="shared" si="2"/>
        <v>8.5714285714285719E-3</v>
      </c>
      <c r="F20" s="1">
        <v>40</v>
      </c>
      <c r="G20" s="8">
        <v>0.26</v>
      </c>
      <c r="H20" s="9">
        <f t="shared" si="3"/>
        <v>7.2222222222222229E-2</v>
      </c>
    </row>
    <row r="21" spans="2:8" ht="13.5" thickBot="1">
      <c r="B21" s="1">
        <v>50</v>
      </c>
      <c r="C21" s="8">
        <v>0</v>
      </c>
      <c r="D21" s="9">
        <f t="shared" si="2"/>
        <v>0</v>
      </c>
      <c r="F21" s="1">
        <v>50</v>
      </c>
      <c r="G21" s="8">
        <v>0.37</v>
      </c>
      <c r="H21" s="9">
        <f t="shared" si="3"/>
        <v>0.10277777777777777</v>
      </c>
    </row>
    <row r="22" spans="2:8" ht="13.5" thickBot="1">
      <c r="B22" s="1">
        <v>60</v>
      </c>
      <c r="C22" s="8">
        <v>0</v>
      </c>
      <c r="D22" s="9">
        <f t="shared" si="2"/>
        <v>0</v>
      </c>
      <c r="F22" s="1">
        <v>60</v>
      </c>
      <c r="G22" s="8">
        <v>0.66</v>
      </c>
      <c r="H22" s="9">
        <f t="shared" si="3"/>
        <v>0.18333333333333335</v>
      </c>
    </row>
    <row r="23" spans="2:8" ht="13.5" thickBot="1">
      <c r="B23" s="1">
        <v>70</v>
      </c>
      <c r="C23" s="8">
        <v>0.17</v>
      </c>
      <c r="D23" s="9">
        <f t="shared" si="2"/>
        <v>4.8571428571428578E-2</v>
      </c>
      <c r="F23" s="1">
        <v>70</v>
      </c>
      <c r="G23" s="8">
        <v>1.2</v>
      </c>
      <c r="H23" s="9">
        <f t="shared" si="3"/>
        <v>0.33333333333333331</v>
      </c>
    </row>
    <row r="24" spans="2:8" ht="13.5" thickBot="1">
      <c r="B24" s="1">
        <v>80</v>
      </c>
      <c r="C24" s="8">
        <v>0.8</v>
      </c>
      <c r="D24" s="9">
        <f t="shared" si="2"/>
        <v>0.22857142857142859</v>
      </c>
      <c r="F24" s="1">
        <v>80</v>
      </c>
      <c r="G24" s="8">
        <v>1.68</v>
      </c>
      <c r="H24" s="9">
        <f t="shared" si="3"/>
        <v>0.46666666666666662</v>
      </c>
    </row>
    <row r="25" spans="2:8" ht="13.5" thickBot="1">
      <c r="B25" s="1">
        <v>90</v>
      </c>
      <c r="C25" s="10">
        <v>3.5</v>
      </c>
      <c r="D25" s="11">
        <f t="shared" si="2"/>
        <v>1</v>
      </c>
      <c r="F25" s="1">
        <v>90</v>
      </c>
      <c r="G25" s="12">
        <v>3.6</v>
      </c>
      <c r="H25" s="11">
        <f t="shared" si="3"/>
        <v>1</v>
      </c>
    </row>
    <row r="28" spans="2:8" ht="13.5" thickBot="1"/>
    <row r="29" spans="2:8" ht="14.5" thickBot="1">
      <c r="B29" s="1" t="s">
        <v>8</v>
      </c>
      <c r="C29" s="19" t="s">
        <v>13</v>
      </c>
      <c r="D29" s="20" t="s">
        <v>14</v>
      </c>
    </row>
    <row r="30" spans="2:8">
      <c r="B30" s="17">
        <v>0</v>
      </c>
      <c r="C30" s="13">
        <v>22.6</v>
      </c>
      <c r="D30" s="14">
        <f>C30*(C30-22.6)</f>
        <v>0</v>
      </c>
    </row>
    <row r="31" spans="2:8">
      <c r="B31" s="17">
        <v>1</v>
      </c>
      <c r="C31" s="13">
        <v>23.1</v>
      </c>
      <c r="D31" s="14">
        <f t="shared" ref="D31:D40" si="4">C31*(C31-22.6)</f>
        <v>11.55</v>
      </c>
    </row>
    <row r="32" spans="2:8">
      <c r="B32" s="17">
        <v>2</v>
      </c>
      <c r="C32" s="13">
        <v>23.6</v>
      </c>
      <c r="D32" s="14">
        <f t="shared" si="4"/>
        <v>23.6</v>
      </c>
    </row>
    <row r="33" spans="2:4">
      <c r="B33" s="17">
        <v>3</v>
      </c>
      <c r="C33" s="13">
        <v>24</v>
      </c>
      <c r="D33" s="14">
        <f t="shared" si="4"/>
        <v>33.599999999999966</v>
      </c>
    </row>
    <row r="34" spans="2:4">
      <c r="B34" s="17">
        <v>4</v>
      </c>
      <c r="C34" s="13">
        <v>24.5</v>
      </c>
      <c r="D34" s="14">
        <f t="shared" si="4"/>
        <v>46.549999999999969</v>
      </c>
    </row>
    <row r="35" spans="2:4">
      <c r="B35" s="17">
        <v>5</v>
      </c>
      <c r="C35" s="13">
        <v>24.9</v>
      </c>
      <c r="D35" s="14">
        <f t="shared" si="4"/>
        <v>57.269999999999925</v>
      </c>
    </row>
    <row r="36" spans="2:4">
      <c r="B36" s="17">
        <v>6</v>
      </c>
      <c r="C36" s="13">
        <v>25.3</v>
      </c>
      <c r="D36" s="14">
        <f t="shared" si="4"/>
        <v>68.309999999999988</v>
      </c>
    </row>
    <row r="37" spans="2:4">
      <c r="B37" s="17">
        <v>7</v>
      </c>
      <c r="C37" s="13">
        <v>25.7</v>
      </c>
      <c r="D37" s="14">
        <f t="shared" si="4"/>
        <v>79.669999999999945</v>
      </c>
    </row>
    <row r="38" spans="2:4">
      <c r="B38" s="17">
        <v>8</v>
      </c>
      <c r="C38" s="13">
        <v>26.1</v>
      </c>
      <c r="D38" s="14">
        <f t="shared" si="4"/>
        <v>91.350000000000009</v>
      </c>
    </row>
    <row r="39" spans="2:4">
      <c r="B39" s="17">
        <v>9</v>
      </c>
      <c r="C39" s="13">
        <v>26.5</v>
      </c>
      <c r="D39" s="14">
        <f t="shared" si="4"/>
        <v>103.34999999999997</v>
      </c>
    </row>
    <row r="40" spans="2:4" ht="13.5" thickBot="1">
      <c r="B40" s="18">
        <v>10</v>
      </c>
      <c r="C40" s="15">
        <v>26.9</v>
      </c>
      <c r="D40" s="16">
        <f t="shared" si="4"/>
        <v>115.66999999999992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2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Team 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佐竹 聡</dc:creator>
  <cp:lastModifiedBy>桜庭玉藻</cp:lastModifiedBy>
  <dcterms:created xsi:type="dcterms:W3CDTF">1999-06-28T14:20:36Z</dcterms:created>
  <dcterms:modified xsi:type="dcterms:W3CDTF">2014-08-09T09:49:53Z</dcterms:modified>
</cp:coreProperties>
</file>