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4 光\実験データ\"/>
    </mc:Choice>
  </mc:AlternateContent>
  <bookViews>
    <workbookView xWindow="240" yWindow="110" windowWidth="11720" windowHeight="9570" activeTab="1"/>
  </bookViews>
  <sheets>
    <sheet name="Graph1" sheetId="5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E26" i="1" l="1"/>
  <c r="D16" i="1"/>
  <c r="D17" i="1"/>
  <c r="D18" i="1"/>
  <c r="D19" i="1"/>
  <c r="D20" i="1"/>
  <c r="D21" i="1"/>
  <c r="D22" i="1"/>
  <c r="D23" i="1"/>
  <c r="D24" i="1"/>
  <c r="D25" i="1"/>
  <c r="D15" i="1"/>
  <c r="D26" i="1" s="1"/>
  <c r="F26" i="1"/>
  <c r="G25" i="1"/>
  <c r="G17" i="1"/>
  <c r="G16" i="1"/>
  <c r="G18" i="1"/>
  <c r="G19" i="1"/>
  <c r="G20" i="1"/>
  <c r="G21" i="1"/>
  <c r="G22" i="1"/>
  <c r="G23" i="1"/>
  <c r="G24" i="1"/>
  <c r="G15" i="1"/>
  <c r="G26" i="1" s="1"/>
  <c r="I26" i="1"/>
  <c r="I27" i="1" s="1"/>
  <c r="C16" i="1"/>
  <c r="C17" i="1"/>
  <c r="C18" i="1"/>
  <c r="C19" i="1"/>
  <c r="C20" i="1"/>
  <c r="C21" i="1"/>
  <c r="C22" i="1"/>
  <c r="C23" i="1"/>
  <c r="G3" i="1"/>
  <c r="G4" i="1"/>
  <c r="G5" i="1"/>
  <c r="G6" i="1"/>
  <c r="G7" i="1"/>
  <c r="G8" i="1"/>
  <c r="G9" i="1"/>
  <c r="G10" i="1"/>
  <c r="G11" i="1"/>
  <c r="C11" i="1"/>
  <c r="C10" i="1"/>
  <c r="C9" i="1"/>
  <c r="C8" i="1"/>
  <c r="C7" i="1"/>
  <c r="C6" i="1"/>
  <c r="C5" i="1"/>
  <c r="C4" i="1"/>
  <c r="C3" i="1"/>
  <c r="C2" i="1"/>
  <c r="J23" i="1" l="1"/>
  <c r="K23" i="1" s="1"/>
  <c r="J21" i="1"/>
  <c r="K21" i="1" s="1"/>
  <c r="J16" i="1"/>
  <c r="K16" i="1" s="1"/>
  <c r="J18" i="1"/>
  <c r="K18" i="1" s="1"/>
  <c r="J20" i="1"/>
  <c r="K20" i="1" s="1"/>
  <c r="J22" i="1"/>
  <c r="K22" i="1" s="1"/>
  <c r="J24" i="1"/>
  <c r="K24" i="1" s="1"/>
  <c r="J17" i="1"/>
  <c r="K17" i="1" s="1"/>
  <c r="J19" i="1"/>
  <c r="K19" i="1" s="1"/>
  <c r="J25" i="1"/>
  <c r="K25" i="1" s="1"/>
  <c r="K26" i="1" l="1"/>
</calcChain>
</file>

<file path=xl/sharedStrings.xml><?xml version="1.0" encoding="utf-8"?>
<sst xmlns="http://schemas.openxmlformats.org/spreadsheetml/2006/main" count="43" uniqueCount="22">
  <si>
    <t>θ（°）</t>
  </si>
  <si>
    <t>透過光強度</t>
  </si>
  <si>
    <t>透過率</t>
  </si>
  <si>
    <t>０°</t>
  </si>
  <si>
    <t>１０°</t>
  </si>
  <si>
    <t>２０°</t>
  </si>
  <si>
    <t>３０°</t>
  </si>
  <si>
    <t>４０°</t>
  </si>
  <si>
    <t>５０°</t>
  </si>
  <si>
    <t>６０°</t>
  </si>
  <si>
    <t>７０°</t>
  </si>
  <si>
    <t>８０°</t>
  </si>
  <si>
    <t>９０°</t>
  </si>
  <si>
    <t>反射光の強度</t>
    <rPh sb="0" eb="2">
      <t>ハンシャ</t>
    </rPh>
    <rPh sb="2" eb="3">
      <t>ヒカリ</t>
    </rPh>
    <rPh sb="4" eb="6">
      <t>キョウド</t>
    </rPh>
    <phoneticPr fontId="3"/>
  </si>
  <si>
    <t>反射率</t>
    <rPh sb="0" eb="2">
      <t>ハンシャ</t>
    </rPh>
    <rPh sb="2" eb="3">
      <t>リツ</t>
    </rPh>
    <phoneticPr fontId="3"/>
  </si>
  <si>
    <t>０°</t>
    <phoneticPr fontId="3"/>
  </si>
  <si>
    <t>１０°</t>
    <phoneticPr fontId="3"/>
  </si>
  <si>
    <t>２０°</t>
    <phoneticPr fontId="3"/>
  </si>
  <si>
    <t>計</t>
    <rPh sb="0" eb="1">
      <t>ケイ</t>
    </rPh>
    <phoneticPr fontId="3"/>
  </si>
  <si>
    <t>ｍ</t>
    <phoneticPr fontId="3"/>
  </si>
  <si>
    <t>σ</t>
    <phoneticPr fontId="3"/>
  </si>
  <si>
    <t>σ*σ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</si>
</sst>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93103448275862E-2"/>
          <c:y val="3.2768361581920903E-2"/>
          <c:w val="0.94344827586206892"/>
          <c:h val="0.9005649717514124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Mode val="edge"/>
                  <c:yMode val="edge"/>
                  <c:x val="0.51310344827586207"/>
                  <c:y val="0.1310734463276836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Sheet1!$E$15:$E$25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Sheet1!$F$15:$F$25</c:f>
              <c:numCache>
                <c:formatCode>General</c:formatCode>
                <c:ptCount val="11"/>
                <c:pt idx="0">
                  <c:v>0</c:v>
                </c:pt>
                <c:pt idx="1">
                  <c:v>4.51</c:v>
                </c:pt>
                <c:pt idx="2">
                  <c:v>9.1349999999999998</c:v>
                </c:pt>
                <c:pt idx="3">
                  <c:v>13.5124</c:v>
                </c:pt>
                <c:pt idx="4">
                  <c:v>17.916399999999999</c:v>
                </c:pt>
                <c:pt idx="5">
                  <c:v>22.153600000000001</c:v>
                </c:pt>
                <c:pt idx="6">
                  <c:v>26.65</c:v>
                </c:pt>
                <c:pt idx="7">
                  <c:v>31.134599999999999</c:v>
                </c:pt>
                <c:pt idx="8">
                  <c:v>35.2836</c:v>
                </c:pt>
                <c:pt idx="9">
                  <c:v>40.648600000000002</c:v>
                </c:pt>
                <c:pt idx="10">
                  <c:v>45.045000000000002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91248"/>
        <c:axId val="244790464"/>
      </c:scatterChart>
      <c:valAx>
        <c:axId val="244791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790464"/>
        <c:crosses val="autoZero"/>
        <c:crossBetween val="midCat"/>
      </c:valAx>
      <c:valAx>
        <c:axId val="24479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791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/>
  </sheetViews>
  <pageMargins left="0.75" right="0.75" top="1" bottom="1" header="0.51200000000000001" footer="0.51200000000000001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9750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B14" workbookViewId="0">
      <selection activeCell="E15" sqref="E15:F25"/>
    </sheetView>
  </sheetViews>
  <sheetFormatPr defaultRowHeight="13"/>
  <cols>
    <col min="2" max="2" width="13" customWidth="1"/>
    <col min="3" max="3" width="12.08984375" bestFit="1" customWidth="1"/>
    <col min="6" max="6" width="15" customWidth="1"/>
    <col min="10" max="10" width="13.90625" customWidth="1"/>
    <col min="11" max="11" width="13.453125" customWidth="1"/>
  </cols>
  <sheetData>
    <row r="1" spans="1:11" ht="14.5" thickBot="1">
      <c r="A1" s="1" t="s">
        <v>0</v>
      </c>
      <c r="B1" s="2" t="s">
        <v>1</v>
      </c>
      <c r="C1" s="2" t="s">
        <v>2</v>
      </c>
      <c r="E1" s="6" t="s">
        <v>0</v>
      </c>
      <c r="F1" s="7" t="s">
        <v>13</v>
      </c>
      <c r="G1" s="7" t="s">
        <v>14</v>
      </c>
    </row>
    <row r="2" spans="1:11" ht="14.5" thickBot="1">
      <c r="A2" s="3" t="s">
        <v>3</v>
      </c>
      <c r="B2" s="4">
        <v>1.52</v>
      </c>
      <c r="C2" s="4">
        <f>B2/B2</f>
        <v>1</v>
      </c>
      <c r="E2" s="8" t="s">
        <v>15</v>
      </c>
      <c r="F2" s="9"/>
      <c r="G2" s="9"/>
    </row>
    <row r="3" spans="1:11" ht="14.5" thickBot="1">
      <c r="A3" s="3" t="s">
        <v>4</v>
      </c>
      <c r="B3" s="4">
        <v>1.5</v>
      </c>
      <c r="C3" s="4">
        <f>B3/B2</f>
        <v>0.98684210526315785</v>
      </c>
      <c r="E3" s="8" t="s">
        <v>16</v>
      </c>
      <c r="F3" s="8">
        <v>0.1</v>
      </c>
      <c r="G3" s="8">
        <f>F3/F11</f>
        <v>3.6900369003690037E-2</v>
      </c>
    </row>
    <row r="4" spans="1:11" ht="14.5" thickBot="1">
      <c r="A4" s="3" t="s">
        <v>5</v>
      </c>
      <c r="B4" s="4">
        <v>1.3919999999999999</v>
      </c>
      <c r="C4" s="4">
        <f>B4/B2</f>
        <v>0.91578947368421049</v>
      </c>
      <c r="E4" s="8" t="s">
        <v>17</v>
      </c>
      <c r="F4" s="8">
        <v>8.9200000000000002E-2</v>
      </c>
      <c r="G4" s="8">
        <f>F4/F11</f>
        <v>3.2915129151291515E-2</v>
      </c>
    </row>
    <row r="5" spans="1:11" ht="14.5" thickBot="1">
      <c r="A5" s="3" t="s">
        <v>6</v>
      </c>
      <c r="B5" s="4">
        <v>1.2010000000000001</v>
      </c>
      <c r="C5" s="4">
        <f>B5/B2</f>
        <v>0.79013157894736841</v>
      </c>
      <c r="E5" s="8" t="s">
        <v>6</v>
      </c>
      <c r="F5" s="8">
        <v>6.8900000000000003E-2</v>
      </c>
      <c r="G5" s="8">
        <f>F5/F11</f>
        <v>2.5424354243542436E-2</v>
      </c>
    </row>
    <row r="6" spans="1:11" ht="14.5" thickBot="1">
      <c r="A6" s="3" t="s">
        <v>7</v>
      </c>
      <c r="B6" s="4">
        <v>0.95299999999999996</v>
      </c>
      <c r="C6" s="5">
        <f>B6/B2</f>
        <v>0.62697368421052624</v>
      </c>
      <c r="E6" s="8" t="s">
        <v>7</v>
      </c>
      <c r="F6" s="8">
        <v>4.9299999999999997E-2</v>
      </c>
      <c r="G6" s="8">
        <f>F6/F11</f>
        <v>1.8191881918819187E-2</v>
      </c>
    </row>
    <row r="7" spans="1:11" ht="14.5" thickBot="1">
      <c r="A7" s="3" t="s">
        <v>8</v>
      </c>
      <c r="B7" s="4">
        <v>0.69699999999999995</v>
      </c>
      <c r="C7" s="4">
        <f>B7/B2</f>
        <v>0.45855263157894732</v>
      </c>
      <c r="E7" s="8" t="s">
        <v>8</v>
      </c>
      <c r="F7" s="8">
        <v>2.2100000000000002E-2</v>
      </c>
      <c r="G7" s="8">
        <f>F7/F11</f>
        <v>8.1549815498154991E-3</v>
      </c>
    </row>
    <row r="8" spans="1:11" ht="14.5" thickBot="1">
      <c r="A8" s="3" t="s">
        <v>9</v>
      </c>
      <c r="B8" s="4">
        <v>0.41099999999999998</v>
      </c>
      <c r="C8" s="4">
        <f>B8/B2</f>
        <v>0.27039473684210524</v>
      </c>
      <c r="E8" s="8" t="s">
        <v>9</v>
      </c>
      <c r="F8" s="8">
        <v>1.0999999999999999E-2</v>
      </c>
      <c r="G8" s="8">
        <f>F8/F11</f>
        <v>4.0590405904059037E-3</v>
      </c>
    </row>
    <row r="9" spans="1:11" ht="14.5" thickBot="1">
      <c r="A9" s="3" t="s">
        <v>10</v>
      </c>
      <c r="B9" s="4">
        <v>0.21</v>
      </c>
      <c r="C9" s="4">
        <f>B9/B2</f>
        <v>0.13815789473684209</v>
      </c>
      <c r="E9" s="8" t="s">
        <v>10</v>
      </c>
      <c r="F9" s="8">
        <v>0.1</v>
      </c>
      <c r="G9" s="8">
        <f>F9/F11</f>
        <v>3.6900369003690037E-2</v>
      </c>
    </row>
    <row r="10" spans="1:11" ht="14.5" thickBot="1">
      <c r="A10" s="3" t="s">
        <v>11</v>
      </c>
      <c r="B10" s="4">
        <v>6.0999999999999999E-2</v>
      </c>
      <c r="C10" s="4">
        <f>B10/B2</f>
        <v>4.0131578947368421E-2</v>
      </c>
      <c r="E10" s="8" t="s">
        <v>11</v>
      </c>
      <c r="F10" s="8">
        <v>0.46200000000000002</v>
      </c>
      <c r="G10" s="8">
        <f>F10/F11</f>
        <v>0.17047970479704799</v>
      </c>
    </row>
    <row r="11" spans="1:11" ht="14.5" thickBot="1">
      <c r="A11" s="3" t="s">
        <v>12</v>
      </c>
      <c r="B11" s="4">
        <v>0.01</v>
      </c>
      <c r="C11" s="4">
        <f>B11/B2</f>
        <v>6.5789473684210523E-3</v>
      </c>
      <c r="E11" s="8" t="s">
        <v>12</v>
      </c>
      <c r="F11" s="8">
        <v>2.71</v>
      </c>
      <c r="G11" s="8">
        <f>F11/F11</f>
        <v>1</v>
      </c>
    </row>
    <row r="14" spans="1:11" ht="28">
      <c r="A14" s="6" t="s">
        <v>0</v>
      </c>
      <c r="B14" s="7" t="s">
        <v>13</v>
      </c>
      <c r="C14" s="7" t="s">
        <v>14</v>
      </c>
    </row>
    <row r="15" spans="1:11">
      <c r="A15" s="8" t="s">
        <v>15</v>
      </c>
      <c r="B15" s="9"/>
      <c r="C15" s="9"/>
      <c r="D15">
        <f>E15*F15</f>
        <v>0</v>
      </c>
      <c r="E15">
        <v>0</v>
      </c>
      <c r="F15">
        <v>0</v>
      </c>
      <c r="G15">
        <f>F15*F15</f>
        <v>0</v>
      </c>
      <c r="H15" t="s">
        <v>19</v>
      </c>
      <c r="J15" t="s">
        <v>20</v>
      </c>
      <c r="K15" t="s">
        <v>21</v>
      </c>
    </row>
    <row r="16" spans="1:11" ht="14">
      <c r="A16" s="8" t="s">
        <v>16</v>
      </c>
      <c r="B16" s="8">
        <v>9.5000000000000001E-2</v>
      </c>
      <c r="C16" s="8">
        <f>B16/B24</f>
        <v>3.5315985130111527E-2</v>
      </c>
      <c r="D16">
        <f t="shared" ref="D16:D25" si="0">E16*F16</f>
        <v>4.51</v>
      </c>
      <c r="E16">
        <v>1</v>
      </c>
      <c r="F16">
        <v>4.51</v>
      </c>
      <c r="G16">
        <f>F16*F16</f>
        <v>20.3401</v>
      </c>
      <c r="H16" s="11">
        <v>1</v>
      </c>
      <c r="I16" s="12">
        <v>630.59</v>
      </c>
      <c r="J16">
        <f>I16-I27</f>
        <v>4.0230000000000246</v>
      </c>
      <c r="K16">
        <f t="shared" ref="K16:K25" si="1">J16*J16</f>
        <v>16.184529000000197</v>
      </c>
    </row>
    <row r="17" spans="1:11" ht="14">
      <c r="A17" s="8" t="s">
        <v>17</v>
      </c>
      <c r="B17" s="8">
        <v>0.10199999999999999</v>
      </c>
      <c r="C17" s="8">
        <f>B17/B24</f>
        <v>3.7918215613382898E-2</v>
      </c>
      <c r="D17">
        <f t="shared" si="0"/>
        <v>18.27</v>
      </c>
      <c r="E17">
        <v>2</v>
      </c>
      <c r="F17">
        <v>9.1349999999999998</v>
      </c>
      <c r="G17">
        <f>F17*F17</f>
        <v>83.448224999999994</v>
      </c>
      <c r="H17" s="11">
        <v>2</v>
      </c>
      <c r="I17" s="12">
        <v>638.63</v>
      </c>
      <c r="J17">
        <f>I17-I27</f>
        <v>12.062999999999988</v>
      </c>
      <c r="K17">
        <f t="shared" si="1"/>
        <v>145.51596899999973</v>
      </c>
    </row>
    <row r="18" spans="1:11" ht="14">
      <c r="A18" s="8" t="s">
        <v>6</v>
      </c>
      <c r="B18" s="8">
        <v>0.14099999999999999</v>
      </c>
      <c r="C18" s="8">
        <f>B18/B24</f>
        <v>5.241635687732342E-2</v>
      </c>
      <c r="D18">
        <f t="shared" si="0"/>
        <v>40.537199999999999</v>
      </c>
      <c r="E18">
        <v>3</v>
      </c>
      <c r="F18">
        <v>13.5124</v>
      </c>
      <c r="G18">
        <f t="shared" ref="G18:G24" si="2">F18*F18</f>
        <v>182.58495375999999</v>
      </c>
      <c r="H18" s="11">
        <v>3</v>
      </c>
      <c r="I18" s="12">
        <v>629.77</v>
      </c>
      <c r="J18">
        <f>I18-I27</f>
        <v>3.2029999999999745</v>
      </c>
      <c r="K18">
        <f t="shared" si="1"/>
        <v>10.259208999999837</v>
      </c>
    </row>
    <row r="19" spans="1:11" ht="14">
      <c r="A19" s="8" t="s">
        <v>7</v>
      </c>
      <c r="B19" s="8">
        <v>0.16900000000000001</v>
      </c>
      <c r="C19" s="8">
        <f>B19/B24</f>
        <v>6.2825278810408933E-2</v>
      </c>
      <c r="D19">
        <f t="shared" si="0"/>
        <v>71.665599999999998</v>
      </c>
      <c r="E19">
        <v>4</v>
      </c>
      <c r="F19">
        <v>17.916399999999999</v>
      </c>
      <c r="G19">
        <f t="shared" si="2"/>
        <v>320.99738895999997</v>
      </c>
      <c r="H19" s="11">
        <v>4</v>
      </c>
      <c r="I19" s="12">
        <v>626.27</v>
      </c>
      <c r="J19">
        <f>I19-I27</f>
        <v>-0.29700000000002547</v>
      </c>
      <c r="K19">
        <f t="shared" si="1"/>
        <v>8.8209000000015123E-2</v>
      </c>
    </row>
    <row r="20" spans="1:11" ht="14">
      <c r="A20" s="8" t="s">
        <v>8</v>
      </c>
      <c r="B20" s="8">
        <v>0.245</v>
      </c>
      <c r="C20" s="8">
        <f>B20/B24</f>
        <v>9.1078066914498143E-2</v>
      </c>
      <c r="D20">
        <f t="shared" si="0"/>
        <v>110.768</v>
      </c>
      <c r="E20">
        <v>5</v>
      </c>
      <c r="F20">
        <v>22.153600000000001</v>
      </c>
      <c r="G20">
        <f t="shared" si="2"/>
        <v>490.78199296000003</v>
      </c>
      <c r="H20" s="11">
        <v>5</v>
      </c>
      <c r="I20" s="12">
        <v>619.5</v>
      </c>
      <c r="J20">
        <f>I20-I27</f>
        <v>-7.0670000000000073</v>
      </c>
      <c r="K20">
        <f t="shared" si="1"/>
        <v>49.942489000000101</v>
      </c>
    </row>
    <row r="21" spans="1:11" ht="14">
      <c r="A21" s="8" t="s">
        <v>9</v>
      </c>
      <c r="B21" s="8">
        <v>0.41099999999999998</v>
      </c>
      <c r="C21" s="8">
        <f>B21/B24</f>
        <v>0.15278810408921933</v>
      </c>
      <c r="D21">
        <f t="shared" si="0"/>
        <v>159.89999999999998</v>
      </c>
      <c r="E21">
        <v>6</v>
      </c>
      <c r="F21">
        <v>26.65</v>
      </c>
      <c r="G21">
        <f t="shared" si="2"/>
        <v>710.22249999999997</v>
      </c>
      <c r="H21" s="11">
        <v>6</v>
      </c>
      <c r="I21" s="12">
        <v>621.03</v>
      </c>
      <c r="J21">
        <f>I21-I27</f>
        <v>-5.5370000000000346</v>
      </c>
      <c r="K21">
        <f t="shared" si="1"/>
        <v>30.658369000000384</v>
      </c>
    </row>
    <row r="22" spans="1:11" ht="14">
      <c r="A22" s="8" t="s">
        <v>10</v>
      </c>
      <c r="B22" s="8">
        <v>0.747</v>
      </c>
      <c r="C22" s="8">
        <f>B22/B24</f>
        <v>0.27769516728624538</v>
      </c>
      <c r="D22">
        <f t="shared" si="0"/>
        <v>217.94219999999999</v>
      </c>
      <c r="E22">
        <v>7</v>
      </c>
      <c r="F22">
        <v>31.134599999999999</v>
      </c>
      <c r="G22">
        <f t="shared" si="2"/>
        <v>969.36331715999995</v>
      </c>
      <c r="H22" s="11">
        <v>7</v>
      </c>
      <c r="I22" s="12">
        <v>621.89</v>
      </c>
      <c r="J22">
        <f>I22-I27</f>
        <v>-4.6770000000000209</v>
      </c>
      <c r="K22">
        <f t="shared" si="1"/>
        <v>21.874329000000195</v>
      </c>
    </row>
    <row r="23" spans="1:11" ht="14">
      <c r="A23" s="8" t="s">
        <v>11</v>
      </c>
      <c r="B23" s="8">
        <v>1.36</v>
      </c>
      <c r="C23" s="8">
        <f>B23/B24</f>
        <v>0.50557620817843874</v>
      </c>
      <c r="D23">
        <f t="shared" si="0"/>
        <v>282.2688</v>
      </c>
      <c r="E23">
        <v>8</v>
      </c>
      <c r="F23">
        <v>35.2836</v>
      </c>
      <c r="G23">
        <f t="shared" si="2"/>
        <v>1244.9324289599999</v>
      </c>
      <c r="H23" s="11">
        <v>8</v>
      </c>
      <c r="I23" s="12">
        <v>616.66999999999996</v>
      </c>
      <c r="J23">
        <f>I23-I27</f>
        <v>-9.8970000000000482</v>
      </c>
      <c r="K23">
        <f t="shared" si="1"/>
        <v>97.950609000000952</v>
      </c>
    </row>
    <row r="24" spans="1:11" ht="14">
      <c r="A24" s="8" t="s">
        <v>12</v>
      </c>
      <c r="B24" s="8">
        <v>2.69</v>
      </c>
      <c r="C24" s="8">
        <v>1</v>
      </c>
      <c r="D24">
        <f t="shared" si="0"/>
        <v>365.8374</v>
      </c>
      <c r="E24">
        <v>9</v>
      </c>
      <c r="F24">
        <v>40.648600000000002</v>
      </c>
      <c r="G24">
        <f t="shared" si="2"/>
        <v>1652.3086819600001</v>
      </c>
      <c r="H24" s="11">
        <v>9</v>
      </c>
      <c r="I24" s="12">
        <v>631.5</v>
      </c>
      <c r="J24">
        <f>I24-I27</f>
        <v>4.9329999999999927</v>
      </c>
      <c r="K24">
        <f t="shared" si="1"/>
        <v>24.334488999999927</v>
      </c>
    </row>
    <row r="25" spans="1:11" ht="14">
      <c r="D25">
        <f t="shared" si="0"/>
        <v>450.45000000000005</v>
      </c>
      <c r="E25">
        <v>10</v>
      </c>
      <c r="F25" s="10">
        <v>45.045000000000002</v>
      </c>
      <c r="G25">
        <f>F25*F25</f>
        <v>2029.0520250000002</v>
      </c>
      <c r="H25" s="11">
        <v>10</v>
      </c>
      <c r="I25" s="12">
        <v>629.82000000000005</v>
      </c>
      <c r="J25">
        <f>I25-I27</f>
        <v>3.2530000000000427</v>
      </c>
      <c r="K25">
        <f t="shared" si="1"/>
        <v>10.582009000000278</v>
      </c>
    </row>
    <row r="26" spans="1:11">
      <c r="D26">
        <f>SUM(D15:D25)</f>
        <v>1722.1492000000001</v>
      </c>
      <c r="E26">
        <f>SUM(E15:E25)</f>
        <v>55</v>
      </c>
      <c r="F26">
        <f>SUM(F15:F25)</f>
        <v>245.98920000000004</v>
      </c>
      <c r="G26">
        <f>SUM(G15:G25)</f>
        <v>7704.0316137599993</v>
      </c>
      <c r="H26" t="s">
        <v>18</v>
      </c>
      <c r="I26">
        <f>SUM(I16:I25)</f>
        <v>6265.67</v>
      </c>
      <c r="J26">
        <v>0</v>
      </c>
      <c r="K26">
        <f>SUM(K16:K25)</f>
        <v>407.39021000000156</v>
      </c>
    </row>
    <row r="27" spans="1:11">
      <c r="I27">
        <f>I26/10</f>
        <v>626.56700000000001</v>
      </c>
    </row>
  </sheetData>
  <phoneticPr fontId="3"/>
  <pageMargins left="0.75" right="0.75" top="1" bottom="1" header="0.51200000000000001" footer="0.51200000000000001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3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3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Graph1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</dc:creator>
  <cp:lastModifiedBy>桜庭玉藻</cp:lastModifiedBy>
  <cp:lastPrinted>2006-06-19T05:56:51Z</cp:lastPrinted>
  <dcterms:created xsi:type="dcterms:W3CDTF">2006-06-18T06:08:10Z</dcterms:created>
  <dcterms:modified xsi:type="dcterms:W3CDTF">2014-08-09T09:51:53Z</dcterms:modified>
</cp:coreProperties>
</file>