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480" yWindow="20" windowWidth="8480" windowHeight="518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B8" i="1" l="1"/>
  <c r="D8" i="1"/>
  <c r="B8" i="2"/>
  <c r="C8" i="2"/>
  <c r="D8" i="2"/>
  <c r="B8" i="3"/>
  <c r="C8" i="3"/>
  <c r="D8" i="3"/>
  <c r="D4" i="4"/>
  <c r="D14" i="4" s="1"/>
  <c r="D5" i="4"/>
  <c r="D6" i="4"/>
  <c r="D7" i="4"/>
  <c r="C16" i="4" s="1"/>
  <c r="D8" i="4"/>
  <c r="D9" i="4"/>
  <c r="D10" i="4"/>
  <c r="D11" i="4"/>
  <c r="D12" i="4"/>
  <c r="D13" i="4"/>
  <c r="D21" i="4"/>
  <c r="E21" i="4" s="1"/>
  <c r="F21" i="4" s="1"/>
  <c r="D22" i="4"/>
  <c r="D23" i="4"/>
  <c r="D24" i="4"/>
  <c r="D25" i="4"/>
  <c r="E25" i="4" s="1"/>
  <c r="F25" i="4" s="1"/>
  <c r="D26" i="4"/>
  <c r="D27" i="4"/>
  <c r="D28" i="4"/>
  <c r="D29" i="4"/>
  <c r="E29" i="4" s="1"/>
  <c r="F29" i="4" s="1"/>
  <c r="D30" i="4"/>
  <c r="C33" i="4"/>
  <c r="E23" i="4" s="1"/>
  <c r="F23" i="4" s="1"/>
  <c r="D4" i="5"/>
  <c r="D5" i="5"/>
  <c r="D6" i="5"/>
  <c r="D7" i="5"/>
  <c r="D8" i="5"/>
  <c r="D9" i="5"/>
  <c r="D10" i="5"/>
  <c r="D11" i="5"/>
  <c r="D12" i="5"/>
  <c r="D13" i="5"/>
  <c r="D21" i="5"/>
  <c r="D22" i="5"/>
  <c r="D23" i="5"/>
  <c r="D24" i="5"/>
  <c r="D25" i="5"/>
  <c r="D26" i="5"/>
  <c r="D27" i="5"/>
  <c r="D28" i="5"/>
  <c r="D29" i="5"/>
  <c r="D30" i="5"/>
  <c r="D31" i="5"/>
  <c r="D4" i="6"/>
  <c r="D14" i="6" s="1"/>
  <c r="D5" i="6"/>
  <c r="D6" i="6"/>
  <c r="E6" i="6" s="1"/>
  <c r="F6" i="6" s="1"/>
  <c r="D7" i="6"/>
  <c r="E7" i="6" s="1"/>
  <c r="F7" i="6" s="1"/>
  <c r="D8" i="6"/>
  <c r="D9" i="6"/>
  <c r="D10" i="6"/>
  <c r="E10" i="6" s="1"/>
  <c r="F10" i="6" s="1"/>
  <c r="D11" i="6"/>
  <c r="E11" i="6" s="1"/>
  <c r="F11" i="6" s="1"/>
  <c r="D12" i="6"/>
  <c r="D13" i="6"/>
  <c r="C16" i="6"/>
  <c r="E5" i="6" s="1"/>
  <c r="F5" i="6" s="1"/>
  <c r="D21" i="6"/>
  <c r="D22" i="6"/>
  <c r="D23" i="6"/>
  <c r="D24" i="6"/>
  <c r="D25" i="6"/>
  <c r="D26" i="6"/>
  <c r="D27" i="6"/>
  <c r="D28" i="6"/>
  <c r="D29" i="6"/>
  <c r="D30" i="6"/>
  <c r="D4" i="7"/>
  <c r="D5" i="7"/>
  <c r="D6" i="7"/>
  <c r="E10" i="4" l="1"/>
  <c r="F10" i="4" s="1"/>
  <c r="E6" i="4"/>
  <c r="F6" i="4" s="1"/>
  <c r="E11" i="4"/>
  <c r="F11" i="4" s="1"/>
  <c r="E30" i="6"/>
  <c r="F30" i="6" s="1"/>
  <c r="E27" i="5"/>
  <c r="F27" i="5" s="1"/>
  <c r="E4" i="5"/>
  <c r="F4" i="5" s="1"/>
  <c r="E5" i="4"/>
  <c r="F5" i="4" s="1"/>
  <c r="E9" i="4"/>
  <c r="F9" i="4" s="1"/>
  <c r="E13" i="4"/>
  <c r="F13" i="4" s="1"/>
  <c r="E8" i="4"/>
  <c r="F8" i="4" s="1"/>
  <c r="E12" i="4"/>
  <c r="F12" i="4" s="1"/>
  <c r="E4" i="4"/>
  <c r="F4" i="4" s="1"/>
  <c r="E26" i="5"/>
  <c r="F26" i="5" s="1"/>
  <c r="E12" i="6"/>
  <c r="F12" i="6" s="1"/>
  <c r="E13" i="6"/>
  <c r="F13" i="6" s="1"/>
  <c r="E9" i="6"/>
  <c r="F9" i="6" s="1"/>
  <c r="C33" i="5"/>
  <c r="E30" i="5" s="1"/>
  <c r="F30" i="5" s="1"/>
  <c r="D31" i="4"/>
  <c r="E28" i="4"/>
  <c r="F28" i="4" s="1"/>
  <c r="E24" i="4"/>
  <c r="F24" i="4" s="1"/>
  <c r="F31" i="4" s="1"/>
  <c r="E8" i="6"/>
  <c r="F8" i="6" s="1"/>
  <c r="E30" i="4"/>
  <c r="F30" i="4" s="1"/>
  <c r="E22" i="4"/>
  <c r="F22" i="4" s="1"/>
  <c r="D31" i="6"/>
  <c r="D14" i="5"/>
  <c r="C33" i="6"/>
  <c r="E21" i="6" s="1"/>
  <c r="F21" i="6" s="1"/>
  <c r="C16" i="5"/>
  <c r="E7" i="4"/>
  <c r="F7" i="4" s="1"/>
  <c r="E4" i="6"/>
  <c r="E26" i="4"/>
  <c r="F26" i="4" s="1"/>
  <c r="E27" i="4"/>
  <c r="F27" i="4" s="1"/>
  <c r="E7" i="5" l="1"/>
  <c r="F7" i="5" s="1"/>
  <c r="E11" i="5"/>
  <c r="F11" i="5" s="1"/>
  <c r="E6" i="5"/>
  <c r="F6" i="5" s="1"/>
  <c r="E10" i="5"/>
  <c r="F10" i="5" s="1"/>
  <c r="E8" i="5"/>
  <c r="F8" i="5" s="1"/>
  <c r="E5" i="5"/>
  <c r="F5" i="5" s="1"/>
  <c r="E23" i="6"/>
  <c r="F23" i="6" s="1"/>
  <c r="E28" i="6"/>
  <c r="F28" i="6" s="1"/>
  <c r="E27" i="6"/>
  <c r="F27" i="6" s="1"/>
  <c r="E25" i="6"/>
  <c r="F25" i="6" s="1"/>
  <c r="E29" i="6"/>
  <c r="F29" i="6" s="1"/>
  <c r="E24" i="6"/>
  <c r="F24" i="6" s="1"/>
  <c r="F14" i="4"/>
  <c r="E12" i="5"/>
  <c r="F12" i="5" s="1"/>
  <c r="F14" i="5" s="1"/>
  <c r="E13" i="5"/>
  <c r="F13" i="5" s="1"/>
  <c r="E9" i="5"/>
  <c r="F9" i="5" s="1"/>
  <c r="F4" i="6"/>
  <c r="F14" i="6" s="1"/>
  <c r="E14" i="6"/>
  <c r="E21" i="5"/>
  <c r="F21" i="5" s="1"/>
  <c r="E25" i="5"/>
  <c r="F25" i="5" s="1"/>
  <c r="E24" i="5"/>
  <c r="F24" i="5" s="1"/>
  <c r="E29" i="5"/>
  <c r="F29" i="5" s="1"/>
  <c r="E28" i="5"/>
  <c r="F28" i="5" s="1"/>
  <c r="E22" i="5"/>
  <c r="F22" i="5" s="1"/>
  <c r="E23" i="5"/>
  <c r="F23" i="5" s="1"/>
  <c r="E22" i="6"/>
  <c r="F22" i="6" s="1"/>
  <c r="F31" i="6" s="1"/>
  <c r="E26" i="6"/>
  <c r="F26" i="6" s="1"/>
  <c r="F31" i="5" l="1"/>
</calcChain>
</file>

<file path=xl/sharedStrings.xml><?xml version="1.0" encoding="utf-8"?>
<sst xmlns="http://schemas.openxmlformats.org/spreadsheetml/2006/main" count="83" uniqueCount="33">
  <si>
    <t>ｉ</t>
    <phoneticPr fontId="2"/>
  </si>
  <si>
    <t>直径(mm）</t>
    <rPh sb="0" eb="2">
      <t>チョッケイ</t>
    </rPh>
    <phoneticPr fontId="2"/>
  </si>
  <si>
    <t>残差の2乗</t>
    <rPh sb="0" eb="2">
      <t>ザンサ</t>
    </rPh>
    <rPh sb="3" eb="5">
      <t>２ジョウ</t>
    </rPh>
    <phoneticPr fontId="2"/>
  </si>
  <si>
    <t>Σ</t>
    <phoneticPr fontId="2"/>
  </si>
  <si>
    <t>残差</t>
    <rPh sb="0" eb="1">
      <t>ザン</t>
    </rPh>
    <rPh sb="1" eb="2">
      <t>サ</t>
    </rPh>
    <phoneticPr fontId="2"/>
  </si>
  <si>
    <r>
      <t xml:space="preserve">   t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(s)</t>
    </r>
    <phoneticPr fontId="2"/>
  </si>
  <si>
    <r>
      <t>t</t>
    </r>
    <r>
      <rPr>
        <sz val="8"/>
        <rFont val="ＭＳ Ｐゴシック"/>
        <family val="3"/>
        <charset val="128"/>
      </rPr>
      <t>n+I</t>
    </r>
    <r>
      <rPr>
        <sz val="11"/>
        <rFont val="ＭＳ Ｐゴシック"/>
        <family val="3"/>
        <charset val="128"/>
      </rPr>
      <t>(s)</t>
    </r>
    <phoneticPr fontId="2"/>
  </si>
  <si>
    <r>
      <t>Δ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(s)</t>
    </r>
    <phoneticPr fontId="2"/>
  </si>
  <si>
    <t>残差</t>
    <rPh sb="0" eb="2">
      <t>ザンサ</t>
    </rPh>
    <phoneticPr fontId="2"/>
  </si>
  <si>
    <t>残差の2乗</t>
    <rPh sb="0" eb="2">
      <t>ザンサ</t>
    </rPh>
    <rPh sb="3" eb="5">
      <t>２ジョウ</t>
    </rPh>
    <phoneticPr fontId="2"/>
  </si>
  <si>
    <t>i</t>
    <phoneticPr fontId="2"/>
  </si>
  <si>
    <t>Σ</t>
    <phoneticPr fontId="2"/>
  </si>
  <si>
    <t>average</t>
    <phoneticPr fontId="2"/>
  </si>
  <si>
    <t>表1-1  直径2aの測定値(鉄)</t>
    <rPh sb="0" eb="1">
      <t>ヒョウ</t>
    </rPh>
    <rPh sb="6" eb="8">
      <t>チョッケイ</t>
    </rPh>
    <rPh sb="11" eb="14">
      <t>ソクテイチ</t>
    </rPh>
    <rPh sb="15" eb="16">
      <t>テツ</t>
    </rPh>
    <phoneticPr fontId="2"/>
  </si>
  <si>
    <t>表2－1 半径2aの測定値(真鍮)</t>
    <rPh sb="0" eb="1">
      <t>ヒョウ</t>
    </rPh>
    <rPh sb="5" eb="7">
      <t>ハンケイ</t>
    </rPh>
    <rPh sb="10" eb="13">
      <t>ソクテイチ</t>
    </rPh>
    <rPh sb="14" eb="16">
      <t>シンチュウ</t>
    </rPh>
    <phoneticPr fontId="2"/>
  </si>
  <si>
    <t>表3－1 直径2aの測定値(銅)</t>
    <rPh sb="0" eb="1">
      <t>ヒョウ</t>
    </rPh>
    <rPh sb="5" eb="7">
      <t>チョッケイ</t>
    </rPh>
    <rPh sb="10" eb="13">
      <t>ソクテイチ</t>
    </rPh>
    <rPh sb="14" eb="15">
      <t>ドウ</t>
    </rPh>
    <phoneticPr fontId="2"/>
  </si>
  <si>
    <r>
      <t>表1－2  ｔ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の測定値(鉄a)</t>
    </r>
    <rPh sb="0" eb="1">
      <t>ヒョウ</t>
    </rPh>
    <rPh sb="9" eb="12">
      <t>ソクテイチ</t>
    </rPh>
    <rPh sb="13" eb="14">
      <t>テツ</t>
    </rPh>
    <phoneticPr fontId="2"/>
  </si>
  <si>
    <r>
      <t>表1－3 t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の測定値(鉄b)</t>
    </r>
    <rPh sb="0" eb="1">
      <t>ヒョウ</t>
    </rPh>
    <rPh sb="8" eb="11">
      <t>ソクテイチ</t>
    </rPh>
    <rPh sb="12" eb="13">
      <t>テツ</t>
    </rPh>
    <phoneticPr fontId="2"/>
  </si>
  <si>
    <r>
      <t>表2－3 t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の測定値(真鍮b）</t>
    </r>
    <rPh sb="0" eb="1">
      <t>ヒョウ</t>
    </rPh>
    <rPh sb="8" eb="11">
      <t>ソクテイチ</t>
    </rPh>
    <rPh sb="12" eb="14">
      <t>シンチュウ</t>
    </rPh>
    <phoneticPr fontId="2"/>
  </si>
  <si>
    <r>
      <t>表3－2 t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の測定値（銅a）</t>
    </r>
    <rPh sb="0" eb="1">
      <t>ヒョウ</t>
    </rPh>
    <rPh sb="8" eb="11">
      <t>ソクテイチ</t>
    </rPh>
    <rPh sb="12" eb="13">
      <t>ドウ</t>
    </rPh>
    <phoneticPr fontId="2"/>
  </si>
  <si>
    <r>
      <t>表2－2 t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の測定値(真鍮a)</t>
    </r>
    <rPh sb="0" eb="1">
      <t>ヒョウ</t>
    </rPh>
    <rPh sb="8" eb="11">
      <t>ソクテイチ</t>
    </rPh>
    <rPh sb="12" eb="14">
      <t>シンチュウ</t>
    </rPh>
    <phoneticPr fontId="2"/>
  </si>
  <si>
    <r>
      <t>表3－3 t</t>
    </r>
    <r>
      <rPr>
        <sz val="8"/>
        <rFont val="ＭＳ Ｐゴシック"/>
        <family val="3"/>
        <charset val="128"/>
      </rPr>
      <t>i</t>
    </r>
    <r>
      <rPr>
        <sz val="11"/>
        <rFont val="ＭＳ Ｐゴシック"/>
        <family val="3"/>
        <charset val="128"/>
      </rPr>
      <t>の測定値(銅b)</t>
    </r>
    <rPh sb="0" eb="1">
      <t>ヒョウ</t>
    </rPh>
    <rPh sb="8" eb="11">
      <t>ソクテイチ</t>
    </rPh>
    <rPh sb="12" eb="13">
      <t>ドウ</t>
    </rPh>
    <phoneticPr fontId="2"/>
  </si>
  <si>
    <t>表4 理論値と実験値の比較</t>
    <rPh sb="0" eb="1">
      <t>ヒョウ</t>
    </rPh>
    <rPh sb="3" eb="5">
      <t>リロン</t>
    </rPh>
    <rPh sb="5" eb="6">
      <t>チ</t>
    </rPh>
    <rPh sb="7" eb="10">
      <t>ジッケンチ</t>
    </rPh>
    <rPh sb="11" eb="13">
      <t>ヒカク</t>
    </rPh>
    <phoneticPr fontId="2"/>
  </si>
  <si>
    <t>精度</t>
    <rPh sb="0" eb="2">
      <t>セイド</t>
    </rPh>
    <phoneticPr fontId="2"/>
  </si>
  <si>
    <t>真鍮</t>
    <rPh sb="0" eb="2">
      <t>シンチュウ</t>
    </rPh>
    <phoneticPr fontId="2"/>
  </si>
  <si>
    <t>銅</t>
    <rPh sb="0" eb="1">
      <t>ドウ</t>
    </rPh>
    <phoneticPr fontId="2"/>
  </si>
  <si>
    <t>9.216±0.2067</t>
    <phoneticPr fontId="2"/>
  </si>
  <si>
    <t>2.202±0.1049</t>
    <phoneticPr fontId="2"/>
  </si>
  <si>
    <t>4.567±0.1428</t>
    <phoneticPr fontId="2"/>
  </si>
  <si>
    <t>鉄(鋼）</t>
    <rPh sb="0" eb="1">
      <t>テツ</t>
    </rPh>
    <rPh sb="2" eb="3">
      <t>ハガネ</t>
    </rPh>
    <phoneticPr fontId="2"/>
  </si>
  <si>
    <t>7.8～8.4</t>
    <phoneticPr fontId="2"/>
  </si>
  <si>
    <r>
      <t>実験値(</t>
    </r>
    <r>
      <rPr>
        <b/>
        <sz val="8"/>
        <rFont val="ＭＳ Ｐゴシック"/>
        <family val="3"/>
        <charset val="128"/>
      </rPr>
      <t>E</t>
    </r>
    <r>
      <rPr>
        <sz val="11"/>
        <rFont val="ＭＳ Ｐゴシック"/>
        <family val="3"/>
        <charset val="128"/>
      </rPr>
      <t>10)</t>
    </r>
    <rPh sb="0" eb="3">
      <t>ジッケンチ</t>
    </rPh>
    <phoneticPr fontId="2"/>
  </si>
  <si>
    <r>
      <t>理論値(</t>
    </r>
    <r>
      <rPr>
        <b/>
        <sz val="8"/>
        <rFont val="ＭＳ Ｐゴシック"/>
        <family val="3"/>
        <charset val="128"/>
      </rPr>
      <t>E</t>
    </r>
    <r>
      <rPr>
        <sz val="11"/>
        <rFont val="ＭＳ Ｐゴシック"/>
        <family val="3"/>
        <charset val="128"/>
      </rPr>
      <t>10)</t>
    </r>
    <rPh sb="0" eb="2">
      <t>リロン</t>
    </rPh>
    <rPh sb="2" eb="3">
      <t>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</si>
</sst>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"/>
    <numFmt numFmtId="179" formatCode="0.000E+00"/>
    <numFmt numFmtId="183" formatCode="0.0000"/>
    <numFmt numFmtId="184" formatCode="0.000_);[Red]\(0.000\)"/>
    <numFmt numFmtId="186" formatCode="0_);[Red]\(0\)"/>
    <numFmt numFmtId="189" formatCode="0.00000"/>
  </numFmts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1" fontId="0" fillId="0" borderId="1" xfId="0" applyNumberFormat="1" applyBorder="1"/>
    <xf numFmtId="0" fontId="0" fillId="0" borderId="2" xfId="0" applyBorder="1"/>
    <xf numFmtId="176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1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11" fontId="0" fillId="0" borderId="9" xfId="0" applyNumberFormat="1" applyBorder="1"/>
    <xf numFmtId="0" fontId="0" fillId="0" borderId="6" xfId="0" applyNumberFormat="1" applyBorder="1"/>
    <xf numFmtId="176" fontId="0" fillId="0" borderId="5" xfId="0" applyNumberFormat="1" applyBorder="1"/>
    <xf numFmtId="0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2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2" fontId="0" fillId="0" borderId="9" xfId="0" applyNumberFormat="1" applyBorder="1"/>
    <xf numFmtId="2" fontId="0" fillId="0" borderId="8" xfId="0" applyNumberFormat="1" applyBorder="1"/>
    <xf numFmtId="179" fontId="0" fillId="0" borderId="6" xfId="0" applyNumberFormat="1" applyBorder="1"/>
    <xf numFmtId="184" fontId="0" fillId="0" borderId="6" xfId="0" applyNumberFormat="1" applyBorder="1"/>
    <xf numFmtId="186" fontId="0" fillId="0" borderId="6" xfId="0" applyNumberFormat="1" applyBorder="1"/>
    <xf numFmtId="176" fontId="0" fillId="0" borderId="6" xfId="0" applyNumberFormat="1" applyBorder="1"/>
    <xf numFmtId="0" fontId="0" fillId="0" borderId="12" xfId="0" applyBorder="1"/>
    <xf numFmtId="179" fontId="0" fillId="0" borderId="9" xfId="0" applyNumberFormat="1" applyBorder="1"/>
    <xf numFmtId="0" fontId="0" fillId="0" borderId="0" xfId="0" applyAlignment="1"/>
    <xf numFmtId="179" fontId="0" fillId="0" borderId="1" xfId="0" applyNumberFormat="1" applyBorder="1"/>
    <xf numFmtId="2" fontId="0" fillId="0" borderId="12" xfId="0" applyNumberForma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83" fontId="0" fillId="0" borderId="6" xfId="0" applyNumberForma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2" sqref="E12"/>
    </sheetView>
  </sheetViews>
  <sheetFormatPr defaultRowHeight="13"/>
  <cols>
    <col min="2" max="4" width="12.90625" customWidth="1"/>
  </cols>
  <sheetData>
    <row r="1" spans="1:4">
      <c r="A1" s="47" t="s">
        <v>13</v>
      </c>
      <c r="B1" s="47"/>
      <c r="C1" s="47"/>
      <c r="D1" s="47"/>
    </row>
    <row r="2" spans="1:4" ht="6.75" customHeight="1"/>
    <row r="3" spans="1:4" ht="17.25" customHeight="1" thickBot="1">
      <c r="A3" s="8" t="s">
        <v>0</v>
      </c>
      <c r="B3" s="9" t="s">
        <v>1</v>
      </c>
      <c r="C3" s="10" t="s">
        <v>4</v>
      </c>
      <c r="D3" s="10" t="s">
        <v>2</v>
      </c>
    </row>
    <row r="4" spans="1:4" ht="17.25" customHeight="1" thickTop="1">
      <c r="A4" s="5">
        <v>1</v>
      </c>
      <c r="B4" s="6">
        <v>0.95099999999999996</v>
      </c>
      <c r="C4" s="7">
        <v>7.5000000000000002E-4</v>
      </c>
      <c r="D4" s="7">
        <v>5.6250000000000001E-7</v>
      </c>
    </row>
    <row r="5" spans="1:4" ht="17.25" customHeight="1">
      <c r="A5" s="4">
        <v>2</v>
      </c>
      <c r="B5" s="3">
        <v>0.95</v>
      </c>
      <c r="C5" s="1">
        <v>-2.5000000000000001E-4</v>
      </c>
      <c r="D5" s="1">
        <v>6.2499999999999997E-8</v>
      </c>
    </row>
    <row r="6" spans="1:4" ht="17.25" customHeight="1">
      <c r="A6" s="4">
        <v>3</v>
      </c>
      <c r="B6" s="2">
        <v>0.94899999999999995</v>
      </c>
      <c r="C6" s="1">
        <v>-1.25E-3</v>
      </c>
      <c r="D6" s="1">
        <v>1.5625000000000001E-6</v>
      </c>
    </row>
    <row r="7" spans="1:4" ht="17.25" customHeight="1" thickBot="1">
      <c r="A7" s="8">
        <v>4</v>
      </c>
      <c r="B7" s="11">
        <v>0.95099999999999996</v>
      </c>
      <c r="C7" s="12">
        <v>7.5000000000000002E-4</v>
      </c>
      <c r="D7" s="12">
        <v>5.6250000000000001E-7</v>
      </c>
    </row>
    <row r="8" spans="1:4" ht="17.25" customHeight="1" thickTop="1">
      <c r="A8" s="5" t="s">
        <v>3</v>
      </c>
      <c r="B8" s="6">
        <f>SUM(B4:B7)</f>
        <v>3.8009999999999997</v>
      </c>
      <c r="C8" s="13">
        <v>0</v>
      </c>
      <c r="D8" s="7">
        <f>SUM(D4:D7)</f>
        <v>2.7500000000000004E-6</v>
      </c>
    </row>
    <row r="9" spans="1:4" ht="17.25" customHeight="1"/>
  </sheetData>
  <mergeCells count="1">
    <mergeCell ref="A1:D1"/>
  </mergeCells>
  <phoneticPr fontId="2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3"/>
  <cols>
    <col min="2" max="4" width="12.90625" customWidth="1"/>
  </cols>
  <sheetData>
    <row r="1" spans="1:4">
      <c r="A1" s="47" t="s">
        <v>14</v>
      </c>
      <c r="B1" s="47"/>
      <c r="C1" s="47"/>
      <c r="D1" s="47"/>
    </row>
    <row r="2" spans="1:4" ht="6.75" customHeight="1"/>
    <row r="3" spans="1:4" ht="17.25" customHeight="1" thickBot="1">
      <c r="A3" s="8" t="s">
        <v>0</v>
      </c>
      <c r="B3" s="9" t="s">
        <v>1</v>
      </c>
      <c r="C3" s="10" t="s">
        <v>4</v>
      </c>
      <c r="D3" s="10" t="s">
        <v>2</v>
      </c>
    </row>
    <row r="4" spans="1:4" ht="17.25" customHeight="1" thickTop="1">
      <c r="A4" s="5">
        <v>1</v>
      </c>
      <c r="B4" s="14">
        <v>0.97</v>
      </c>
      <c r="C4" s="7">
        <v>-1E-3</v>
      </c>
      <c r="D4" s="7">
        <v>9.9999999999999995E-7</v>
      </c>
    </row>
    <row r="5" spans="1:4" ht="17.25" customHeight="1">
      <c r="A5" s="4">
        <v>2</v>
      </c>
      <c r="B5" s="3">
        <v>0.96799999999999997</v>
      </c>
      <c r="C5" s="1">
        <v>-3.0000000000000001E-3</v>
      </c>
      <c r="D5" s="1">
        <v>9.0000000000000002E-6</v>
      </c>
    </row>
    <row r="6" spans="1:4" ht="17.25" customHeight="1">
      <c r="A6" s="4">
        <v>3</v>
      </c>
      <c r="B6" s="2">
        <v>0.97499999999999998</v>
      </c>
      <c r="C6" s="1">
        <v>4.0000000000000001E-3</v>
      </c>
      <c r="D6" s="1">
        <v>5.0000000000000002E-5</v>
      </c>
    </row>
    <row r="7" spans="1:4" ht="17.25" customHeight="1" thickBot="1">
      <c r="A7" s="8">
        <v>4</v>
      </c>
      <c r="B7" s="11">
        <v>0.97099999999999997</v>
      </c>
      <c r="C7" s="15">
        <v>0</v>
      </c>
      <c r="D7" s="15">
        <v>0</v>
      </c>
    </row>
    <row r="8" spans="1:4" ht="17.25" customHeight="1" thickTop="1">
      <c r="A8" s="5" t="s">
        <v>3</v>
      </c>
      <c r="B8" s="14">
        <f>SUM(B4:B7)</f>
        <v>3.8839999999999999</v>
      </c>
      <c r="C8" s="13">
        <f>SUM(C4:C7)</f>
        <v>0</v>
      </c>
      <c r="D8" s="7">
        <f>SUM(D4:D7)</f>
        <v>6.0000000000000002E-5</v>
      </c>
    </row>
  </sheetData>
  <mergeCells count="1">
    <mergeCell ref="A1:D1"/>
  </mergeCells>
  <phoneticPr fontId="2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3"/>
  <cols>
    <col min="2" max="4" width="12.90625" customWidth="1"/>
  </cols>
  <sheetData>
    <row r="1" spans="1:4">
      <c r="A1" s="47" t="s">
        <v>15</v>
      </c>
      <c r="B1" s="47"/>
      <c r="C1" s="47"/>
      <c r="D1" s="47"/>
    </row>
    <row r="2" spans="1:4" ht="6.75" customHeight="1"/>
    <row r="3" spans="1:4" ht="18" customHeight="1" thickBot="1">
      <c r="A3" s="8" t="s">
        <v>0</v>
      </c>
      <c r="B3" s="9" t="s">
        <v>1</v>
      </c>
      <c r="C3" s="10" t="s">
        <v>4</v>
      </c>
      <c r="D3" s="10" t="s">
        <v>2</v>
      </c>
    </row>
    <row r="4" spans="1:4" ht="18" customHeight="1" thickTop="1">
      <c r="A4" s="5">
        <v>1</v>
      </c>
      <c r="B4" s="14">
        <v>0.96499999999999997</v>
      </c>
      <c r="C4" s="7">
        <v>-1.5E-3</v>
      </c>
      <c r="D4" s="7">
        <v>2.2500000000000001E-6</v>
      </c>
    </row>
    <row r="5" spans="1:4" ht="18" customHeight="1">
      <c r="A5" s="4">
        <v>2</v>
      </c>
      <c r="B5" s="3">
        <v>0.96599999999999997</v>
      </c>
      <c r="C5" s="1">
        <v>-5.0000000000000001E-4</v>
      </c>
      <c r="D5" s="1">
        <v>2.4999999999999999E-7</v>
      </c>
    </row>
    <row r="6" spans="1:4" ht="18" customHeight="1">
      <c r="A6" s="4">
        <v>3</v>
      </c>
      <c r="B6" s="2">
        <v>0.96699999999999997</v>
      </c>
      <c r="C6" s="1">
        <v>5.0000000000000001E-4</v>
      </c>
      <c r="D6" s="1">
        <v>2.4999999999999999E-7</v>
      </c>
    </row>
    <row r="7" spans="1:4" ht="18" customHeight="1" thickBot="1">
      <c r="A7" s="8">
        <v>4</v>
      </c>
      <c r="B7" s="11">
        <v>0.96799999999999997</v>
      </c>
      <c r="C7" s="12">
        <v>1.5E-3</v>
      </c>
      <c r="D7" s="12">
        <v>2.2500000000000001E-6</v>
      </c>
    </row>
    <row r="8" spans="1:4" ht="18" customHeight="1" thickTop="1">
      <c r="A8" s="5" t="s">
        <v>3</v>
      </c>
      <c r="B8" s="14">
        <f>SUM(B4:B7)</f>
        <v>3.8660000000000001</v>
      </c>
      <c r="C8" s="13">
        <f>SUM(C4:C7)</f>
        <v>0</v>
      </c>
      <c r="D8" s="7">
        <f>SUM(D4:D7)</f>
        <v>5.0000000000000004E-6</v>
      </c>
    </row>
  </sheetData>
  <mergeCells count="1">
    <mergeCell ref="A1:D1"/>
  </mergeCells>
  <phoneticPr fontId="2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1"/>
    </sheetView>
  </sheetViews>
  <sheetFormatPr defaultRowHeight="13"/>
  <cols>
    <col min="1" max="1" width="4.7265625" customWidth="1"/>
    <col min="2" max="4" width="7.90625" customWidth="1"/>
    <col min="5" max="6" width="10.6328125" customWidth="1"/>
  </cols>
  <sheetData>
    <row r="1" spans="1:6">
      <c r="A1" s="47" t="s">
        <v>16</v>
      </c>
      <c r="B1" s="47"/>
      <c r="C1" s="47"/>
      <c r="D1" s="47"/>
      <c r="E1" s="47"/>
      <c r="F1" s="47"/>
    </row>
    <row r="2" spans="1:6" ht="6.75" customHeight="1"/>
    <row r="3" spans="1:6" ht="15" customHeight="1" thickBot="1">
      <c r="A3" s="8" t="s">
        <v>10</v>
      </c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</row>
    <row r="4" spans="1:6" ht="15" customHeight="1" thickTop="1">
      <c r="A4" s="5">
        <v>1</v>
      </c>
      <c r="B4" s="6">
        <v>9.36</v>
      </c>
      <c r="C4" s="22">
        <v>102.8</v>
      </c>
      <c r="D4" s="23">
        <f>C4-B4</f>
        <v>93.44</v>
      </c>
      <c r="E4" s="7">
        <f>D4-C$16</f>
        <v>5.6000000000011596E-2</v>
      </c>
      <c r="F4" s="30">
        <f>E4*E4</f>
        <v>3.1360000000012988E-3</v>
      </c>
    </row>
    <row r="5" spans="1:6" ht="15" customHeight="1">
      <c r="A5" s="4">
        <v>2</v>
      </c>
      <c r="B5" s="2">
        <v>18.71</v>
      </c>
      <c r="C5" s="19">
        <v>112.09</v>
      </c>
      <c r="D5" s="20">
        <f t="shared" ref="D5:D13" si="0">C5-B5</f>
        <v>93.38</v>
      </c>
      <c r="E5" s="1">
        <f t="shared" ref="E5:E13" si="1">D5-C$16</f>
        <v>-3.9999999999906777E-3</v>
      </c>
      <c r="F5" s="37">
        <f t="shared" ref="F5:F13" si="2">E5*E5</f>
        <v>1.5999999999925423E-5</v>
      </c>
    </row>
    <row r="6" spans="1:6" ht="15" customHeight="1">
      <c r="A6" s="4">
        <v>3</v>
      </c>
      <c r="B6" s="2">
        <v>28.04</v>
      </c>
      <c r="C6" s="20">
        <v>121.5</v>
      </c>
      <c r="D6" s="20">
        <f t="shared" si="0"/>
        <v>93.460000000000008</v>
      </c>
      <c r="E6" s="1">
        <f t="shared" si="1"/>
        <v>7.6000000000021828E-2</v>
      </c>
      <c r="F6" s="37">
        <f t="shared" si="2"/>
        <v>5.7760000000033175E-3</v>
      </c>
    </row>
    <row r="7" spans="1:6" ht="15" customHeight="1">
      <c r="A7" s="4">
        <v>4</v>
      </c>
      <c r="B7" s="2">
        <v>37.33</v>
      </c>
      <c r="C7" s="19">
        <v>130.77000000000001</v>
      </c>
      <c r="D7" s="20">
        <f t="shared" si="0"/>
        <v>93.440000000000012</v>
      </c>
      <c r="E7" s="1">
        <f t="shared" si="1"/>
        <v>5.6000000000025807E-2</v>
      </c>
      <c r="F7" s="37">
        <f t="shared" si="2"/>
        <v>3.1360000000028904E-3</v>
      </c>
    </row>
    <row r="8" spans="1:6" ht="15" customHeight="1">
      <c r="A8" s="4">
        <v>5</v>
      </c>
      <c r="B8" s="2">
        <v>46.74</v>
      </c>
      <c r="C8" s="19">
        <v>140.16999999999999</v>
      </c>
      <c r="D8" s="20">
        <f t="shared" si="0"/>
        <v>93.429999999999978</v>
      </c>
      <c r="E8" s="1">
        <f t="shared" si="1"/>
        <v>4.5999999999992269E-2</v>
      </c>
      <c r="F8" s="37">
        <f t="shared" si="2"/>
        <v>2.1159999999992886E-3</v>
      </c>
    </row>
    <row r="9" spans="1:6" ht="15" customHeight="1">
      <c r="A9" s="4">
        <v>6</v>
      </c>
      <c r="B9" s="2">
        <v>56.14</v>
      </c>
      <c r="C9" s="19">
        <v>149.41999999999999</v>
      </c>
      <c r="D9" s="20">
        <f t="shared" si="0"/>
        <v>93.279999999999987</v>
      </c>
      <c r="E9" s="1">
        <f t="shared" si="1"/>
        <v>-0.1039999999999992</v>
      </c>
      <c r="F9" s="37">
        <f t="shared" si="2"/>
        <v>1.0815999999999834E-2</v>
      </c>
    </row>
    <row r="10" spans="1:6" ht="15" customHeight="1">
      <c r="A10" s="4">
        <v>7</v>
      </c>
      <c r="B10" s="2">
        <v>65.459999999999994</v>
      </c>
      <c r="C10" s="19">
        <v>158.72999999999999</v>
      </c>
      <c r="D10" s="21">
        <f t="shared" si="0"/>
        <v>93.27</v>
      </c>
      <c r="E10" s="1">
        <f t="shared" si="1"/>
        <v>-0.11399999999999011</v>
      </c>
      <c r="F10" s="37">
        <f t="shared" si="2"/>
        <v>1.2995999999997745E-2</v>
      </c>
    </row>
    <row r="11" spans="1:6" ht="15" customHeight="1">
      <c r="A11" s="4">
        <v>8</v>
      </c>
      <c r="B11" s="24">
        <v>74.8</v>
      </c>
      <c r="C11" s="19">
        <v>168.21</v>
      </c>
      <c r="D11" s="20">
        <f t="shared" si="0"/>
        <v>93.410000000000011</v>
      </c>
      <c r="E11" s="1">
        <f t="shared" si="1"/>
        <v>2.600000000002467E-2</v>
      </c>
      <c r="F11" s="37">
        <f t="shared" si="2"/>
        <v>6.7600000000128289E-4</v>
      </c>
    </row>
    <row r="12" spans="1:6" ht="15" customHeight="1">
      <c r="A12" s="4">
        <v>9</v>
      </c>
      <c r="B12" s="2">
        <v>84.11</v>
      </c>
      <c r="C12" s="19">
        <v>177.47</v>
      </c>
      <c r="D12" s="20">
        <f t="shared" si="0"/>
        <v>93.36</v>
      </c>
      <c r="E12" s="1">
        <f t="shared" si="1"/>
        <v>-2.3999999999986699E-2</v>
      </c>
      <c r="F12" s="37">
        <f t="shared" si="2"/>
        <v>5.7599999999936153E-4</v>
      </c>
    </row>
    <row r="13" spans="1:6" ht="15" customHeight="1" thickBot="1">
      <c r="A13" s="8">
        <v>10</v>
      </c>
      <c r="B13" s="11">
        <v>93.46</v>
      </c>
      <c r="C13" s="27">
        <v>186.83</v>
      </c>
      <c r="D13" s="28">
        <f t="shared" si="0"/>
        <v>93.370000000000019</v>
      </c>
      <c r="E13" s="12">
        <f t="shared" si="1"/>
        <v>-1.3999999999967372E-2</v>
      </c>
      <c r="F13" s="35">
        <f t="shared" si="2"/>
        <v>1.9599999999908642E-4</v>
      </c>
    </row>
    <row r="14" spans="1:6" ht="15" customHeight="1" thickTop="1">
      <c r="A14" s="5" t="s">
        <v>11</v>
      </c>
      <c r="B14" s="25"/>
      <c r="C14" s="26"/>
      <c r="D14" s="22">
        <f>SUM(D4:D13)</f>
        <v>933.83999999999992</v>
      </c>
      <c r="E14" s="13">
        <v>0</v>
      </c>
      <c r="F14" s="30">
        <f>SUM(F4:F13)</f>
        <v>3.9440000000004027E-2</v>
      </c>
    </row>
    <row r="16" spans="1:6">
      <c r="B16" s="17" t="s">
        <v>12</v>
      </c>
      <c r="C16" s="18">
        <f>AVERAGE(D4:D13)</f>
        <v>93.383999999999986</v>
      </c>
    </row>
    <row r="18" spans="1:6">
      <c r="A18" s="47" t="s">
        <v>17</v>
      </c>
      <c r="B18" s="47"/>
      <c r="C18" s="47"/>
      <c r="D18" s="47"/>
      <c r="E18" s="47"/>
      <c r="F18" s="47"/>
    </row>
    <row r="19" spans="1:6" ht="6.75" customHeight="1"/>
    <row r="20" spans="1:6" ht="15" customHeight="1" thickBot="1">
      <c r="A20" s="8" t="s">
        <v>10</v>
      </c>
      <c r="B20" s="9" t="s">
        <v>5</v>
      </c>
      <c r="C20" s="10" t="s">
        <v>6</v>
      </c>
      <c r="D20" s="10" t="s">
        <v>7</v>
      </c>
      <c r="E20" s="10" t="s">
        <v>8</v>
      </c>
      <c r="F20" s="10" t="s">
        <v>9</v>
      </c>
    </row>
    <row r="21" spans="1:6" ht="13.5" thickTop="1">
      <c r="A21" s="5">
        <v>1</v>
      </c>
      <c r="B21" s="6">
        <v>6.84</v>
      </c>
      <c r="C21" s="23">
        <v>75.5</v>
      </c>
      <c r="D21" s="23">
        <f>C21-B21</f>
        <v>68.66</v>
      </c>
      <c r="E21" s="7">
        <f>D21-C$33</f>
        <v>2.6999999999986812E-2</v>
      </c>
      <c r="F21" s="30">
        <f>E21*E21</f>
        <v>7.2899999999928783E-4</v>
      </c>
    </row>
    <row r="22" spans="1:6">
      <c r="A22" s="4">
        <v>2</v>
      </c>
      <c r="B22" s="2">
        <v>13.69</v>
      </c>
      <c r="C22" s="19">
        <v>82.34</v>
      </c>
      <c r="D22" s="23">
        <f t="shared" ref="D22:D30" si="3">C22-B22</f>
        <v>68.650000000000006</v>
      </c>
      <c r="E22" s="7">
        <f t="shared" ref="E22:E30" si="4">D22-C$33</f>
        <v>1.6999999999995907E-2</v>
      </c>
      <c r="F22" s="30">
        <f t="shared" ref="F22:F30" si="5">E22*E22</f>
        <v>2.8899999999986087E-4</v>
      </c>
    </row>
    <row r="23" spans="1:6">
      <c r="A23" s="4">
        <v>3</v>
      </c>
      <c r="B23" s="2">
        <v>20.56</v>
      </c>
      <c r="C23" s="20">
        <v>89.24</v>
      </c>
      <c r="D23" s="23">
        <f t="shared" si="3"/>
        <v>68.679999999999993</v>
      </c>
      <c r="E23" s="7">
        <f t="shared" si="4"/>
        <v>4.6999999999982833E-2</v>
      </c>
      <c r="F23" s="30">
        <f t="shared" si="5"/>
        <v>2.2089999999983863E-3</v>
      </c>
    </row>
    <row r="24" spans="1:6">
      <c r="A24" s="4">
        <v>4</v>
      </c>
      <c r="B24" s="2">
        <v>27.43</v>
      </c>
      <c r="C24" s="19">
        <v>96.07</v>
      </c>
      <c r="D24" s="23">
        <f t="shared" si="3"/>
        <v>68.639999999999986</v>
      </c>
      <c r="E24" s="7">
        <f t="shared" si="4"/>
        <v>6.9999999999765805E-3</v>
      </c>
      <c r="F24" s="30">
        <f t="shared" si="5"/>
        <v>4.8999999999672129E-5</v>
      </c>
    </row>
    <row r="25" spans="1:6">
      <c r="A25" s="4">
        <v>5</v>
      </c>
      <c r="B25" s="2">
        <v>34.31</v>
      </c>
      <c r="C25" s="19">
        <v>102.96</v>
      </c>
      <c r="D25" s="23">
        <f t="shared" si="3"/>
        <v>68.649999999999991</v>
      </c>
      <c r="E25" s="7">
        <f t="shared" si="4"/>
        <v>1.6999999999981696E-2</v>
      </c>
      <c r="F25" s="30">
        <f t="shared" si="5"/>
        <v>2.889999999993777E-4</v>
      </c>
    </row>
    <row r="26" spans="1:6">
      <c r="A26" s="4">
        <v>6</v>
      </c>
      <c r="B26" s="2">
        <v>41.19</v>
      </c>
      <c r="C26" s="19">
        <v>109.78</v>
      </c>
      <c r="D26" s="23">
        <f t="shared" si="3"/>
        <v>68.59</v>
      </c>
      <c r="E26" s="7">
        <f t="shared" si="4"/>
        <v>-4.3000000000006366E-2</v>
      </c>
      <c r="F26" s="30">
        <f t="shared" si="5"/>
        <v>1.8490000000005475E-3</v>
      </c>
    </row>
    <row r="27" spans="1:6">
      <c r="A27" s="4">
        <v>7</v>
      </c>
      <c r="B27" s="2">
        <v>48.07</v>
      </c>
      <c r="C27" s="19">
        <v>116.68</v>
      </c>
      <c r="D27" s="23">
        <f t="shared" si="3"/>
        <v>68.610000000000014</v>
      </c>
      <c r="E27" s="7">
        <f t="shared" si="4"/>
        <v>-2.2999999999996135E-2</v>
      </c>
      <c r="F27" s="30">
        <f t="shared" si="5"/>
        <v>5.2899999999982215E-4</v>
      </c>
    </row>
    <row r="28" spans="1:6">
      <c r="A28" s="4">
        <v>8</v>
      </c>
      <c r="B28" s="24">
        <v>54.9</v>
      </c>
      <c r="C28" s="20">
        <v>123.5</v>
      </c>
      <c r="D28" s="23">
        <f t="shared" si="3"/>
        <v>68.599999999999994</v>
      </c>
      <c r="E28" s="7">
        <f t="shared" si="4"/>
        <v>-3.3000000000015461E-2</v>
      </c>
      <c r="F28" s="30">
        <f t="shared" si="5"/>
        <v>1.0890000000010204E-3</v>
      </c>
    </row>
    <row r="29" spans="1:6">
      <c r="A29" s="4">
        <v>9</v>
      </c>
      <c r="B29" s="2">
        <v>61.78</v>
      </c>
      <c r="C29" s="19">
        <v>130.37</v>
      </c>
      <c r="D29" s="23">
        <f t="shared" si="3"/>
        <v>68.59</v>
      </c>
      <c r="E29" s="7">
        <f t="shared" si="4"/>
        <v>-4.3000000000006366E-2</v>
      </c>
      <c r="F29" s="30">
        <f t="shared" si="5"/>
        <v>1.8490000000005475E-3</v>
      </c>
    </row>
    <row r="30" spans="1:6" ht="13.5" thickBot="1">
      <c r="A30" s="8">
        <v>10</v>
      </c>
      <c r="B30" s="34">
        <v>68.62</v>
      </c>
      <c r="C30" s="27">
        <v>137.28</v>
      </c>
      <c r="D30" s="28">
        <f t="shared" si="3"/>
        <v>68.66</v>
      </c>
      <c r="E30" s="12">
        <f t="shared" si="4"/>
        <v>2.6999999999986812E-2</v>
      </c>
      <c r="F30" s="35">
        <f t="shared" si="5"/>
        <v>7.2899999999928783E-4</v>
      </c>
    </row>
    <row r="31" spans="1:6" ht="13.5" thickTop="1">
      <c r="A31" s="5" t="s">
        <v>11</v>
      </c>
      <c r="B31" s="25"/>
      <c r="C31" s="26"/>
      <c r="D31" s="23">
        <f>SUM(D21:D30)</f>
        <v>686.33</v>
      </c>
      <c r="E31" s="13">
        <v>0</v>
      </c>
      <c r="F31" s="30">
        <f>SUM(F21:F30)</f>
        <v>9.6099999999978095E-3</v>
      </c>
    </row>
    <row r="33" spans="2:3">
      <c r="B33" s="17" t="s">
        <v>12</v>
      </c>
      <c r="C33" s="18">
        <f>AVERAGE(D21:D30)</f>
        <v>68.63300000000001</v>
      </c>
    </row>
  </sheetData>
  <mergeCells count="2">
    <mergeCell ref="A1:F1"/>
    <mergeCell ref="A18:F18"/>
  </mergeCells>
  <phoneticPr fontId="2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RowHeight="13"/>
  <cols>
    <col min="1" max="1" width="4.7265625" customWidth="1"/>
    <col min="2" max="4" width="7.90625" customWidth="1"/>
    <col min="5" max="6" width="10.6328125" customWidth="1"/>
  </cols>
  <sheetData>
    <row r="1" spans="1:6">
      <c r="A1" s="47" t="s">
        <v>20</v>
      </c>
      <c r="B1" s="47"/>
      <c r="C1" s="47"/>
      <c r="D1" s="47"/>
      <c r="E1" s="47"/>
      <c r="F1" s="47"/>
    </row>
    <row r="2" spans="1:6" ht="6.75" customHeight="1"/>
    <row r="3" spans="1:6" ht="15" customHeight="1" thickBot="1">
      <c r="A3" s="8" t="s">
        <v>10</v>
      </c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</row>
    <row r="4" spans="1:6" ht="15" customHeight="1" thickTop="1">
      <c r="A4" s="5">
        <v>1</v>
      </c>
      <c r="B4" s="6">
        <v>27.86</v>
      </c>
      <c r="C4" s="22">
        <v>167.12</v>
      </c>
      <c r="D4" s="23">
        <f>C4-B4</f>
        <v>139.26</v>
      </c>
      <c r="E4" s="7">
        <f>D4-C$16</f>
        <v>9.9999999997635314E-4</v>
      </c>
      <c r="F4" s="30">
        <f>E4*E4</f>
        <v>9.9999999995270629E-7</v>
      </c>
    </row>
    <row r="5" spans="1:6" ht="15" customHeight="1">
      <c r="A5" s="4">
        <v>2</v>
      </c>
      <c r="B5" s="2">
        <v>41.77</v>
      </c>
      <c r="C5" s="19">
        <v>181.08</v>
      </c>
      <c r="D5" s="23">
        <f t="shared" ref="D5:D13" si="0">C5-B5</f>
        <v>139.31</v>
      </c>
      <c r="E5" s="7">
        <f t="shared" ref="E5:E13" si="1">D5-C$16</f>
        <v>5.0999999999987722E-2</v>
      </c>
      <c r="F5" s="30">
        <f t="shared" ref="F5:F13" si="2">E5*E5</f>
        <v>2.6009999999987475E-3</v>
      </c>
    </row>
    <row r="6" spans="1:6" ht="15" customHeight="1">
      <c r="A6" s="4">
        <v>3</v>
      </c>
      <c r="B6" s="2">
        <v>55.74</v>
      </c>
      <c r="C6" s="20">
        <v>194.99</v>
      </c>
      <c r="D6" s="23">
        <f t="shared" si="0"/>
        <v>139.25</v>
      </c>
      <c r="E6" s="7">
        <f t="shared" si="1"/>
        <v>-9.0000000000145519E-3</v>
      </c>
      <c r="F6" s="30">
        <f t="shared" si="2"/>
        <v>8.1000000000261933E-5</v>
      </c>
    </row>
    <row r="7" spans="1:6" ht="15" customHeight="1">
      <c r="A7" s="4">
        <v>4</v>
      </c>
      <c r="B7" s="2">
        <v>69.61</v>
      </c>
      <c r="C7" s="19">
        <v>208.92</v>
      </c>
      <c r="D7" s="23">
        <f t="shared" si="0"/>
        <v>139.31</v>
      </c>
      <c r="E7" s="7">
        <f t="shared" si="1"/>
        <v>5.0999999999987722E-2</v>
      </c>
      <c r="F7" s="30">
        <f t="shared" si="2"/>
        <v>2.6009999999987475E-3</v>
      </c>
    </row>
    <row r="8" spans="1:6" ht="15" customHeight="1">
      <c r="A8" s="4">
        <v>5</v>
      </c>
      <c r="B8" s="2">
        <v>83.56</v>
      </c>
      <c r="C8" s="20">
        <v>222.8</v>
      </c>
      <c r="D8" s="23">
        <f t="shared" si="0"/>
        <v>139.24</v>
      </c>
      <c r="E8" s="7">
        <f t="shared" si="1"/>
        <v>-1.9000000000005457E-2</v>
      </c>
      <c r="F8" s="30">
        <f t="shared" si="2"/>
        <v>3.6100000000020735E-4</v>
      </c>
    </row>
    <row r="9" spans="1:6" ht="15" customHeight="1">
      <c r="A9" s="4">
        <v>6</v>
      </c>
      <c r="B9" s="2">
        <v>97.52</v>
      </c>
      <c r="C9" s="19">
        <v>236.81</v>
      </c>
      <c r="D9" s="23">
        <f t="shared" si="0"/>
        <v>139.29000000000002</v>
      </c>
      <c r="E9" s="7">
        <f t="shared" si="1"/>
        <v>3.1000000000005912E-2</v>
      </c>
      <c r="F9" s="30">
        <f t="shared" si="2"/>
        <v>9.6100000000036651E-4</v>
      </c>
    </row>
    <row r="10" spans="1:6" ht="15" customHeight="1">
      <c r="A10" s="4">
        <v>7</v>
      </c>
      <c r="B10" s="24">
        <v>111.4</v>
      </c>
      <c r="C10" s="19">
        <v>250.62</v>
      </c>
      <c r="D10" s="23">
        <f t="shared" si="0"/>
        <v>139.22</v>
      </c>
      <c r="E10" s="7">
        <f t="shared" si="1"/>
        <v>-3.9000000000015689E-2</v>
      </c>
      <c r="F10" s="30">
        <f t="shared" si="2"/>
        <v>1.5210000000012236E-3</v>
      </c>
    </row>
    <row r="11" spans="1:6" ht="15" customHeight="1">
      <c r="A11" s="4">
        <v>8</v>
      </c>
      <c r="B11" s="24">
        <v>125.33</v>
      </c>
      <c r="C11" s="19">
        <v>264.58999999999997</v>
      </c>
      <c r="D11" s="23">
        <f t="shared" si="0"/>
        <v>139.26</v>
      </c>
      <c r="E11" s="7">
        <f t="shared" si="1"/>
        <v>9.9999999997635314E-4</v>
      </c>
      <c r="F11" s="30">
        <f t="shared" si="2"/>
        <v>9.9999999995270629E-7</v>
      </c>
    </row>
    <row r="12" spans="1:6" ht="15" customHeight="1">
      <c r="A12" s="4">
        <v>9</v>
      </c>
      <c r="B12" s="2">
        <v>139.27000000000001</v>
      </c>
      <c r="C12" s="19">
        <v>278.52</v>
      </c>
      <c r="D12" s="23">
        <f t="shared" si="0"/>
        <v>139.24999999999997</v>
      </c>
      <c r="E12" s="7">
        <f t="shared" si="1"/>
        <v>-9.0000000000429736E-3</v>
      </c>
      <c r="F12" s="30">
        <f t="shared" si="2"/>
        <v>8.1000000000773528E-5</v>
      </c>
    </row>
    <row r="13" spans="1:6" ht="15" customHeight="1" thickBot="1">
      <c r="A13" s="8">
        <v>10</v>
      </c>
      <c r="B13" s="29">
        <v>153.19999999999999</v>
      </c>
      <c r="C13" s="28">
        <v>292.39999999999998</v>
      </c>
      <c r="D13" s="28">
        <f t="shared" si="0"/>
        <v>139.19999999999999</v>
      </c>
      <c r="E13" s="12">
        <f t="shared" si="1"/>
        <v>-5.9000000000025921E-2</v>
      </c>
      <c r="F13" s="35">
        <f t="shared" si="2"/>
        <v>3.4810000000030585E-3</v>
      </c>
    </row>
    <row r="14" spans="1:6" ht="15" customHeight="1" thickTop="1">
      <c r="A14" s="5" t="s">
        <v>11</v>
      </c>
      <c r="B14" s="25"/>
      <c r="C14" s="26"/>
      <c r="D14" s="23">
        <f>SUM(D4:D13)</f>
        <v>1392.5900000000001</v>
      </c>
      <c r="E14" s="13">
        <v>0</v>
      </c>
      <c r="F14" s="30">
        <f>SUM(F4:F13)</f>
        <v>1.169000000000329E-2</v>
      </c>
    </row>
    <row r="16" spans="1:6">
      <c r="B16" s="17" t="s">
        <v>12</v>
      </c>
      <c r="C16" s="18">
        <f>AVERAGE(D4:D13)</f>
        <v>139.25900000000001</v>
      </c>
    </row>
    <row r="18" spans="1:6">
      <c r="A18" s="47" t="s">
        <v>18</v>
      </c>
      <c r="B18" s="47"/>
      <c r="C18" s="47"/>
      <c r="D18" s="47"/>
      <c r="E18" s="47"/>
      <c r="F18" s="47"/>
    </row>
    <row r="19" spans="1:6" ht="6.75" customHeight="1"/>
    <row r="20" spans="1:6" ht="15" customHeight="1" thickBot="1">
      <c r="A20" s="8" t="s">
        <v>10</v>
      </c>
      <c r="B20" s="9" t="s">
        <v>5</v>
      </c>
      <c r="C20" s="10" t="s">
        <v>6</v>
      </c>
      <c r="D20" s="10" t="s">
        <v>7</v>
      </c>
      <c r="E20" s="10" t="s">
        <v>8</v>
      </c>
      <c r="F20" s="10" t="s">
        <v>9</v>
      </c>
    </row>
    <row r="21" spans="1:6" ht="13.5" thickTop="1">
      <c r="A21" s="5">
        <v>1</v>
      </c>
      <c r="B21" s="6">
        <v>10.14</v>
      </c>
      <c r="C21" s="22">
        <v>112.65</v>
      </c>
      <c r="D21" s="23">
        <f>C21-B21</f>
        <v>102.51</v>
      </c>
      <c r="E21" s="7">
        <f>D21-C$33</f>
        <v>0.21899999999999409</v>
      </c>
      <c r="F21" s="30">
        <f>E21*E21</f>
        <v>4.7960999999997408E-2</v>
      </c>
    </row>
    <row r="22" spans="1:6">
      <c r="A22" s="4">
        <v>2</v>
      </c>
      <c r="B22" s="24">
        <v>20.399999999999999</v>
      </c>
      <c r="C22" s="19">
        <v>122.65</v>
      </c>
      <c r="D22" s="23">
        <f t="shared" ref="D22:D30" si="3">C22-B22</f>
        <v>102.25</v>
      </c>
      <c r="E22" s="7">
        <f t="shared" ref="E22:E30" si="4">D22-C$33</f>
        <v>-4.1000000000011028E-2</v>
      </c>
      <c r="F22" s="30">
        <f t="shared" ref="F22:F30" si="5">E22*E22</f>
        <v>1.6810000000009042E-3</v>
      </c>
    </row>
    <row r="23" spans="1:6">
      <c r="A23" s="4">
        <v>3</v>
      </c>
      <c r="B23" s="2">
        <v>30.65</v>
      </c>
      <c r="C23" s="20">
        <v>132.91</v>
      </c>
      <c r="D23" s="23">
        <f t="shared" si="3"/>
        <v>102.25999999999999</v>
      </c>
      <c r="E23" s="7">
        <f t="shared" si="4"/>
        <v>-3.1000000000020123E-2</v>
      </c>
      <c r="F23" s="30">
        <f t="shared" si="5"/>
        <v>9.6100000000124764E-4</v>
      </c>
    </row>
    <row r="24" spans="1:6">
      <c r="A24" s="4">
        <v>4</v>
      </c>
      <c r="B24" s="2">
        <v>40.869999999999997</v>
      </c>
      <c r="C24" s="19">
        <v>143.13999999999999</v>
      </c>
      <c r="D24" s="23">
        <f t="shared" si="3"/>
        <v>102.26999999999998</v>
      </c>
      <c r="E24" s="7">
        <f t="shared" si="4"/>
        <v>-2.1000000000029218E-2</v>
      </c>
      <c r="F24" s="30">
        <f t="shared" si="5"/>
        <v>4.4100000000122714E-4</v>
      </c>
    </row>
    <row r="25" spans="1:6">
      <c r="A25" s="4">
        <v>5</v>
      </c>
      <c r="B25" s="2">
        <v>51.12</v>
      </c>
      <c r="C25" s="20">
        <v>153.37</v>
      </c>
      <c r="D25" s="23">
        <f t="shared" si="3"/>
        <v>102.25</v>
      </c>
      <c r="E25" s="7">
        <f t="shared" si="4"/>
        <v>-4.1000000000011028E-2</v>
      </c>
      <c r="F25" s="30">
        <f t="shared" si="5"/>
        <v>1.6810000000009042E-3</v>
      </c>
    </row>
    <row r="26" spans="1:6">
      <c r="A26" s="4">
        <v>6</v>
      </c>
      <c r="B26" s="2">
        <v>61.31</v>
      </c>
      <c r="C26" s="19">
        <v>163.56</v>
      </c>
      <c r="D26" s="23">
        <f t="shared" si="3"/>
        <v>102.25</v>
      </c>
      <c r="E26" s="7">
        <f t="shared" si="4"/>
        <v>-4.1000000000011028E-2</v>
      </c>
      <c r="F26" s="30">
        <f t="shared" si="5"/>
        <v>1.6810000000009042E-3</v>
      </c>
    </row>
    <row r="27" spans="1:6">
      <c r="A27" s="4">
        <v>7</v>
      </c>
      <c r="B27" s="24">
        <v>71.55</v>
      </c>
      <c r="C27" s="19">
        <v>173.87</v>
      </c>
      <c r="D27" s="23">
        <f t="shared" si="3"/>
        <v>102.32000000000001</v>
      </c>
      <c r="E27" s="7">
        <f t="shared" si="4"/>
        <v>2.8999999999996362E-2</v>
      </c>
      <c r="F27" s="30">
        <f t="shared" si="5"/>
        <v>8.4099999999978896E-4</v>
      </c>
    </row>
    <row r="28" spans="1:6">
      <c r="A28" s="4">
        <v>8</v>
      </c>
      <c r="B28" s="24">
        <v>81.78</v>
      </c>
      <c r="C28" s="20">
        <v>184.1</v>
      </c>
      <c r="D28" s="23">
        <f t="shared" si="3"/>
        <v>102.32</v>
      </c>
      <c r="E28" s="7">
        <f t="shared" si="4"/>
        <v>2.8999999999982151E-2</v>
      </c>
      <c r="F28" s="30">
        <f t="shared" si="5"/>
        <v>8.4099999999896475E-4</v>
      </c>
    </row>
    <row r="29" spans="1:6">
      <c r="A29" s="4">
        <v>9</v>
      </c>
      <c r="B29" s="2">
        <v>92.02</v>
      </c>
      <c r="C29" s="19">
        <v>194.24</v>
      </c>
      <c r="D29" s="23">
        <f t="shared" si="3"/>
        <v>102.22000000000001</v>
      </c>
      <c r="E29" s="7">
        <f t="shared" si="4"/>
        <v>-7.0999999999997954E-2</v>
      </c>
      <c r="F29" s="30">
        <f t="shared" si="5"/>
        <v>5.0409999999997098E-3</v>
      </c>
    </row>
    <row r="30" spans="1:6" ht="13.5" thickBot="1">
      <c r="A30" s="8">
        <v>10</v>
      </c>
      <c r="B30" s="29">
        <v>102.24</v>
      </c>
      <c r="C30" s="28">
        <v>204.5</v>
      </c>
      <c r="D30" s="28">
        <f t="shared" si="3"/>
        <v>102.26</v>
      </c>
      <c r="E30" s="12">
        <f t="shared" si="4"/>
        <v>-3.1000000000005912E-2</v>
      </c>
      <c r="F30" s="35">
        <f t="shared" si="5"/>
        <v>9.6100000000036651E-4</v>
      </c>
    </row>
    <row r="31" spans="1:6" ht="13.5" thickTop="1">
      <c r="A31" s="5" t="s">
        <v>11</v>
      </c>
      <c r="B31" s="25"/>
      <c r="C31" s="26"/>
      <c r="D31" s="23">
        <f>SUM(D21:D30)</f>
        <v>1022.9100000000001</v>
      </c>
      <c r="E31" s="13">
        <v>0</v>
      </c>
      <c r="F31" s="30">
        <f>SUM(F21:F30)</f>
        <v>6.2090000000001422E-2</v>
      </c>
    </row>
    <row r="33" spans="1:6">
      <c r="B33" s="17" t="s">
        <v>12</v>
      </c>
      <c r="C33" s="18">
        <f>AVERAGE(D21:D30)</f>
        <v>102.29100000000001</v>
      </c>
    </row>
    <row r="35" spans="1:6">
      <c r="A35" s="36"/>
      <c r="B35" s="36"/>
      <c r="C35" s="36"/>
      <c r="D35" s="36"/>
      <c r="E35" s="36"/>
      <c r="F35" s="36"/>
    </row>
  </sheetData>
  <mergeCells count="2">
    <mergeCell ref="A1:F1"/>
    <mergeCell ref="A18:F18"/>
  </mergeCells>
  <phoneticPr fontId="2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7" sqref="E17"/>
    </sheetView>
  </sheetViews>
  <sheetFormatPr defaultRowHeight="13"/>
  <cols>
    <col min="1" max="1" width="4.7265625" customWidth="1"/>
    <col min="2" max="4" width="7.90625" customWidth="1"/>
    <col min="5" max="6" width="10.6328125" customWidth="1"/>
  </cols>
  <sheetData>
    <row r="1" spans="1:6">
      <c r="A1" s="47" t="s">
        <v>19</v>
      </c>
      <c r="B1" s="47"/>
      <c r="C1" s="47"/>
      <c r="D1" s="47"/>
      <c r="E1" s="47"/>
      <c r="F1" s="47"/>
    </row>
    <row r="2" spans="1:6" ht="6.75" customHeight="1"/>
    <row r="3" spans="1:6" ht="15" customHeight="1" thickBot="1">
      <c r="A3" s="8" t="s">
        <v>10</v>
      </c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</row>
    <row r="4" spans="1:6" ht="15" customHeight="1" thickTop="1">
      <c r="A4" s="5">
        <v>1</v>
      </c>
      <c r="B4" s="6">
        <v>13.75</v>
      </c>
      <c r="C4" s="22">
        <v>146.74</v>
      </c>
      <c r="D4" s="23">
        <f>C4-B4</f>
        <v>132.99</v>
      </c>
      <c r="E4" s="31">
        <f>D4-C$16</f>
        <v>1.2330000000000041</v>
      </c>
      <c r="F4" s="33">
        <f>E4*E4</f>
        <v>1.52028900000001</v>
      </c>
    </row>
    <row r="5" spans="1:6" ht="15" customHeight="1">
      <c r="A5" s="4">
        <v>2</v>
      </c>
      <c r="B5" s="2">
        <v>27.34</v>
      </c>
      <c r="C5" s="19">
        <v>159.87</v>
      </c>
      <c r="D5" s="23">
        <f t="shared" ref="D5:D13" si="0">C5-B5</f>
        <v>132.53</v>
      </c>
      <c r="E5" s="7">
        <f t="shared" ref="E5:E13" si="1">D5-C$16</f>
        <v>0.77299999999999613</v>
      </c>
      <c r="F5" s="30">
        <f t="shared" ref="F5:F13" si="2">E5*E5</f>
        <v>0.59752899999999398</v>
      </c>
    </row>
    <row r="6" spans="1:6" ht="15" customHeight="1">
      <c r="A6" s="4">
        <v>3</v>
      </c>
      <c r="B6" s="2">
        <v>40.81</v>
      </c>
      <c r="C6" s="20">
        <v>172.96</v>
      </c>
      <c r="D6" s="23">
        <f t="shared" si="0"/>
        <v>132.15</v>
      </c>
      <c r="E6" s="7">
        <f t="shared" si="1"/>
        <v>0.39300000000000068</v>
      </c>
      <c r="F6" s="30">
        <f t="shared" si="2"/>
        <v>0.15444900000000053</v>
      </c>
    </row>
    <row r="7" spans="1:6" ht="15" customHeight="1">
      <c r="A7" s="4">
        <v>4</v>
      </c>
      <c r="B7" s="2">
        <v>54.1</v>
      </c>
      <c r="C7" s="19">
        <v>186.1</v>
      </c>
      <c r="D7" s="23">
        <f t="shared" si="0"/>
        <v>132</v>
      </c>
      <c r="E7" s="7">
        <f t="shared" si="1"/>
        <v>0.242999999999995</v>
      </c>
      <c r="F7" s="30">
        <f t="shared" si="2"/>
        <v>5.9048999999997569E-2</v>
      </c>
    </row>
    <row r="8" spans="1:6" ht="15" customHeight="1">
      <c r="A8" s="4">
        <v>5</v>
      </c>
      <c r="B8" s="2">
        <v>67.52</v>
      </c>
      <c r="C8" s="20">
        <v>199.24</v>
      </c>
      <c r="D8" s="23">
        <f t="shared" si="0"/>
        <v>131.72000000000003</v>
      </c>
      <c r="E8" s="7">
        <f t="shared" si="1"/>
        <v>-3.6999999999977717E-2</v>
      </c>
      <c r="F8" s="30">
        <f t="shared" si="2"/>
        <v>1.3689999999983511E-3</v>
      </c>
    </row>
    <row r="9" spans="1:6" ht="15" customHeight="1">
      <c r="A9" s="4">
        <v>6</v>
      </c>
      <c r="B9" s="2">
        <v>80.739999999999995</v>
      </c>
      <c r="C9" s="19">
        <v>212.3</v>
      </c>
      <c r="D9" s="23">
        <f t="shared" si="0"/>
        <v>131.56</v>
      </c>
      <c r="E9" s="7">
        <f t="shared" si="1"/>
        <v>-0.19700000000000273</v>
      </c>
      <c r="F9" s="30">
        <f t="shared" si="2"/>
        <v>3.8809000000001072E-2</v>
      </c>
    </row>
    <row r="10" spans="1:6" ht="15" customHeight="1">
      <c r="A10" s="4">
        <v>7</v>
      </c>
      <c r="B10" s="24">
        <v>94.02</v>
      </c>
      <c r="C10" s="19">
        <v>225.37</v>
      </c>
      <c r="D10" s="23">
        <f t="shared" si="0"/>
        <v>131.35000000000002</v>
      </c>
      <c r="E10" s="7">
        <f t="shared" si="1"/>
        <v>-0.40699999999998226</v>
      </c>
      <c r="F10" s="30">
        <f t="shared" si="2"/>
        <v>0.16564899999998556</v>
      </c>
    </row>
    <row r="11" spans="1:6" ht="15" customHeight="1">
      <c r="A11" s="4">
        <v>8</v>
      </c>
      <c r="B11" s="24">
        <v>107.24</v>
      </c>
      <c r="C11" s="19">
        <v>238.46</v>
      </c>
      <c r="D11" s="23">
        <f t="shared" si="0"/>
        <v>131.22000000000003</v>
      </c>
      <c r="E11" s="7">
        <f t="shared" si="1"/>
        <v>-0.53699999999997772</v>
      </c>
      <c r="F11" s="30">
        <f t="shared" si="2"/>
        <v>0.28836899999997606</v>
      </c>
    </row>
    <row r="12" spans="1:6" ht="15" customHeight="1">
      <c r="A12" s="4">
        <v>9</v>
      </c>
      <c r="B12" s="2">
        <v>120.44</v>
      </c>
      <c r="C12" s="19">
        <v>251.52</v>
      </c>
      <c r="D12" s="23">
        <f t="shared" si="0"/>
        <v>131.08000000000001</v>
      </c>
      <c r="E12" s="7">
        <f t="shared" si="1"/>
        <v>-0.6769999999999925</v>
      </c>
      <c r="F12" s="30">
        <f t="shared" si="2"/>
        <v>0.45832899999998983</v>
      </c>
    </row>
    <row r="13" spans="1:6" ht="15" customHeight="1" thickBot="1">
      <c r="A13" s="8">
        <v>10</v>
      </c>
      <c r="B13" s="38">
        <v>133.59</v>
      </c>
      <c r="C13" s="28">
        <v>264.56</v>
      </c>
      <c r="D13" s="28">
        <f t="shared" si="0"/>
        <v>130.97</v>
      </c>
      <c r="E13" s="12">
        <f t="shared" si="1"/>
        <v>-0.78700000000000614</v>
      </c>
      <c r="F13" s="35">
        <f t="shared" si="2"/>
        <v>0.61936900000000972</v>
      </c>
    </row>
    <row r="14" spans="1:6" ht="15" customHeight="1" thickTop="1">
      <c r="A14" s="5" t="s">
        <v>11</v>
      </c>
      <c r="B14" s="25"/>
      <c r="C14" s="26"/>
      <c r="D14" s="23">
        <f>SUM(D4:D13)</f>
        <v>1317.57</v>
      </c>
      <c r="E14" s="32">
        <f>SUM(E4:E13)</f>
        <v>5.6843418860808015E-14</v>
      </c>
      <c r="F14" s="33">
        <f>SUM(F4:F13)</f>
        <v>3.9032099999999623</v>
      </c>
    </row>
    <row r="15" spans="1:6" ht="13.5" customHeight="1"/>
    <row r="16" spans="1:6">
      <c r="B16" s="17" t="s">
        <v>12</v>
      </c>
      <c r="C16" s="18">
        <f>AVERAGE(D4:D13)</f>
        <v>131.75700000000001</v>
      </c>
    </row>
    <row r="18" spans="1:6">
      <c r="A18" s="47" t="s">
        <v>21</v>
      </c>
      <c r="B18" s="47"/>
      <c r="C18" s="47"/>
      <c r="D18" s="47"/>
      <c r="E18" s="47"/>
      <c r="F18" s="47"/>
    </row>
    <row r="19" spans="1:6" ht="6.75" customHeight="1">
      <c r="A19" s="16"/>
      <c r="B19" s="16"/>
      <c r="C19" s="16"/>
      <c r="D19" s="16"/>
      <c r="E19" s="16"/>
      <c r="F19" s="16"/>
    </row>
    <row r="20" spans="1:6" ht="15" customHeight="1" thickBot="1">
      <c r="A20" s="8" t="s">
        <v>10</v>
      </c>
      <c r="B20" s="9" t="s">
        <v>5</v>
      </c>
      <c r="C20" s="10" t="s">
        <v>6</v>
      </c>
      <c r="D20" s="10" t="s">
        <v>7</v>
      </c>
      <c r="E20" s="10" t="s">
        <v>8</v>
      </c>
      <c r="F20" s="10" t="s">
        <v>9</v>
      </c>
    </row>
    <row r="21" spans="1:6" ht="13.5" thickTop="1">
      <c r="A21" s="5">
        <v>1</v>
      </c>
      <c r="B21" s="6">
        <v>9.98</v>
      </c>
      <c r="C21" s="22">
        <v>107.45</v>
      </c>
      <c r="D21" s="23">
        <f>C21-B21</f>
        <v>97.47</v>
      </c>
      <c r="E21" s="7">
        <f>D21-C$33</f>
        <v>0.91799999999999216</v>
      </c>
      <c r="F21" s="30">
        <f>E21*E21</f>
        <v>0.8427239999999856</v>
      </c>
    </row>
    <row r="22" spans="1:6">
      <c r="A22" s="4">
        <v>2</v>
      </c>
      <c r="B22" s="2">
        <v>19.95</v>
      </c>
      <c r="C22" s="19">
        <v>117.03</v>
      </c>
      <c r="D22" s="23">
        <f t="shared" ref="D22:D30" si="3">C22-B22</f>
        <v>97.08</v>
      </c>
      <c r="E22" s="7">
        <f t="shared" ref="E22:E30" si="4">D22-C$33</f>
        <v>0.52799999999999159</v>
      </c>
      <c r="F22" s="30">
        <f t="shared" ref="F22:F30" si="5">E22*E22</f>
        <v>0.27878399999999109</v>
      </c>
    </row>
    <row r="23" spans="1:6">
      <c r="A23" s="4">
        <v>3</v>
      </c>
      <c r="B23" s="2">
        <v>29.77</v>
      </c>
      <c r="C23" s="20">
        <v>126.7</v>
      </c>
      <c r="D23" s="23">
        <f t="shared" si="3"/>
        <v>96.93</v>
      </c>
      <c r="E23" s="7">
        <f t="shared" si="4"/>
        <v>0.37800000000000011</v>
      </c>
      <c r="F23" s="30">
        <f t="shared" si="5"/>
        <v>0.14288400000000009</v>
      </c>
    </row>
    <row r="24" spans="1:6">
      <c r="A24" s="4">
        <v>4</v>
      </c>
      <c r="B24" s="2">
        <v>39.61</v>
      </c>
      <c r="C24" s="19">
        <v>136.22999999999999</v>
      </c>
      <c r="D24" s="23">
        <f t="shared" si="3"/>
        <v>96.61999999999999</v>
      </c>
      <c r="E24" s="7">
        <f t="shared" si="4"/>
        <v>6.7999999999983629E-2</v>
      </c>
      <c r="F24" s="30">
        <f t="shared" si="5"/>
        <v>4.623999999997774E-3</v>
      </c>
    </row>
    <row r="25" spans="1:6">
      <c r="A25" s="4">
        <v>5</v>
      </c>
      <c r="B25" s="2">
        <v>49.36</v>
      </c>
      <c r="C25" s="20">
        <v>145.86000000000001</v>
      </c>
      <c r="D25" s="23">
        <f t="shared" si="3"/>
        <v>96.500000000000014</v>
      </c>
      <c r="E25" s="7">
        <f t="shared" si="4"/>
        <v>-5.1999999999992497E-2</v>
      </c>
      <c r="F25" s="30">
        <f t="shared" si="5"/>
        <v>2.7039999999992196E-3</v>
      </c>
    </row>
    <row r="26" spans="1:6">
      <c r="A26" s="4">
        <v>6</v>
      </c>
      <c r="B26" s="2">
        <v>59.08</v>
      </c>
      <c r="C26" s="19">
        <v>155.44999999999999</v>
      </c>
      <c r="D26" s="23">
        <f t="shared" si="3"/>
        <v>96.36999999999999</v>
      </c>
      <c r="E26" s="7">
        <f t="shared" si="4"/>
        <v>-0.18200000000001637</v>
      </c>
      <c r="F26" s="30">
        <f t="shared" si="5"/>
        <v>3.3124000000005961E-2</v>
      </c>
    </row>
    <row r="27" spans="1:6">
      <c r="A27" s="4">
        <v>7</v>
      </c>
      <c r="B27" s="24">
        <v>68.77</v>
      </c>
      <c r="C27" s="19">
        <v>165.08</v>
      </c>
      <c r="D27" s="23">
        <f t="shared" si="3"/>
        <v>96.310000000000016</v>
      </c>
      <c r="E27" s="7">
        <f t="shared" si="4"/>
        <v>-0.24199999999999022</v>
      </c>
      <c r="F27" s="30">
        <f t="shared" si="5"/>
        <v>5.8563999999995266E-2</v>
      </c>
    </row>
    <row r="28" spans="1:6">
      <c r="A28" s="4">
        <v>8</v>
      </c>
      <c r="B28" s="24">
        <v>78.45</v>
      </c>
      <c r="C28" s="19">
        <v>174.61</v>
      </c>
      <c r="D28" s="23">
        <f t="shared" si="3"/>
        <v>96.160000000000011</v>
      </c>
      <c r="E28" s="7">
        <f t="shared" si="4"/>
        <v>-0.39199999999999591</v>
      </c>
      <c r="F28" s="30">
        <f t="shared" si="5"/>
        <v>0.1536639999999968</v>
      </c>
    </row>
    <row r="29" spans="1:6">
      <c r="A29" s="4">
        <v>9</v>
      </c>
      <c r="B29" s="2">
        <v>88.11</v>
      </c>
      <c r="C29" s="19">
        <v>184.23</v>
      </c>
      <c r="D29" s="23">
        <f t="shared" si="3"/>
        <v>96.11999999999999</v>
      </c>
      <c r="E29" s="7">
        <f t="shared" si="4"/>
        <v>-0.43200000000001637</v>
      </c>
      <c r="F29" s="30">
        <f t="shared" si="5"/>
        <v>0.18662400000001414</v>
      </c>
    </row>
    <row r="30" spans="1:6" ht="13.5" thickBot="1">
      <c r="A30" s="8">
        <v>10</v>
      </c>
      <c r="B30" s="38">
        <v>97.77</v>
      </c>
      <c r="C30" s="28">
        <v>193.73</v>
      </c>
      <c r="D30" s="28">
        <f t="shared" si="3"/>
        <v>95.96</v>
      </c>
      <c r="E30" s="12">
        <f t="shared" si="4"/>
        <v>-0.59200000000001296</v>
      </c>
      <c r="F30" s="35">
        <f t="shared" si="5"/>
        <v>0.35046400000001532</v>
      </c>
    </row>
    <row r="31" spans="1:6" ht="13.5" thickTop="1">
      <c r="A31" s="5" t="s">
        <v>11</v>
      </c>
      <c r="B31" s="25"/>
      <c r="C31" s="26"/>
      <c r="D31" s="23">
        <f>SUM(D21:D30)</f>
        <v>965.5200000000001</v>
      </c>
      <c r="E31" s="32">
        <v>0</v>
      </c>
      <c r="F31" s="33">
        <f>SUM(F21:F30)</f>
        <v>2.0541600000000009</v>
      </c>
    </row>
    <row r="33" spans="2:3">
      <c r="B33" s="17" t="s">
        <v>12</v>
      </c>
      <c r="C33" s="18">
        <f>AVERAGE(D21:D30)</f>
        <v>96.552000000000007</v>
      </c>
    </row>
  </sheetData>
  <mergeCells count="2">
    <mergeCell ref="A1:F1"/>
    <mergeCell ref="A18:F18"/>
  </mergeCells>
  <phoneticPr fontId="2"/>
  <pageMargins left="0.75" right="0.75" top="1" bottom="1" header="0.51200000000000001" footer="0.5120000000000000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D1"/>
    </sheetView>
  </sheetViews>
  <sheetFormatPr defaultRowHeight="13"/>
  <cols>
    <col min="2" max="2" width="12.6328125" customWidth="1"/>
    <col min="3" max="3" width="11.453125" customWidth="1"/>
    <col min="4" max="4" width="12.36328125" customWidth="1"/>
    <col min="5" max="5" width="4.36328125" customWidth="1"/>
  </cols>
  <sheetData>
    <row r="1" spans="1:7">
      <c r="A1" s="47" t="s">
        <v>22</v>
      </c>
      <c r="B1" s="47"/>
      <c r="C1" s="47"/>
      <c r="D1" s="47"/>
    </row>
    <row r="2" spans="1:7" ht="6.75" customHeight="1"/>
    <row r="3" spans="1:7" ht="15" customHeight="1" thickBot="1">
      <c r="A3" s="41"/>
      <c r="B3" s="9" t="s">
        <v>31</v>
      </c>
      <c r="C3" s="10" t="s">
        <v>32</v>
      </c>
      <c r="D3" s="10" t="s">
        <v>23</v>
      </c>
    </row>
    <row r="4" spans="1:7" ht="15" customHeight="1" thickTop="1">
      <c r="A4" s="5" t="s">
        <v>29</v>
      </c>
      <c r="B4" s="45" t="s">
        <v>26</v>
      </c>
      <c r="C4" s="40" t="s">
        <v>30</v>
      </c>
      <c r="D4" s="42">
        <f>ABS((G4-F4)/F4)</f>
        <v>0.12109374999999997</v>
      </c>
      <c r="F4">
        <v>9.2159999999999993</v>
      </c>
      <c r="G4">
        <v>8.1</v>
      </c>
    </row>
    <row r="5" spans="1:7" ht="15" customHeight="1">
      <c r="A5" s="4" t="s">
        <v>24</v>
      </c>
      <c r="B5" s="46" t="s">
        <v>27</v>
      </c>
      <c r="C5" s="39">
        <v>3.73</v>
      </c>
      <c r="D5" s="43">
        <f>ABS((G5-F5)/F5)</f>
        <v>0.69391462306993645</v>
      </c>
      <c r="F5">
        <v>2.202</v>
      </c>
      <c r="G5">
        <v>3.73</v>
      </c>
    </row>
    <row r="6" spans="1:7" ht="15" customHeight="1">
      <c r="A6" s="4" t="s">
        <v>25</v>
      </c>
      <c r="B6" s="46" t="s">
        <v>28</v>
      </c>
      <c r="C6" s="39">
        <v>4.83</v>
      </c>
      <c r="D6" s="44">
        <f>ABS((G6-F6)/F6)</f>
        <v>5.7587037442522422E-2</v>
      </c>
      <c r="F6">
        <v>4.5670000000000002</v>
      </c>
      <c r="G6">
        <v>4.83</v>
      </c>
    </row>
  </sheetData>
  <mergeCells count="1">
    <mergeCell ref="A1:D1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難波 昇平</dc:creator>
  <cp:lastModifiedBy>桜庭玉藻</cp:lastModifiedBy>
  <cp:lastPrinted>1997-12-14T10:49:03Z</cp:lastPrinted>
  <dcterms:created xsi:type="dcterms:W3CDTF">1997-12-12T14:37:34Z</dcterms:created>
  <dcterms:modified xsi:type="dcterms:W3CDTF">2014-08-09T09:48:01Z</dcterms:modified>
</cp:coreProperties>
</file>