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2.xml" ContentType="application/vnd.openxmlformats-officedocument.spreadsheetml.comment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\\fssjaz01s\jpc\10_業務\07_経理\03_社員\じゃぱこん\43期\送付資料\3月\"/>
    </mc:Choice>
  </mc:AlternateContent>
  <xr:revisionPtr revIDLastSave="0" documentId="13_ncr:1_{453F5973-00C3-4650-AC79-392EA08866E7}" xr6:coauthVersionLast="36" xr6:coauthVersionMax="36" xr10:uidLastSave="{00000000-0000-0000-0000-000000000000}"/>
  <bookViews>
    <workbookView xWindow="0" yWindow="0" windowWidth="20340" windowHeight="13725" xr2:uid="{00000000-000D-0000-FFFF-FFFF00000000}"/>
  </bookViews>
  <sheets>
    <sheet name="完成PJ一覧表" sheetId="3" r:id="rId1"/>
    <sheet name="3月末仕掛PJ一覧表" sheetId="6" r:id="rId2"/>
    <sheet name="2月末仕掛PJ一覧表" sheetId="4" r:id="rId3"/>
  </sheets>
  <definedNames>
    <definedName name="_xlnm._FilterDatabase" localSheetId="1" hidden="1">'3月末仕掛PJ一覧表'!$B$1:$AE$51</definedName>
    <definedName name="_xlnm._FilterDatabase" localSheetId="0" hidden="1">完成PJ一覧表!$D$5:$G$1590</definedName>
    <definedName name="_xlnm.Print_Titles" localSheetId="0">完成PJ一覧表!$1:$5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6" i="6" l="1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E46" i="6"/>
  <c r="AH45" i="6"/>
  <c r="AI45" i="6" s="1"/>
  <c r="AD45" i="6"/>
  <c r="AE45" i="6" s="1"/>
  <c r="L45" i="6"/>
  <c r="J45" i="6"/>
  <c r="I45" i="6"/>
  <c r="AH44" i="6"/>
  <c r="AI44" i="6" s="1"/>
  <c r="AD44" i="6"/>
  <c r="AE44" i="6" s="1"/>
  <c r="L44" i="6"/>
  <c r="AF44" i="6" s="1"/>
  <c r="AG44" i="6" s="1"/>
  <c r="J44" i="6"/>
  <c r="I44" i="6"/>
  <c r="AH43" i="6"/>
  <c r="AI43" i="6" s="1"/>
  <c r="AD43" i="6"/>
  <c r="AE43" i="6" s="1"/>
  <c r="AC43" i="6"/>
  <c r="AB43" i="6"/>
  <c r="L43" i="6"/>
  <c r="AF43" i="6" s="1"/>
  <c r="AG43" i="6" s="1"/>
  <c r="J43" i="6"/>
  <c r="I43" i="6"/>
  <c r="AB42" i="6"/>
  <c r="L42" i="6"/>
  <c r="AG42" i="6" s="1"/>
  <c r="J42" i="6"/>
  <c r="I42" i="6"/>
  <c r="AI41" i="6"/>
  <c r="AH41" i="6"/>
  <c r="AD41" i="6"/>
  <c r="AE41" i="6" s="1"/>
  <c r="L41" i="6"/>
  <c r="J41" i="6"/>
  <c r="I41" i="6"/>
  <c r="AH40" i="6"/>
  <c r="AI40" i="6" s="1"/>
  <c r="AD40" i="6"/>
  <c r="AE40" i="6" s="1"/>
  <c r="L40" i="6"/>
  <c r="AF40" i="6" s="1"/>
  <c r="AG40" i="6" s="1"/>
  <c r="J40" i="6"/>
  <c r="I40" i="6"/>
  <c r="AH39" i="6"/>
  <c r="AI39" i="6" s="1"/>
  <c r="AD39" i="6"/>
  <c r="AE39" i="6" s="1"/>
  <c r="AC39" i="6"/>
  <c r="AB39" i="6"/>
  <c r="L39" i="6"/>
  <c r="AF39" i="6" s="1"/>
  <c r="AG39" i="6" s="1"/>
  <c r="J39" i="6"/>
  <c r="I39" i="6"/>
  <c r="AI38" i="6"/>
  <c r="AH38" i="6"/>
  <c r="AD38" i="6"/>
  <c r="AE38" i="6" s="1"/>
  <c r="L38" i="6"/>
  <c r="J38" i="6"/>
  <c r="I38" i="6"/>
  <c r="AH37" i="6"/>
  <c r="AI37" i="6" s="1"/>
  <c r="AD37" i="6"/>
  <c r="AE37" i="6" s="1"/>
  <c r="L37" i="6"/>
  <c r="J37" i="6"/>
  <c r="I37" i="6"/>
  <c r="AH36" i="6"/>
  <c r="AI36" i="6" s="1"/>
  <c r="AD36" i="6"/>
  <c r="AE36" i="6" s="1"/>
  <c r="L36" i="6"/>
  <c r="AF36" i="6" s="1"/>
  <c r="AG36" i="6" s="1"/>
  <c r="J36" i="6"/>
  <c r="I36" i="6"/>
  <c r="AH35" i="6"/>
  <c r="AI35" i="6" s="1"/>
  <c r="AD35" i="6"/>
  <c r="AE35" i="6" s="1"/>
  <c r="AB35" i="6"/>
  <c r="L35" i="6"/>
  <c r="AF35" i="6" s="1"/>
  <c r="AG35" i="6" s="1"/>
  <c r="J35" i="6"/>
  <c r="I35" i="6"/>
  <c r="AI34" i="6"/>
  <c r="AH34" i="6"/>
  <c r="AD34" i="6"/>
  <c r="AE34" i="6" s="1"/>
  <c r="L34" i="6"/>
  <c r="J34" i="6"/>
  <c r="I34" i="6"/>
  <c r="AH33" i="6"/>
  <c r="AI33" i="6" s="1"/>
  <c r="AD33" i="6"/>
  <c r="AE33" i="6" s="1"/>
  <c r="L33" i="6"/>
  <c r="J33" i="6"/>
  <c r="I33" i="6"/>
  <c r="AH32" i="6"/>
  <c r="AI32" i="6" s="1"/>
  <c r="AD32" i="6"/>
  <c r="AE32" i="6" s="1"/>
  <c r="L32" i="6"/>
  <c r="AF32" i="6" s="1"/>
  <c r="AG32" i="6" s="1"/>
  <c r="J32" i="6"/>
  <c r="I32" i="6"/>
  <c r="AH31" i="6"/>
  <c r="AI31" i="6" s="1"/>
  <c r="AD31" i="6"/>
  <c r="AE31" i="6" s="1"/>
  <c r="AB31" i="6"/>
  <c r="AC31" i="6" s="1"/>
  <c r="L31" i="6"/>
  <c r="AF31" i="6" s="1"/>
  <c r="AG31" i="6" s="1"/>
  <c r="J31" i="6"/>
  <c r="I31" i="6"/>
  <c r="J30" i="6"/>
  <c r="K30" i="6" s="1"/>
  <c r="I30" i="6"/>
  <c r="J29" i="6"/>
  <c r="K29" i="6" s="1"/>
  <c r="I29" i="6"/>
  <c r="J28" i="6"/>
  <c r="K28" i="6" s="1"/>
  <c r="I28" i="6"/>
  <c r="J27" i="6"/>
  <c r="K27" i="6" s="1"/>
  <c r="I27" i="6"/>
  <c r="J26" i="6"/>
  <c r="K26" i="6" s="1"/>
  <c r="I26" i="6"/>
  <c r="AI25" i="6"/>
  <c r="AH25" i="6"/>
  <c r="AF25" i="6"/>
  <c r="AD25" i="6"/>
  <c r="AE25" i="6" s="1"/>
  <c r="AB25" i="6"/>
  <c r="L25" i="6"/>
  <c r="J25" i="6"/>
  <c r="I25" i="6"/>
  <c r="J24" i="6"/>
  <c r="K24" i="6" s="1"/>
  <c r="I24" i="6"/>
  <c r="J23" i="6"/>
  <c r="K23" i="6" s="1"/>
  <c r="I23" i="6"/>
  <c r="AI22" i="6"/>
  <c r="AH22" i="6"/>
  <c r="AE22" i="6"/>
  <c r="AD22" i="6"/>
  <c r="L22" i="6"/>
  <c r="J22" i="6"/>
  <c r="I22" i="6"/>
  <c r="AC21" i="6"/>
  <c r="L21" i="6"/>
  <c r="AG21" i="6" s="1"/>
  <c r="J21" i="6"/>
  <c r="I21" i="6"/>
  <c r="L20" i="6"/>
  <c r="AB20" i="6" s="1"/>
  <c r="J20" i="6"/>
  <c r="I20" i="6"/>
  <c r="AH19" i="6"/>
  <c r="AI19" i="6" s="1"/>
  <c r="AF19" i="6"/>
  <c r="AD19" i="6"/>
  <c r="AE19" i="6" s="1"/>
  <c r="AB19" i="6"/>
  <c r="L19" i="6"/>
  <c r="J19" i="6"/>
  <c r="I19" i="6"/>
  <c r="AI18" i="6"/>
  <c r="AH18" i="6"/>
  <c r="AE18" i="6"/>
  <c r="AD18" i="6"/>
  <c r="L18" i="6"/>
  <c r="J18" i="6"/>
  <c r="I18" i="6"/>
  <c r="J17" i="6"/>
  <c r="K17" i="6" s="1"/>
  <c r="L17" i="6" s="1"/>
  <c r="I17" i="6"/>
  <c r="J16" i="6"/>
  <c r="I16" i="6"/>
  <c r="K16" i="6" s="1"/>
  <c r="L16" i="6" s="1"/>
  <c r="J15" i="6"/>
  <c r="K15" i="6" s="1"/>
  <c r="I15" i="6"/>
  <c r="J14" i="6"/>
  <c r="K14" i="6" s="1"/>
  <c r="I14" i="6"/>
  <c r="J13" i="6"/>
  <c r="I13" i="6"/>
  <c r="K13" i="6" s="1"/>
  <c r="L13" i="6" s="1"/>
  <c r="J12" i="6"/>
  <c r="K12" i="6" s="1"/>
  <c r="L12" i="6" s="1"/>
  <c r="I12" i="6"/>
  <c r="J11" i="6"/>
  <c r="I11" i="6"/>
  <c r="K11" i="6" s="1"/>
  <c r="J10" i="6"/>
  <c r="I10" i="6"/>
  <c r="K10" i="6" s="1"/>
  <c r="J9" i="6"/>
  <c r="K9" i="6" s="1"/>
  <c r="L9" i="6" s="1"/>
  <c r="I9" i="6"/>
  <c r="K8" i="6"/>
  <c r="L8" i="6" s="1"/>
  <c r="J8" i="6"/>
  <c r="I8" i="6"/>
  <c r="L14" i="6" l="1"/>
  <c r="AH14" i="6"/>
  <c r="AI14" i="6" s="1"/>
  <c r="L11" i="6"/>
  <c r="AF11" i="6" s="1"/>
  <c r="AG11" i="6" s="1"/>
  <c r="AD11" i="6"/>
  <c r="AE11" i="6" s="1"/>
  <c r="AH11" i="6"/>
  <c r="AI11" i="6" s="1"/>
  <c r="L15" i="6"/>
  <c r="AH15" i="6"/>
  <c r="AI15" i="6" s="1"/>
  <c r="AD15" i="6"/>
  <c r="AE15" i="6" s="1"/>
  <c r="L10" i="6"/>
  <c r="AH10" i="6"/>
  <c r="AI10" i="6" s="1"/>
  <c r="AF21" i="6"/>
  <c r="AC35" i="6"/>
  <c r="AB38" i="6"/>
  <c r="AF38" i="6"/>
  <c r="AG38" i="6" s="1"/>
  <c r="AG34" i="6"/>
  <c r="AF34" i="6"/>
  <c r="AC20" i="6"/>
  <c r="AB21" i="6"/>
  <c r="AG25" i="6"/>
  <c r="AB34" i="6"/>
  <c r="AF8" i="6"/>
  <c r="AB8" i="6"/>
  <c r="AC8" i="6" s="1"/>
  <c r="AF12" i="6"/>
  <c r="AG12" i="6" s="1"/>
  <c r="AB12" i="6"/>
  <c r="AC12" i="6" s="1"/>
  <c r="AD8" i="6"/>
  <c r="AC9" i="6"/>
  <c r="AF9" i="6"/>
  <c r="AG9" i="6" s="1"/>
  <c r="AB9" i="6"/>
  <c r="AF13" i="6"/>
  <c r="AG13" i="6" s="1"/>
  <c r="AB13" i="6"/>
  <c r="AC13" i="6" s="1"/>
  <c r="AF17" i="6"/>
  <c r="AG17" i="6" s="1"/>
  <c r="AB17" i="6"/>
  <c r="AC17" i="6" s="1"/>
  <c r="AG19" i="6"/>
  <c r="AH24" i="6"/>
  <c r="AI24" i="6" s="1"/>
  <c r="AD24" i="6"/>
  <c r="AE24" i="6" s="1"/>
  <c r="L24" i="6"/>
  <c r="L27" i="6"/>
  <c r="AH27" i="6"/>
  <c r="AI27" i="6" s="1"/>
  <c r="AD27" i="6"/>
  <c r="AE27" i="6" s="1"/>
  <c r="L29" i="6"/>
  <c r="AH29" i="6"/>
  <c r="AI29" i="6" s="1"/>
  <c r="AD29" i="6"/>
  <c r="AE29" i="6" s="1"/>
  <c r="AH8" i="6"/>
  <c r="AD9" i="6"/>
  <c r="AE9" i="6" s="1"/>
  <c r="AG10" i="6"/>
  <c r="AF10" i="6"/>
  <c r="AB10" i="6"/>
  <c r="AC10" i="6" s="1"/>
  <c r="AH12" i="6"/>
  <c r="AI12" i="6" s="1"/>
  <c r="AD13" i="6"/>
  <c r="AE13" i="6" s="1"/>
  <c r="AF14" i="6"/>
  <c r="AG14" i="6" s="1"/>
  <c r="AB14" i="6"/>
  <c r="AC14" i="6" s="1"/>
  <c r="AH16" i="6"/>
  <c r="AI16" i="6" s="1"/>
  <c r="AD17" i="6"/>
  <c r="AE17" i="6" s="1"/>
  <c r="AC18" i="6"/>
  <c r="AF18" i="6"/>
  <c r="AG18" i="6" s="1"/>
  <c r="AB18" i="6"/>
  <c r="AC22" i="6"/>
  <c r="AF22" i="6"/>
  <c r="AG22" i="6" s="1"/>
  <c r="AB22" i="6"/>
  <c r="AH9" i="6"/>
  <c r="AI9" i="6" s="1"/>
  <c r="AD10" i="6"/>
  <c r="AE10" i="6" s="1"/>
  <c r="AC11" i="6"/>
  <c r="AB11" i="6"/>
  <c r="AH13" i="6"/>
  <c r="AI13" i="6" s="1"/>
  <c r="AD14" i="6"/>
  <c r="AE14" i="6" s="1"/>
  <c r="AF15" i="6"/>
  <c r="AG15" i="6" s="1"/>
  <c r="AB15" i="6"/>
  <c r="AC15" i="6" s="1"/>
  <c r="AH17" i="6"/>
  <c r="AI17" i="6" s="1"/>
  <c r="L26" i="6"/>
  <c r="AH26" i="6"/>
  <c r="AI26" i="6" s="1"/>
  <c r="AD26" i="6"/>
  <c r="AE26" i="6" s="1"/>
  <c r="L28" i="6"/>
  <c r="AH28" i="6"/>
  <c r="AI28" i="6" s="1"/>
  <c r="AD28" i="6"/>
  <c r="AE28" i="6" s="1"/>
  <c r="L30" i="6"/>
  <c r="AH30" i="6"/>
  <c r="AI30" i="6" s="1"/>
  <c r="AD30" i="6"/>
  <c r="AE30" i="6" s="1"/>
  <c r="AH23" i="6"/>
  <c r="AI23" i="6" s="1"/>
  <c r="AD23" i="6"/>
  <c r="AE23" i="6" s="1"/>
  <c r="AC16" i="6"/>
  <c r="AF16" i="6"/>
  <c r="AG16" i="6" s="1"/>
  <c r="AB16" i="6"/>
  <c r="AD12" i="6"/>
  <c r="AE12" i="6" s="1"/>
  <c r="AD16" i="6"/>
  <c r="AE16" i="6" s="1"/>
  <c r="L23" i="6"/>
  <c r="AC19" i="6"/>
  <c r="AF20" i="6"/>
  <c r="AC25" i="6"/>
  <c r="AB33" i="6"/>
  <c r="AF33" i="6"/>
  <c r="AG33" i="6" s="1"/>
  <c r="AC34" i="6"/>
  <c r="AB37" i="6"/>
  <c r="AF37" i="6"/>
  <c r="AG37" i="6" s="1"/>
  <c r="AC38" i="6"/>
  <c r="AB41" i="6"/>
  <c r="AC41" i="6" s="1"/>
  <c r="AF41" i="6"/>
  <c r="AG41" i="6" s="1"/>
  <c r="AC42" i="6"/>
  <c r="AB45" i="6"/>
  <c r="AC45" i="6" s="1"/>
  <c r="AF45" i="6"/>
  <c r="AG45" i="6" s="1"/>
  <c r="AG20" i="6"/>
  <c r="AB32" i="6"/>
  <c r="AC32" i="6" s="1"/>
  <c r="AC33" i="6"/>
  <c r="AB36" i="6"/>
  <c r="AC36" i="6" s="1"/>
  <c r="AC37" i="6"/>
  <c r="AB40" i="6"/>
  <c r="AC40" i="6" s="1"/>
  <c r="AF42" i="6"/>
  <c r="AB44" i="6"/>
  <c r="AC44" i="6" s="1"/>
  <c r="L46" i="6" l="1"/>
  <c r="AB27" i="6"/>
  <c r="AC27" i="6"/>
  <c r="AF27" i="6"/>
  <c r="AB30" i="6"/>
  <c r="AC30" i="6"/>
  <c r="AF30" i="6"/>
  <c r="AG30" i="6" s="1"/>
  <c r="AF26" i="6"/>
  <c r="AG26" i="6" s="1"/>
  <c r="AB26" i="6"/>
  <c r="AC26" i="6" s="1"/>
  <c r="AH46" i="6"/>
  <c r="AI8" i="6"/>
  <c r="AI46" i="6" s="1"/>
  <c r="AG29" i="6"/>
  <c r="AF29" i="6"/>
  <c r="AB29" i="6"/>
  <c r="AC29" i="6" s="1"/>
  <c r="AG24" i="6"/>
  <c r="AF24" i="6"/>
  <c r="AB24" i="6"/>
  <c r="AC24" i="6" s="1"/>
  <c r="AD46" i="6"/>
  <c r="AE8" i="6"/>
  <c r="AE46" i="6" s="1"/>
  <c r="AF23" i="6"/>
  <c r="AG23" i="6" s="1"/>
  <c r="AB23" i="6"/>
  <c r="AB46" i="6" s="1"/>
  <c r="AF28" i="6"/>
  <c r="AG28" i="6" s="1"/>
  <c r="AB28" i="6"/>
  <c r="AC28" i="6" s="1"/>
  <c r="AG8" i="6"/>
  <c r="AF46" i="6" l="1"/>
  <c r="AC23" i="6"/>
  <c r="AG27" i="6"/>
  <c r="I8" i="4" l="1"/>
  <c r="J8" i="4"/>
  <c r="K8" i="4" s="1"/>
  <c r="I9" i="4"/>
  <c r="J9" i="4"/>
  <c r="K9" i="4" s="1"/>
  <c r="I10" i="4"/>
  <c r="J10" i="4"/>
  <c r="K10" i="4" s="1"/>
  <c r="I11" i="4"/>
  <c r="J11" i="4"/>
  <c r="K11" i="4" s="1"/>
  <c r="I12" i="4"/>
  <c r="J12" i="4"/>
  <c r="K12" i="4" s="1"/>
  <c r="I13" i="4"/>
  <c r="J13" i="4"/>
  <c r="K13" i="4" s="1"/>
  <c r="I14" i="4"/>
  <c r="J14" i="4"/>
  <c r="K14" i="4" s="1"/>
  <c r="I15" i="4"/>
  <c r="J15" i="4"/>
  <c r="K15" i="4" s="1"/>
  <c r="I16" i="4"/>
  <c r="J16" i="4"/>
  <c r="K16" i="4" s="1"/>
  <c r="I17" i="4"/>
  <c r="J17" i="4"/>
  <c r="K17" i="4" s="1"/>
  <c r="I18" i="4"/>
  <c r="J18" i="4"/>
  <c r="K18" i="4" s="1"/>
  <c r="I19" i="4"/>
  <c r="J19" i="4"/>
  <c r="K19" i="4" s="1"/>
  <c r="I20" i="4"/>
  <c r="J20" i="4"/>
  <c r="L20" i="4"/>
  <c r="AB20" i="4" s="1"/>
  <c r="AD20" i="4"/>
  <c r="AE20" i="4" s="1"/>
  <c r="AH20" i="4"/>
  <c r="AI20" i="4" s="1"/>
  <c r="I21" i="4"/>
  <c r="J21" i="4"/>
  <c r="L21" i="4"/>
  <c r="AB21" i="4" s="1"/>
  <c r="AD21" i="4"/>
  <c r="AE21" i="4"/>
  <c r="AH21" i="4"/>
  <c r="AI21" i="4"/>
  <c r="I22" i="4"/>
  <c r="J22" i="4"/>
  <c r="I23" i="4"/>
  <c r="J23" i="4"/>
  <c r="I24" i="4"/>
  <c r="J24" i="4"/>
  <c r="L24" i="4"/>
  <c r="AB24" i="4"/>
  <c r="AC24" i="4" s="1"/>
  <c r="AD24" i="4"/>
  <c r="AE24" i="4"/>
  <c r="AF24" i="4"/>
  <c r="AG24" i="4" s="1"/>
  <c r="AH24" i="4"/>
  <c r="AI24" i="4" s="1"/>
  <c r="I25" i="4"/>
  <c r="J25" i="4"/>
  <c r="L25" i="4"/>
  <c r="AB25" i="4" s="1"/>
  <c r="AD25" i="4"/>
  <c r="AE25" i="4" s="1"/>
  <c r="AF25" i="4"/>
  <c r="AH25" i="4"/>
  <c r="AI25" i="4" s="1"/>
  <c r="I26" i="4"/>
  <c r="J26" i="4"/>
  <c r="L26" i="4"/>
  <c r="AB26" i="4" s="1"/>
  <c r="AD26" i="4"/>
  <c r="AE26" i="4" s="1"/>
  <c r="AH26" i="4"/>
  <c r="AI26" i="4" s="1"/>
  <c r="I27" i="4"/>
  <c r="K27" i="4" s="1"/>
  <c r="J27" i="4"/>
  <c r="I28" i="4"/>
  <c r="J28" i="4"/>
  <c r="K28" i="4"/>
  <c r="L28" i="4" s="1"/>
  <c r="AD28" i="4"/>
  <c r="AE28" i="4" s="1"/>
  <c r="I29" i="4"/>
  <c r="J29" i="4"/>
  <c r="L29" i="4"/>
  <c r="AD29" i="4"/>
  <c r="AE29" i="4"/>
  <c r="AH29" i="4"/>
  <c r="AI29" i="4"/>
  <c r="I30" i="4"/>
  <c r="J30" i="4"/>
  <c r="I31" i="4"/>
  <c r="K31" i="4" s="1"/>
  <c r="L31" i="4" s="1"/>
  <c r="J31" i="4"/>
  <c r="I32" i="4"/>
  <c r="J32" i="4"/>
  <c r="I33" i="4"/>
  <c r="K33" i="4" s="1"/>
  <c r="J33" i="4"/>
  <c r="I34" i="4"/>
  <c r="K34" i="4" s="1"/>
  <c r="J34" i="4"/>
  <c r="I35" i="4"/>
  <c r="J35" i="4"/>
  <c r="L35" i="4"/>
  <c r="AB35" i="4" s="1"/>
  <c r="AD35" i="4"/>
  <c r="AE35" i="4"/>
  <c r="AH35" i="4"/>
  <c r="AI35" i="4" s="1"/>
  <c r="I36" i="4"/>
  <c r="J36" i="4"/>
  <c r="L36" i="4"/>
  <c r="AB36" i="4" s="1"/>
  <c r="AC36" i="4" s="1"/>
  <c r="AD36" i="4"/>
  <c r="AE36" i="4" s="1"/>
  <c r="AH36" i="4"/>
  <c r="AI36" i="4" s="1"/>
  <c r="I37" i="4"/>
  <c r="J37" i="4"/>
  <c r="I38" i="4"/>
  <c r="J38" i="4"/>
  <c r="L38" i="4"/>
  <c r="AD38" i="4"/>
  <c r="AE38" i="4" s="1"/>
  <c r="AH38" i="4"/>
  <c r="AI38" i="4" s="1"/>
  <c r="I39" i="4"/>
  <c r="J39" i="4"/>
  <c r="L39" i="4"/>
  <c r="AB39" i="4" s="1"/>
  <c r="AD39" i="4"/>
  <c r="AE39" i="4" s="1"/>
  <c r="AH39" i="4"/>
  <c r="AI39" i="4" s="1"/>
  <c r="I40" i="4"/>
  <c r="J40" i="4"/>
  <c r="L40" i="4"/>
  <c r="AB40" i="4" s="1"/>
  <c r="AD40" i="4"/>
  <c r="AE40" i="4" s="1"/>
  <c r="AH40" i="4"/>
  <c r="AI40" i="4" s="1"/>
  <c r="I41" i="4"/>
  <c r="J41" i="4"/>
  <c r="L41" i="4"/>
  <c r="AB41" i="4" s="1"/>
  <c r="AC41" i="4" s="1"/>
  <c r="AD41" i="4"/>
  <c r="AE41" i="4" s="1"/>
  <c r="AH41" i="4"/>
  <c r="AI41" i="4" s="1"/>
  <c r="I42" i="4"/>
  <c r="J42" i="4"/>
  <c r="L42" i="4"/>
  <c r="AD42" i="4"/>
  <c r="AE42" i="4" s="1"/>
  <c r="AH42" i="4"/>
  <c r="AI42" i="4" s="1"/>
  <c r="I43" i="4"/>
  <c r="J43" i="4"/>
  <c r="L43" i="4"/>
  <c r="AB43" i="4" s="1"/>
  <c r="AD43" i="4"/>
  <c r="AE43" i="4" s="1"/>
  <c r="AF43" i="4"/>
  <c r="AH43" i="4"/>
  <c r="AI43" i="4" s="1"/>
  <c r="I44" i="4"/>
  <c r="J44" i="4"/>
  <c r="L44" i="4"/>
  <c r="AB44" i="4" s="1"/>
  <c r="AD44" i="4"/>
  <c r="AE44" i="4" s="1"/>
  <c r="AH44" i="4"/>
  <c r="AI44" i="4" s="1"/>
  <c r="I45" i="4"/>
  <c r="J45" i="4"/>
  <c r="L45" i="4"/>
  <c r="AB45" i="4" s="1"/>
  <c r="AD45" i="4"/>
  <c r="AE45" i="4" s="1"/>
  <c r="AH45" i="4"/>
  <c r="AI45" i="4" s="1"/>
  <c r="I46" i="4"/>
  <c r="J46" i="4"/>
  <c r="L46" i="4"/>
  <c r="AB46" i="4" s="1"/>
  <c r="AC46" i="4" s="1"/>
  <c r="AD46" i="4"/>
  <c r="AE46" i="4" s="1"/>
  <c r="AH46" i="4"/>
  <c r="AI46" i="4" s="1"/>
  <c r="I47" i="4"/>
  <c r="J47" i="4"/>
  <c r="L47" i="4"/>
  <c r="AD47" i="4"/>
  <c r="AE47" i="4" s="1"/>
  <c r="AH47" i="4"/>
  <c r="AI47" i="4" s="1"/>
  <c r="I48" i="4"/>
  <c r="J48" i="4"/>
  <c r="L48" i="4"/>
  <c r="AB48" i="4" s="1"/>
  <c r="AD48" i="4"/>
  <c r="AE48" i="4" s="1"/>
  <c r="AH48" i="4"/>
  <c r="AI48" i="4" s="1"/>
  <c r="I49" i="4"/>
  <c r="J49" i="4"/>
  <c r="L49" i="4"/>
  <c r="AF49" i="4" s="1"/>
  <c r="AG49" i="4" s="1"/>
  <c r="AD49" i="4"/>
  <c r="AE49" i="4" s="1"/>
  <c r="AH49" i="4"/>
  <c r="AI49" i="4" s="1"/>
  <c r="I50" i="4"/>
  <c r="J50" i="4"/>
  <c r="L50" i="4"/>
  <c r="AB50" i="4" s="1"/>
  <c r="AC50" i="4" s="1"/>
  <c r="AD50" i="4"/>
  <c r="AE50" i="4" s="1"/>
  <c r="AH50" i="4"/>
  <c r="AI50" i="4" s="1"/>
  <c r="I51" i="4"/>
  <c r="J51" i="4"/>
  <c r="L51" i="4"/>
  <c r="AB51" i="4" s="1"/>
  <c r="AD51" i="4"/>
  <c r="AE51" i="4" s="1"/>
  <c r="AH51" i="4"/>
  <c r="AI51" i="4" s="1"/>
  <c r="I52" i="4"/>
  <c r="J52" i="4"/>
  <c r="L52" i="4"/>
  <c r="AB52" i="4" s="1"/>
  <c r="AD52" i="4"/>
  <c r="AE52" i="4"/>
  <c r="AH52" i="4"/>
  <c r="AI52" i="4"/>
  <c r="I53" i="4"/>
  <c r="J53" i="4"/>
  <c r="L53" i="4"/>
  <c r="AB53" i="4"/>
  <c r="AD53" i="4"/>
  <c r="AE53" i="4"/>
  <c r="AF53" i="4"/>
  <c r="AH53" i="4"/>
  <c r="AI53" i="4" s="1"/>
  <c r="I54" i="4"/>
  <c r="J54" i="4"/>
  <c r="L54" i="4"/>
  <c r="AB54" i="4" s="1"/>
  <c r="AC54" i="4" s="1"/>
  <c r="AD54" i="4"/>
  <c r="AE54" i="4" s="1"/>
  <c r="AH54" i="4"/>
  <c r="AI54" i="4" s="1"/>
  <c r="I55" i="4"/>
  <c r="J55" i="4"/>
  <c r="L55" i="4"/>
  <c r="AB55" i="4" s="1"/>
  <c r="AD55" i="4"/>
  <c r="AE55" i="4" s="1"/>
  <c r="AH55" i="4"/>
  <c r="AI55" i="4" s="1"/>
  <c r="I56" i="4"/>
  <c r="J56" i="4"/>
  <c r="L56" i="4"/>
  <c r="AB56" i="4" s="1"/>
  <c r="AD56" i="4"/>
  <c r="AE56" i="4" s="1"/>
  <c r="AH56" i="4"/>
  <c r="AI56" i="4" s="1"/>
  <c r="I57" i="4"/>
  <c r="J57" i="4"/>
  <c r="L57" i="4"/>
  <c r="AD57" i="4"/>
  <c r="AE57" i="4" s="1"/>
  <c r="AF57" i="4"/>
  <c r="AH57" i="4"/>
  <c r="AI57" i="4"/>
  <c r="I58" i="4"/>
  <c r="J58" i="4"/>
  <c r="L58" i="4"/>
  <c r="AB58" i="4" s="1"/>
  <c r="AC58" i="4" s="1"/>
  <c r="AD58" i="4"/>
  <c r="AE58" i="4" s="1"/>
  <c r="AF58" i="4"/>
  <c r="AG58" i="4" s="1"/>
  <c r="AH58" i="4"/>
  <c r="AI58" i="4" s="1"/>
  <c r="I59" i="4"/>
  <c r="J59" i="4"/>
  <c r="L59" i="4"/>
  <c r="AB59" i="4" s="1"/>
  <c r="AD59" i="4"/>
  <c r="AE59" i="4" s="1"/>
  <c r="AH59" i="4"/>
  <c r="AI59" i="4" s="1"/>
  <c r="I60" i="4"/>
  <c r="J60" i="4"/>
  <c r="L60" i="4"/>
  <c r="AB60" i="4" s="1"/>
  <c r="AD60" i="4"/>
  <c r="AE60" i="4"/>
  <c r="AH60" i="4"/>
  <c r="AI60" i="4"/>
  <c r="E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Z1588" i="3"/>
  <c r="AA1588" i="3" s="1"/>
  <c r="Z1587" i="3"/>
  <c r="AA1587" i="3" s="1"/>
  <c r="Z1585" i="3"/>
  <c r="AA1585" i="3" s="1"/>
  <c r="Z1584" i="3"/>
  <c r="AA1584" i="3" s="1"/>
  <c r="Z1582" i="3"/>
  <c r="AA1582" i="3" s="1"/>
  <c r="Z1581" i="3"/>
  <c r="AA1581" i="3" s="1"/>
  <c r="Z1579" i="3"/>
  <c r="AA1579" i="3" s="1"/>
  <c r="Z1578" i="3"/>
  <c r="AA1578" i="3" s="1"/>
  <c r="Z1576" i="3"/>
  <c r="AA1576" i="3" s="1"/>
  <c r="Z1575" i="3"/>
  <c r="AA1575" i="3" s="1"/>
  <c r="Z1573" i="3"/>
  <c r="AA1573" i="3" s="1"/>
  <c r="Z1572" i="3"/>
  <c r="AA1572" i="3" s="1"/>
  <c r="Z1570" i="3"/>
  <c r="AA1570" i="3" s="1"/>
  <c r="Z1569" i="3"/>
  <c r="AA1569" i="3" s="1"/>
  <c r="Z1567" i="3"/>
  <c r="AA1567" i="3" s="1"/>
  <c r="Z1566" i="3"/>
  <c r="AA1566" i="3" s="1"/>
  <c r="Z1564" i="3"/>
  <c r="AA1564" i="3" s="1"/>
  <c r="Z1563" i="3"/>
  <c r="AA1563" i="3" s="1"/>
  <c r="Z1561" i="3"/>
  <c r="AA1561" i="3" s="1"/>
  <c r="Z1560" i="3"/>
  <c r="AA1560" i="3" s="1"/>
  <c r="Z1558" i="3"/>
  <c r="AA1558" i="3" s="1"/>
  <c r="Z1557" i="3"/>
  <c r="AA1557" i="3" s="1"/>
  <c r="Z1555" i="3"/>
  <c r="AA1555" i="3" s="1"/>
  <c r="Z1554" i="3"/>
  <c r="AA1554" i="3" s="1"/>
  <c r="Z1552" i="3"/>
  <c r="AA1552" i="3" s="1"/>
  <c r="Z1551" i="3"/>
  <c r="AA1551" i="3" s="1"/>
  <c r="Z1550" i="3"/>
  <c r="AA1550" i="3" s="1"/>
  <c r="Z1548" i="3"/>
  <c r="AA1548" i="3" s="1"/>
  <c r="Z1547" i="3"/>
  <c r="AA1547" i="3" s="1"/>
  <c r="Z1545" i="3"/>
  <c r="AA1545" i="3" s="1"/>
  <c r="Z1544" i="3"/>
  <c r="AA1544" i="3" s="1"/>
  <c r="Z1542" i="3"/>
  <c r="AA1542" i="3" s="1"/>
  <c r="Z1541" i="3"/>
  <c r="AA1541" i="3" s="1"/>
  <c r="Z1539" i="3"/>
  <c r="AA1539" i="3" s="1"/>
  <c r="Z1538" i="3"/>
  <c r="AA1538" i="3" s="1"/>
  <c r="Z1536" i="3"/>
  <c r="AA1536" i="3" s="1"/>
  <c r="Z1535" i="3"/>
  <c r="AA1535" i="3" s="1"/>
  <c r="Z1533" i="3"/>
  <c r="AA1533" i="3" s="1"/>
  <c r="Z1532" i="3"/>
  <c r="AA1532" i="3" s="1"/>
  <c r="Z1530" i="3"/>
  <c r="AA1530" i="3" s="1"/>
  <c r="Z1529" i="3"/>
  <c r="AA1529" i="3" s="1"/>
  <c r="Z1527" i="3"/>
  <c r="AA1527" i="3" s="1"/>
  <c r="Z1526" i="3"/>
  <c r="AA1526" i="3" s="1"/>
  <c r="Z1524" i="3"/>
  <c r="AA1524" i="3" s="1"/>
  <c r="Z1523" i="3"/>
  <c r="AA1523" i="3" s="1"/>
  <c r="Z1521" i="3"/>
  <c r="AA1521" i="3" s="1"/>
  <c r="Z1520" i="3"/>
  <c r="AA1520" i="3" s="1"/>
  <c r="Z1518" i="3"/>
  <c r="AA1518" i="3" s="1"/>
  <c r="Z1517" i="3"/>
  <c r="AA1517" i="3" s="1"/>
  <c r="Z1516" i="3"/>
  <c r="AA1516" i="3" s="1"/>
  <c r="Z1514" i="3"/>
  <c r="AA1514" i="3" s="1"/>
  <c r="Z1513" i="3"/>
  <c r="AA1513" i="3" s="1"/>
  <c r="Z1512" i="3"/>
  <c r="AA1512" i="3" s="1"/>
  <c r="Z1510" i="3"/>
  <c r="AA1510" i="3" s="1"/>
  <c r="Z1509" i="3"/>
  <c r="AA1509" i="3" s="1"/>
  <c r="Z1507" i="3"/>
  <c r="AA1507" i="3" s="1"/>
  <c r="Z1506" i="3"/>
  <c r="AA1506" i="3" s="1"/>
  <c r="Z1505" i="3"/>
  <c r="AA1505" i="3" s="1"/>
  <c r="Z1504" i="3"/>
  <c r="AA1504" i="3" s="1"/>
  <c r="Z1502" i="3"/>
  <c r="AA1502" i="3" s="1"/>
  <c r="Z1501" i="3"/>
  <c r="AA1501" i="3" s="1"/>
  <c r="Z1500" i="3"/>
  <c r="AA1500" i="3" s="1"/>
  <c r="Z1498" i="3"/>
  <c r="AA1498" i="3" s="1"/>
  <c r="Z1497" i="3"/>
  <c r="AA1497" i="3" s="1"/>
  <c r="Z1495" i="3"/>
  <c r="AA1495" i="3" s="1"/>
  <c r="Z1494" i="3"/>
  <c r="AA1494" i="3" s="1"/>
  <c r="Z1492" i="3"/>
  <c r="AA1492" i="3" s="1"/>
  <c r="Z1491" i="3"/>
  <c r="AA1491" i="3" s="1"/>
  <c r="Z1490" i="3"/>
  <c r="AA1490" i="3" s="1"/>
  <c r="Z1489" i="3"/>
  <c r="AA1489" i="3" s="1"/>
  <c r="Z1487" i="3"/>
  <c r="AA1487" i="3" s="1"/>
  <c r="Z1486" i="3"/>
  <c r="AA1486" i="3" s="1"/>
  <c r="Z1485" i="3"/>
  <c r="AA1485" i="3" s="1"/>
  <c r="Z1484" i="3"/>
  <c r="AA1484" i="3" s="1"/>
  <c r="Z1482" i="3"/>
  <c r="AA1482" i="3" s="1"/>
  <c r="Z1481" i="3"/>
  <c r="AA1481" i="3" s="1"/>
  <c r="Z1480" i="3"/>
  <c r="AA1480" i="3" s="1"/>
  <c r="Z1479" i="3"/>
  <c r="AA1479" i="3" s="1"/>
  <c r="Z1477" i="3"/>
  <c r="AA1477" i="3" s="1"/>
  <c r="Z1476" i="3"/>
  <c r="AA1476" i="3" s="1"/>
  <c r="Z1474" i="3"/>
  <c r="AA1474" i="3" s="1"/>
  <c r="Z1473" i="3"/>
  <c r="AA1473" i="3" s="1"/>
  <c r="Z1472" i="3"/>
  <c r="AA1472" i="3" s="1"/>
  <c r="Z1471" i="3"/>
  <c r="AA1471" i="3" s="1"/>
  <c r="Z1469" i="3"/>
  <c r="AA1469" i="3" s="1"/>
  <c r="Z1468" i="3"/>
  <c r="AA1468" i="3" s="1"/>
  <c r="Z1467" i="3"/>
  <c r="AA1467" i="3" s="1"/>
  <c r="Z1465" i="3"/>
  <c r="AA1465" i="3" s="1"/>
  <c r="Z1464" i="3"/>
  <c r="AA1464" i="3" s="1"/>
  <c r="Z1462" i="3"/>
  <c r="AA1462" i="3" s="1"/>
  <c r="Z1461" i="3"/>
  <c r="AA1461" i="3" s="1"/>
  <c r="Z1460" i="3"/>
  <c r="AA1460" i="3" s="1"/>
  <c r="Z1459" i="3"/>
  <c r="AA1459" i="3" s="1"/>
  <c r="Z1457" i="3"/>
  <c r="AA1457" i="3" s="1"/>
  <c r="Z1456" i="3"/>
  <c r="AA1456" i="3" s="1"/>
  <c r="Z1455" i="3"/>
  <c r="AA1455" i="3" s="1"/>
  <c r="Z1453" i="3"/>
  <c r="AA1453" i="3" s="1"/>
  <c r="Z1452" i="3"/>
  <c r="AA1452" i="3" s="1"/>
  <c r="Z1451" i="3"/>
  <c r="AA1451" i="3" s="1"/>
  <c r="Z1450" i="3"/>
  <c r="AA1450" i="3" s="1"/>
  <c r="Z1448" i="3"/>
  <c r="AA1448" i="3" s="1"/>
  <c r="Z1447" i="3"/>
  <c r="AA1447" i="3" s="1"/>
  <c r="Z1445" i="3"/>
  <c r="AA1445" i="3" s="1"/>
  <c r="Z1444" i="3"/>
  <c r="AA1444" i="3" s="1"/>
  <c r="Z1443" i="3"/>
  <c r="AA1443" i="3" s="1"/>
  <c r="Z1442" i="3"/>
  <c r="AA1442" i="3" s="1"/>
  <c r="Z1440" i="3"/>
  <c r="AA1440" i="3" s="1"/>
  <c r="Z1439" i="3"/>
  <c r="AA1439" i="3" s="1"/>
  <c r="Z1437" i="3"/>
  <c r="AA1437" i="3" s="1"/>
  <c r="Z1436" i="3"/>
  <c r="AA1436" i="3" s="1"/>
  <c r="Z1435" i="3"/>
  <c r="AA1435" i="3" s="1"/>
  <c r="Z1433" i="3"/>
  <c r="AA1433" i="3" s="1"/>
  <c r="Z1432" i="3"/>
  <c r="AA1432" i="3" s="1"/>
  <c r="Z1431" i="3"/>
  <c r="AA1431" i="3" s="1"/>
  <c r="Z1430" i="3"/>
  <c r="AA1430" i="3" s="1"/>
  <c r="Z1428" i="3"/>
  <c r="AA1428" i="3" s="1"/>
  <c r="Z1427" i="3"/>
  <c r="AA1427" i="3" s="1"/>
  <c r="Z1425" i="3"/>
  <c r="AA1425" i="3" s="1"/>
  <c r="Z1424" i="3"/>
  <c r="AA1424" i="3" s="1"/>
  <c r="Z1422" i="3"/>
  <c r="AA1422" i="3" s="1"/>
  <c r="Z1421" i="3"/>
  <c r="AA1421" i="3" s="1"/>
  <c r="Z1419" i="3"/>
  <c r="AA1419" i="3" s="1"/>
  <c r="Z1418" i="3"/>
  <c r="AA1418" i="3" s="1"/>
  <c r="Z1416" i="3"/>
  <c r="AA1416" i="3" s="1"/>
  <c r="Z1415" i="3"/>
  <c r="AA1415" i="3" s="1"/>
  <c r="Z1413" i="3"/>
  <c r="AA1413" i="3" s="1"/>
  <c r="Z1412" i="3"/>
  <c r="AA1412" i="3" s="1"/>
  <c r="Z1410" i="3"/>
  <c r="AA1410" i="3" s="1"/>
  <c r="Z1409" i="3"/>
  <c r="AA1409" i="3" s="1"/>
  <c r="Z1407" i="3"/>
  <c r="AA1407" i="3" s="1"/>
  <c r="Z1406" i="3"/>
  <c r="AA1406" i="3" s="1"/>
  <c r="Z1405" i="3"/>
  <c r="AA1405" i="3" s="1"/>
  <c r="Z1404" i="3"/>
  <c r="AA1404" i="3" s="1"/>
  <c r="Z1402" i="3"/>
  <c r="AA1402" i="3" s="1"/>
  <c r="Z1401" i="3"/>
  <c r="AA1401" i="3" s="1"/>
  <c r="Z1400" i="3"/>
  <c r="AA1400" i="3" s="1"/>
  <c r="Z1399" i="3"/>
  <c r="AA1399" i="3" s="1"/>
  <c r="Z1398" i="3"/>
  <c r="AA1398" i="3" s="1"/>
  <c r="Z1396" i="3"/>
  <c r="AA1396" i="3" s="1"/>
  <c r="Z1395" i="3"/>
  <c r="AA1395" i="3" s="1"/>
  <c r="Z1393" i="3"/>
  <c r="AA1393" i="3" s="1"/>
  <c r="Z1392" i="3"/>
  <c r="AA1392" i="3" s="1"/>
  <c r="Z1390" i="3"/>
  <c r="AA1390" i="3" s="1"/>
  <c r="Z1389" i="3"/>
  <c r="AA1389" i="3" s="1"/>
  <c r="Z1387" i="3"/>
  <c r="AA1387" i="3" s="1"/>
  <c r="Z1386" i="3"/>
  <c r="AA1386" i="3" s="1"/>
  <c r="Z1384" i="3"/>
  <c r="AA1384" i="3" s="1"/>
  <c r="Z1383" i="3"/>
  <c r="AA1383" i="3" s="1"/>
  <c r="Z1381" i="3"/>
  <c r="AA1381" i="3" s="1"/>
  <c r="Z1380" i="3"/>
  <c r="AA1380" i="3" s="1"/>
  <c r="Z1378" i="3"/>
  <c r="AA1378" i="3" s="1"/>
  <c r="Z1377" i="3"/>
  <c r="AA1377" i="3" s="1"/>
  <c r="Z1375" i="3"/>
  <c r="AA1375" i="3" s="1"/>
  <c r="Z1374" i="3"/>
  <c r="AA1374" i="3" s="1"/>
  <c r="Z1373" i="3"/>
  <c r="AA1373" i="3" s="1"/>
  <c r="Z1372" i="3"/>
  <c r="AA1372" i="3" s="1"/>
  <c r="Z1371" i="3"/>
  <c r="AA1371" i="3" s="1"/>
  <c r="Z1369" i="3"/>
  <c r="AA1369" i="3" s="1"/>
  <c r="Z1368" i="3"/>
  <c r="AA1368" i="3" s="1"/>
  <c r="Z1366" i="3"/>
  <c r="AA1366" i="3" s="1"/>
  <c r="Z1365" i="3"/>
  <c r="AA1365" i="3" s="1"/>
  <c r="Z1363" i="3"/>
  <c r="AA1363" i="3" s="1"/>
  <c r="Z1362" i="3"/>
  <c r="AA1362" i="3" s="1"/>
  <c r="Z1360" i="3"/>
  <c r="AA1360" i="3" s="1"/>
  <c r="Z1359" i="3"/>
  <c r="AA1359" i="3" s="1"/>
  <c r="Z1358" i="3"/>
  <c r="AA1358" i="3" s="1"/>
  <c r="Z1357" i="3"/>
  <c r="AA1357" i="3" s="1"/>
  <c r="Z1356" i="3"/>
  <c r="AA1356" i="3" s="1"/>
  <c r="Z1354" i="3"/>
  <c r="AA1354" i="3" s="1"/>
  <c r="Z1353" i="3"/>
  <c r="AA1353" i="3" s="1"/>
  <c r="Z1351" i="3"/>
  <c r="AA1351" i="3" s="1"/>
  <c r="Z1350" i="3"/>
  <c r="AA1350" i="3" s="1"/>
  <c r="Z1348" i="3"/>
  <c r="AA1348" i="3" s="1"/>
  <c r="Z1347" i="3"/>
  <c r="AA1347" i="3" s="1"/>
  <c r="Z1345" i="3"/>
  <c r="AA1345" i="3" s="1"/>
  <c r="Z1344" i="3"/>
  <c r="AA1344" i="3" s="1"/>
  <c r="Z1343" i="3"/>
  <c r="AA1343" i="3" s="1"/>
  <c r="Z1341" i="3"/>
  <c r="AA1341" i="3" s="1"/>
  <c r="Z1340" i="3"/>
  <c r="AA1340" i="3" s="1"/>
  <c r="Z1338" i="3"/>
  <c r="AA1338" i="3" s="1"/>
  <c r="Z1337" i="3"/>
  <c r="AA1337" i="3" s="1"/>
  <c r="Z1335" i="3"/>
  <c r="AA1335" i="3" s="1"/>
  <c r="Z1334" i="3"/>
  <c r="AA1334" i="3" s="1"/>
  <c r="Z1332" i="3"/>
  <c r="AA1332" i="3" s="1"/>
  <c r="Z1331" i="3"/>
  <c r="AA1331" i="3" s="1"/>
  <c r="Z1329" i="3"/>
  <c r="AA1329" i="3" s="1"/>
  <c r="Z1328" i="3"/>
  <c r="AA1328" i="3" s="1"/>
  <c r="Z1326" i="3"/>
  <c r="AA1326" i="3" s="1"/>
  <c r="Z1325" i="3"/>
  <c r="AA1325" i="3" s="1"/>
  <c r="Z1323" i="3"/>
  <c r="AA1323" i="3" s="1"/>
  <c r="Z1322" i="3"/>
  <c r="AA1322" i="3" s="1"/>
  <c r="Z1320" i="3"/>
  <c r="AA1320" i="3" s="1"/>
  <c r="Z1319" i="3"/>
  <c r="AA1319" i="3" s="1"/>
  <c r="Z1317" i="3"/>
  <c r="AA1317" i="3" s="1"/>
  <c r="Z1316" i="3"/>
  <c r="AA1316" i="3" s="1"/>
  <c r="Z1314" i="3"/>
  <c r="AA1314" i="3" s="1"/>
  <c r="Z1313" i="3"/>
  <c r="AA1313" i="3" s="1"/>
  <c r="Z1311" i="3"/>
  <c r="AA1311" i="3" s="1"/>
  <c r="Z1310" i="3"/>
  <c r="AA1310" i="3" s="1"/>
  <c r="Z1309" i="3"/>
  <c r="AA1309" i="3" s="1"/>
  <c r="Z1307" i="3"/>
  <c r="AA1307" i="3" s="1"/>
  <c r="Z1306" i="3"/>
  <c r="AA1306" i="3" s="1"/>
  <c r="Z1305" i="3"/>
  <c r="AA1305" i="3" s="1"/>
  <c r="Z1304" i="3"/>
  <c r="AA1304" i="3" s="1"/>
  <c r="Z1302" i="3"/>
  <c r="AA1302" i="3" s="1"/>
  <c r="Z1301" i="3"/>
  <c r="AA1301" i="3" s="1"/>
  <c r="Z1299" i="3"/>
  <c r="AA1299" i="3" s="1"/>
  <c r="Z1298" i="3"/>
  <c r="AA1298" i="3" s="1"/>
  <c r="Z1297" i="3"/>
  <c r="AA1297" i="3" s="1"/>
  <c r="Z1295" i="3"/>
  <c r="AA1295" i="3" s="1"/>
  <c r="Z1294" i="3"/>
  <c r="AA1294" i="3" s="1"/>
  <c r="Z1292" i="3"/>
  <c r="AA1292" i="3" s="1"/>
  <c r="Z1291" i="3"/>
  <c r="AA1291" i="3" s="1"/>
  <c r="Z1289" i="3"/>
  <c r="AA1289" i="3" s="1"/>
  <c r="Z1288" i="3"/>
  <c r="AA1288" i="3" s="1"/>
  <c r="Z1286" i="3"/>
  <c r="AA1286" i="3" s="1"/>
  <c r="Z1285" i="3"/>
  <c r="AA1285" i="3" s="1"/>
  <c r="Z1284" i="3"/>
  <c r="AA1284" i="3" s="1"/>
  <c r="Z1283" i="3"/>
  <c r="AA1283" i="3" s="1"/>
  <c r="Z1282" i="3"/>
  <c r="AA1282" i="3" s="1"/>
  <c r="Z1281" i="3"/>
  <c r="AA1281" i="3" s="1"/>
  <c r="Z1280" i="3"/>
  <c r="AA1280" i="3" s="1"/>
  <c r="Z1278" i="3"/>
  <c r="AA1278" i="3" s="1"/>
  <c r="Z1277" i="3"/>
  <c r="AA1277" i="3" s="1"/>
  <c r="Z1275" i="3"/>
  <c r="AA1275" i="3" s="1"/>
  <c r="Z1274" i="3"/>
  <c r="AA1274" i="3" s="1"/>
  <c r="Z1272" i="3"/>
  <c r="AA1272" i="3" s="1"/>
  <c r="Z1271" i="3"/>
  <c r="AA1271" i="3" s="1"/>
  <c r="Z1269" i="3"/>
  <c r="AA1269" i="3" s="1"/>
  <c r="Z1268" i="3"/>
  <c r="AA1268" i="3" s="1"/>
  <c r="Z1266" i="3"/>
  <c r="AA1266" i="3" s="1"/>
  <c r="Z1265" i="3"/>
  <c r="AA1265" i="3" s="1"/>
  <c r="Z1264" i="3"/>
  <c r="AA1264" i="3" s="1"/>
  <c r="Z1263" i="3"/>
  <c r="AA1263" i="3" s="1"/>
  <c r="Z1262" i="3"/>
  <c r="AA1262" i="3" s="1"/>
  <c r="Z1261" i="3"/>
  <c r="AA1261" i="3" s="1"/>
  <c r="Z1260" i="3"/>
  <c r="AA1260" i="3" s="1"/>
  <c r="Z1258" i="3"/>
  <c r="AA1258" i="3" s="1"/>
  <c r="Z1257" i="3"/>
  <c r="AA1257" i="3" s="1"/>
  <c r="Z1255" i="3"/>
  <c r="AA1255" i="3" s="1"/>
  <c r="Z1254" i="3"/>
  <c r="AA1254" i="3" s="1"/>
  <c r="Z1252" i="3"/>
  <c r="AA1252" i="3" s="1"/>
  <c r="Z1251" i="3"/>
  <c r="AA1251" i="3" s="1"/>
  <c r="Z1249" i="3"/>
  <c r="AA1249" i="3" s="1"/>
  <c r="Z1248" i="3"/>
  <c r="AA1248" i="3" s="1"/>
  <c r="Z1246" i="3"/>
  <c r="AA1246" i="3" s="1"/>
  <c r="Z1245" i="3"/>
  <c r="AA1245" i="3" s="1"/>
  <c r="Z1243" i="3"/>
  <c r="AA1243" i="3" s="1"/>
  <c r="Z1242" i="3"/>
  <c r="AA1242" i="3" s="1"/>
  <c r="Z1240" i="3"/>
  <c r="AA1240" i="3" s="1"/>
  <c r="Z1239" i="3"/>
  <c r="AA1239" i="3" s="1"/>
  <c r="Z1237" i="3"/>
  <c r="AA1237" i="3" s="1"/>
  <c r="Z1236" i="3"/>
  <c r="AA1236" i="3" s="1"/>
  <c r="Z1235" i="3"/>
  <c r="AA1235" i="3" s="1"/>
  <c r="Z1234" i="3"/>
  <c r="AA1234" i="3" s="1"/>
  <c r="Z1233" i="3"/>
  <c r="AA1233" i="3" s="1"/>
  <c r="Z1232" i="3"/>
  <c r="AA1232" i="3" s="1"/>
  <c r="Z1230" i="3"/>
  <c r="AA1230" i="3" s="1"/>
  <c r="Z1229" i="3"/>
  <c r="AA1229" i="3" s="1"/>
  <c r="Z1227" i="3"/>
  <c r="AA1227" i="3" s="1"/>
  <c r="Z1226" i="3"/>
  <c r="AA1226" i="3" s="1"/>
  <c r="Z1225" i="3"/>
  <c r="AA1225" i="3" s="1"/>
  <c r="Z1224" i="3"/>
  <c r="AA1224" i="3" s="1"/>
  <c r="Z1223" i="3"/>
  <c r="AA1223" i="3" s="1"/>
  <c r="Z1222" i="3"/>
  <c r="AA1222" i="3" s="1"/>
  <c r="Z1220" i="3"/>
  <c r="AA1220" i="3" s="1"/>
  <c r="Z1219" i="3"/>
  <c r="AA1219" i="3" s="1"/>
  <c r="Z1218" i="3"/>
  <c r="AA1218" i="3" s="1"/>
  <c r="Z1217" i="3"/>
  <c r="AA1217" i="3" s="1"/>
  <c r="Z1216" i="3"/>
  <c r="AA1216" i="3" s="1"/>
  <c r="Z1215" i="3"/>
  <c r="AA1215" i="3" s="1"/>
  <c r="Z1214" i="3"/>
  <c r="AA1214" i="3" s="1"/>
  <c r="Z1212" i="3"/>
  <c r="AA1212" i="3" s="1"/>
  <c r="Z1211" i="3"/>
  <c r="AA1211" i="3" s="1"/>
  <c r="Z1210" i="3"/>
  <c r="AA1210" i="3" s="1"/>
  <c r="Z1209" i="3"/>
  <c r="AA1209" i="3" s="1"/>
  <c r="Z1208" i="3"/>
  <c r="AA1208" i="3" s="1"/>
  <c r="Z1207" i="3"/>
  <c r="AA1207" i="3" s="1"/>
  <c r="Z1206" i="3"/>
  <c r="AA1206" i="3" s="1"/>
  <c r="Z1204" i="3"/>
  <c r="AA1204" i="3" s="1"/>
  <c r="Z1203" i="3"/>
  <c r="AA1203" i="3" s="1"/>
  <c r="Z1202" i="3"/>
  <c r="AA1202" i="3" s="1"/>
  <c r="Z1201" i="3"/>
  <c r="AA1201" i="3" s="1"/>
  <c r="Z1200" i="3"/>
  <c r="AA1200" i="3" s="1"/>
  <c r="Z1199" i="3"/>
  <c r="AA1199" i="3" s="1"/>
  <c r="Z1198" i="3"/>
  <c r="AA1198" i="3" s="1"/>
  <c r="Z1196" i="3"/>
  <c r="AA1196" i="3" s="1"/>
  <c r="Z1195" i="3"/>
  <c r="AA1195" i="3" s="1"/>
  <c r="Z1194" i="3"/>
  <c r="AA1194" i="3" s="1"/>
  <c r="Z1193" i="3"/>
  <c r="AA1193" i="3" s="1"/>
  <c r="Z1192" i="3"/>
  <c r="AA1192" i="3" s="1"/>
  <c r="Z1191" i="3"/>
  <c r="AA1191" i="3" s="1"/>
  <c r="Z1190" i="3"/>
  <c r="AA1190" i="3" s="1"/>
  <c r="Z1188" i="3"/>
  <c r="AA1188" i="3" s="1"/>
  <c r="Z1187" i="3"/>
  <c r="AA1187" i="3" s="1"/>
  <c r="Z1186" i="3"/>
  <c r="AA1186" i="3" s="1"/>
  <c r="Z1185" i="3"/>
  <c r="AA1185" i="3" s="1"/>
  <c r="Z1184" i="3"/>
  <c r="AA1184" i="3" s="1"/>
  <c r="Z1183" i="3"/>
  <c r="AA1183" i="3" s="1"/>
  <c r="Z1182" i="3"/>
  <c r="AA1182" i="3" s="1"/>
  <c r="Z1180" i="3"/>
  <c r="AA1180" i="3" s="1"/>
  <c r="Z1179" i="3"/>
  <c r="AA1179" i="3" s="1"/>
  <c r="Z1178" i="3"/>
  <c r="AA1178" i="3" s="1"/>
  <c r="Z1177" i="3"/>
  <c r="AA1177" i="3" s="1"/>
  <c r="Z1176" i="3"/>
  <c r="AA1176" i="3" s="1"/>
  <c r="Z1175" i="3"/>
  <c r="AA1175" i="3" s="1"/>
  <c r="Z1174" i="3"/>
  <c r="AA1174" i="3" s="1"/>
  <c r="Z1172" i="3"/>
  <c r="AA1172" i="3" s="1"/>
  <c r="Z1171" i="3"/>
  <c r="AA1171" i="3" s="1"/>
  <c r="Z1170" i="3"/>
  <c r="AA1170" i="3" s="1"/>
  <c r="Z1169" i="3"/>
  <c r="AA1169" i="3" s="1"/>
  <c r="Z1168" i="3"/>
  <c r="AA1168" i="3" s="1"/>
  <c r="Z1167" i="3"/>
  <c r="AA1167" i="3" s="1"/>
  <c r="Z1166" i="3"/>
  <c r="AA1166" i="3" s="1"/>
  <c r="Z1164" i="3"/>
  <c r="AA1164" i="3" s="1"/>
  <c r="Z1163" i="3"/>
  <c r="AA1163" i="3" s="1"/>
  <c r="Z1162" i="3"/>
  <c r="AA1162" i="3" s="1"/>
  <c r="Z1161" i="3"/>
  <c r="AA1161" i="3" s="1"/>
  <c r="Z1160" i="3"/>
  <c r="AA1160" i="3" s="1"/>
  <c r="Z1159" i="3"/>
  <c r="AA1159" i="3" s="1"/>
  <c r="Z1158" i="3"/>
  <c r="AA1158" i="3" s="1"/>
  <c r="Z1156" i="3"/>
  <c r="AA1156" i="3" s="1"/>
  <c r="Z1155" i="3"/>
  <c r="AA1155" i="3" s="1"/>
  <c r="Z1154" i="3"/>
  <c r="AA1154" i="3" s="1"/>
  <c r="Z1153" i="3"/>
  <c r="AA1153" i="3" s="1"/>
  <c r="Z1152" i="3"/>
  <c r="AA1152" i="3" s="1"/>
  <c r="Z1151" i="3"/>
  <c r="AA1151" i="3" s="1"/>
  <c r="Z1150" i="3"/>
  <c r="AA1150" i="3" s="1"/>
  <c r="Z1148" i="3"/>
  <c r="AA1148" i="3" s="1"/>
  <c r="Z1147" i="3"/>
  <c r="AA1147" i="3" s="1"/>
  <c r="Z1146" i="3"/>
  <c r="AA1146" i="3" s="1"/>
  <c r="Z1145" i="3"/>
  <c r="AA1145" i="3" s="1"/>
  <c r="Z1144" i="3"/>
  <c r="AA1144" i="3" s="1"/>
  <c r="Z1143" i="3"/>
  <c r="AA1143" i="3" s="1"/>
  <c r="Z1142" i="3"/>
  <c r="AA1142" i="3" s="1"/>
  <c r="Z1140" i="3"/>
  <c r="AA1140" i="3" s="1"/>
  <c r="Z1139" i="3"/>
  <c r="AA1139" i="3" s="1"/>
  <c r="Z1137" i="3"/>
  <c r="AA1137" i="3" s="1"/>
  <c r="Z1136" i="3"/>
  <c r="AA1136" i="3" s="1"/>
  <c r="Z1134" i="3"/>
  <c r="AA1134" i="3" s="1"/>
  <c r="Z1133" i="3"/>
  <c r="AA1133" i="3" s="1"/>
  <c r="Z1131" i="3"/>
  <c r="AA1131" i="3" s="1"/>
  <c r="Z1130" i="3"/>
  <c r="AA1130" i="3" s="1"/>
  <c r="Z1128" i="3"/>
  <c r="AA1128" i="3" s="1"/>
  <c r="Z1127" i="3"/>
  <c r="AA1127" i="3" s="1"/>
  <c r="Z1125" i="3"/>
  <c r="AA1125" i="3" s="1"/>
  <c r="Z1124" i="3"/>
  <c r="AA1124" i="3" s="1"/>
  <c r="Z1122" i="3"/>
  <c r="AA1122" i="3" s="1"/>
  <c r="Z1121" i="3"/>
  <c r="AA1121" i="3" s="1"/>
  <c r="Z1119" i="3"/>
  <c r="AA1119" i="3" s="1"/>
  <c r="Z1118" i="3"/>
  <c r="AA1118" i="3" s="1"/>
  <c r="Z1116" i="3"/>
  <c r="AA1116" i="3" s="1"/>
  <c r="Z1115" i="3"/>
  <c r="AA1115" i="3" s="1"/>
  <c r="Z1113" i="3"/>
  <c r="AA1113" i="3" s="1"/>
  <c r="Z1112" i="3"/>
  <c r="AA1112" i="3" s="1"/>
  <c r="Z1110" i="3"/>
  <c r="AA1110" i="3" s="1"/>
  <c r="Z1109" i="3"/>
  <c r="AA1109" i="3" s="1"/>
  <c r="Z1107" i="3"/>
  <c r="AA1107" i="3" s="1"/>
  <c r="Z1106" i="3"/>
  <c r="AA1106" i="3" s="1"/>
  <c r="Z1104" i="3"/>
  <c r="AA1104" i="3" s="1"/>
  <c r="Z1103" i="3"/>
  <c r="AA1103" i="3" s="1"/>
  <c r="Z1101" i="3"/>
  <c r="AA1101" i="3" s="1"/>
  <c r="Z1100" i="3"/>
  <c r="AA1100" i="3" s="1"/>
  <c r="Z1098" i="3"/>
  <c r="AA1098" i="3" s="1"/>
  <c r="Z1097" i="3"/>
  <c r="AA1097" i="3" s="1"/>
  <c r="Z1095" i="3"/>
  <c r="AA1095" i="3" s="1"/>
  <c r="Z1094" i="3"/>
  <c r="AA1094" i="3" s="1"/>
  <c r="Z1092" i="3"/>
  <c r="AA1092" i="3" s="1"/>
  <c r="Z1091" i="3"/>
  <c r="AA1091" i="3" s="1"/>
  <c r="Z1090" i="3"/>
  <c r="AA1090" i="3" s="1"/>
  <c r="Z1089" i="3"/>
  <c r="AA1089" i="3" s="1"/>
  <c r="Z1088" i="3"/>
  <c r="AA1088" i="3" s="1"/>
  <c r="Z1087" i="3"/>
  <c r="AA1087" i="3" s="1"/>
  <c r="Z1086" i="3"/>
  <c r="AA1086" i="3" s="1"/>
  <c r="Z1084" i="3"/>
  <c r="AA1084" i="3" s="1"/>
  <c r="Z1083" i="3"/>
  <c r="AA1083" i="3" s="1"/>
  <c r="Z1082" i="3"/>
  <c r="AA1082" i="3" s="1"/>
  <c r="Z1081" i="3"/>
  <c r="AA1081" i="3" s="1"/>
  <c r="Z1079" i="3"/>
  <c r="AA1079" i="3" s="1"/>
  <c r="Z1078" i="3"/>
  <c r="AA1078" i="3" s="1"/>
  <c r="Z1077" i="3"/>
  <c r="AA1077" i="3" s="1"/>
  <c r="Z1076" i="3"/>
  <c r="AA1076" i="3" s="1"/>
  <c r="Z1075" i="3"/>
  <c r="AA1075" i="3" s="1"/>
  <c r="Z1074" i="3"/>
  <c r="AA1074" i="3" s="1"/>
  <c r="Z1073" i="3"/>
  <c r="AA1073" i="3" s="1"/>
  <c r="Z1071" i="3"/>
  <c r="AA1071" i="3" s="1"/>
  <c r="Z1070" i="3"/>
  <c r="AA1070" i="3" s="1"/>
  <c r="Z1068" i="3"/>
  <c r="AA1068" i="3" s="1"/>
  <c r="Z1067" i="3"/>
  <c r="AA1067" i="3" s="1"/>
  <c r="Z1066" i="3"/>
  <c r="AA1066" i="3" s="1"/>
  <c r="Z1065" i="3"/>
  <c r="AA1065" i="3" s="1"/>
  <c r="Z1064" i="3"/>
  <c r="AA1064" i="3" s="1"/>
  <c r="Z1063" i="3"/>
  <c r="AA1063" i="3" s="1"/>
  <c r="Z1062" i="3"/>
  <c r="AA1062" i="3" s="1"/>
  <c r="Z1060" i="3"/>
  <c r="AA1060" i="3" s="1"/>
  <c r="Z1059" i="3"/>
  <c r="AA1059" i="3" s="1"/>
  <c r="Z1058" i="3"/>
  <c r="AA1058" i="3" s="1"/>
  <c r="Z1057" i="3"/>
  <c r="AA1057" i="3" s="1"/>
  <c r="Z1056" i="3"/>
  <c r="AA1056" i="3" s="1"/>
  <c r="Z1055" i="3"/>
  <c r="AA1055" i="3" s="1"/>
  <c r="Z1054" i="3"/>
  <c r="AA1054" i="3" s="1"/>
  <c r="Z1052" i="3"/>
  <c r="AA1052" i="3" s="1"/>
  <c r="Z1051" i="3"/>
  <c r="AA1051" i="3" s="1"/>
  <c r="Z1050" i="3"/>
  <c r="AA1050" i="3" s="1"/>
  <c r="Z1049" i="3"/>
  <c r="AA1049" i="3" s="1"/>
  <c r="Z1048" i="3"/>
  <c r="AA1048" i="3" s="1"/>
  <c r="Z1047" i="3"/>
  <c r="AA1047" i="3" s="1"/>
  <c r="Z1046" i="3"/>
  <c r="AA1046" i="3" s="1"/>
  <c r="Z1044" i="3"/>
  <c r="AA1044" i="3" s="1"/>
  <c r="Z1043" i="3"/>
  <c r="AA1043" i="3" s="1"/>
  <c r="Z1042" i="3"/>
  <c r="AA1042" i="3" s="1"/>
  <c r="Z1041" i="3"/>
  <c r="AA1041" i="3" s="1"/>
  <c r="Z1040" i="3"/>
  <c r="AA1040" i="3" s="1"/>
  <c r="Z1039" i="3"/>
  <c r="AA1039" i="3" s="1"/>
  <c r="Z1038" i="3"/>
  <c r="AA1038" i="3" s="1"/>
  <c r="Z1036" i="3"/>
  <c r="AA1036" i="3" s="1"/>
  <c r="Z1035" i="3"/>
  <c r="AA1035" i="3" s="1"/>
  <c r="Z1034" i="3"/>
  <c r="AA1034" i="3" s="1"/>
  <c r="Z1033" i="3"/>
  <c r="AA1033" i="3" s="1"/>
  <c r="Z1032" i="3"/>
  <c r="AA1032" i="3" s="1"/>
  <c r="Z1031" i="3"/>
  <c r="AA1031" i="3" s="1"/>
  <c r="Z1030" i="3"/>
  <c r="AA1030" i="3" s="1"/>
  <c r="Z1028" i="3"/>
  <c r="AA1028" i="3" s="1"/>
  <c r="Z1027" i="3"/>
  <c r="AA1027" i="3" s="1"/>
  <c r="Z1025" i="3"/>
  <c r="AA1025" i="3" s="1"/>
  <c r="Z1024" i="3"/>
  <c r="AA1024" i="3" s="1"/>
  <c r="Z1023" i="3"/>
  <c r="AA1023" i="3" s="1"/>
  <c r="Z1022" i="3"/>
  <c r="AA1022" i="3" s="1"/>
  <c r="Z1021" i="3"/>
  <c r="AA1021" i="3" s="1"/>
  <c r="Z1020" i="3"/>
  <c r="AA1020" i="3" s="1"/>
  <c r="Z1019" i="3"/>
  <c r="AA1019" i="3" s="1"/>
  <c r="Z1017" i="3"/>
  <c r="AA1017" i="3" s="1"/>
  <c r="Z1016" i="3"/>
  <c r="AA1016" i="3" s="1"/>
  <c r="Z1015" i="3"/>
  <c r="AA1015" i="3" s="1"/>
  <c r="Z1014" i="3"/>
  <c r="AA1014" i="3" s="1"/>
  <c r="Z1012" i="3"/>
  <c r="AA1012" i="3" s="1"/>
  <c r="Z1011" i="3"/>
  <c r="AA1011" i="3" s="1"/>
  <c r="Z1010" i="3"/>
  <c r="AA1010" i="3" s="1"/>
  <c r="Z1009" i="3"/>
  <c r="AA1009" i="3" s="1"/>
  <c r="Z1008" i="3"/>
  <c r="AA1008" i="3" s="1"/>
  <c r="Z1007" i="3"/>
  <c r="AA1007" i="3" s="1"/>
  <c r="Z1006" i="3"/>
  <c r="AA1006" i="3" s="1"/>
  <c r="Z1004" i="3"/>
  <c r="AA1004" i="3" s="1"/>
  <c r="Z1003" i="3"/>
  <c r="AA1003" i="3" s="1"/>
  <c r="Z1002" i="3"/>
  <c r="AA1002" i="3" s="1"/>
  <c r="Z1001" i="3"/>
  <c r="AA1001" i="3" s="1"/>
  <c r="Z1000" i="3"/>
  <c r="AA1000" i="3" s="1"/>
  <c r="Z999" i="3"/>
  <c r="AA999" i="3" s="1"/>
  <c r="Z998" i="3"/>
  <c r="AA998" i="3" s="1"/>
  <c r="Z996" i="3"/>
  <c r="AA996" i="3" s="1"/>
  <c r="Z995" i="3"/>
  <c r="AA995" i="3" s="1"/>
  <c r="Z994" i="3"/>
  <c r="AA994" i="3" s="1"/>
  <c r="Z993" i="3"/>
  <c r="AA993" i="3" s="1"/>
  <c r="Z992" i="3"/>
  <c r="AA992" i="3" s="1"/>
  <c r="Z991" i="3"/>
  <c r="AA991" i="3" s="1"/>
  <c r="Z989" i="3"/>
  <c r="AA989" i="3" s="1"/>
  <c r="Z988" i="3"/>
  <c r="AA988" i="3" s="1"/>
  <c r="Z987" i="3"/>
  <c r="AA987" i="3" s="1"/>
  <c r="Z986" i="3"/>
  <c r="AA986" i="3" s="1"/>
  <c r="Z985" i="3"/>
  <c r="AA985" i="3" s="1"/>
  <c r="Z984" i="3"/>
  <c r="AA984" i="3" s="1"/>
  <c r="Z983" i="3"/>
  <c r="AA983" i="3" s="1"/>
  <c r="Z981" i="3"/>
  <c r="AA981" i="3" s="1"/>
  <c r="Z980" i="3"/>
  <c r="AA980" i="3" s="1"/>
  <c r="Z978" i="3"/>
  <c r="AA978" i="3" s="1"/>
  <c r="Z977" i="3"/>
  <c r="AA977" i="3" s="1"/>
  <c r="Z976" i="3"/>
  <c r="AA976" i="3" s="1"/>
  <c r="Z974" i="3"/>
  <c r="AA974" i="3" s="1"/>
  <c r="Z973" i="3"/>
  <c r="AA973" i="3" s="1"/>
  <c r="Z972" i="3"/>
  <c r="AA972" i="3" s="1"/>
  <c r="Z971" i="3"/>
  <c r="AA971" i="3" s="1"/>
  <c r="Z970" i="3"/>
  <c r="AA970" i="3" s="1"/>
  <c r="Z968" i="3"/>
  <c r="AA968" i="3" s="1"/>
  <c r="Z967" i="3"/>
  <c r="AA967" i="3" s="1"/>
  <c r="Z966" i="3"/>
  <c r="AA966" i="3" s="1"/>
  <c r="Z965" i="3"/>
  <c r="AA965" i="3" s="1"/>
  <c r="Z964" i="3"/>
  <c r="AA964" i="3" s="1"/>
  <c r="Z963" i="3"/>
  <c r="AA963" i="3" s="1"/>
  <c r="Z962" i="3"/>
  <c r="AA962" i="3" s="1"/>
  <c r="Z960" i="3"/>
  <c r="AA960" i="3" s="1"/>
  <c r="Z959" i="3"/>
  <c r="AA959" i="3" s="1"/>
  <c r="Z958" i="3"/>
  <c r="AA958" i="3" s="1"/>
  <c r="Z957" i="3"/>
  <c r="AA957" i="3" s="1"/>
  <c r="Z956" i="3"/>
  <c r="AA956" i="3" s="1"/>
  <c r="Z955" i="3"/>
  <c r="AA955" i="3" s="1"/>
  <c r="Z954" i="3"/>
  <c r="AA954" i="3" s="1"/>
  <c r="Z952" i="3"/>
  <c r="AA952" i="3" s="1"/>
  <c r="Z951" i="3"/>
  <c r="AA951" i="3" s="1"/>
  <c r="Z950" i="3"/>
  <c r="AA950" i="3" s="1"/>
  <c r="Z949" i="3"/>
  <c r="AA949" i="3" s="1"/>
  <c r="Z948" i="3"/>
  <c r="AA948" i="3" s="1"/>
  <c r="Z947" i="3"/>
  <c r="AA947" i="3" s="1"/>
  <c r="Z946" i="3"/>
  <c r="AA946" i="3" s="1"/>
  <c r="Z944" i="3"/>
  <c r="AA944" i="3" s="1"/>
  <c r="Z943" i="3"/>
  <c r="AA943" i="3" s="1"/>
  <c r="Z941" i="3"/>
  <c r="AA941" i="3" s="1"/>
  <c r="Z940" i="3"/>
  <c r="AA940" i="3" s="1"/>
  <c r="Z939" i="3"/>
  <c r="AA939" i="3" s="1"/>
  <c r="Z938" i="3"/>
  <c r="AA938" i="3" s="1"/>
  <c r="Z936" i="3"/>
  <c r="AA936" i="3" s="1"/>
  <c r="Z935" i="3"/>
  <c r="AA935" i="3" s="1"/>
  <c r="Z934" i="3"/>
  <c r="AA934" i="3" s="1"/>
  <c r="Z933" i="3"/>
  <c r="AA933" i="3" s="1"/>
  <c r="Z932" i="3"/>
  <c r="AA932" i="3" s="1"/>
  <c r="Z931" i="3"/>
  <c r="AA931" i="3" s="1"/>
  <c r="Z930" i="3"/>
  <c r="AA930" i="3" s="1"/>
  <c r="Z928" i="3"/>
  <c r="AA928" i="3" s="1"/>
  <c r="Z927" i="3"/>
  <c r="AA927" i="3" s="1"/>
  <c r="Z925" i="3"/>
  <c r="AA925" i="3" s="1"/>
  <c r="Z924" i="3"/>
  <c r="AA924" i="3" s="1"/>
  <c r="Z923" i="3"/>
  <c r="AA923" i="3" s="1"/>
  <c r="Z922" i="3"/>
  <c r="AA922" i="3" s="1"/>
  <c r="Z921" i="3"/>
  <c r="AA921" i="3" s="1"/>
  <c r="Z920" i="3"/>
  <c r="AA920" i="3" s="1"/>
  <c r="Z919" i="3"/>
  <c r="AA919" i="3" s="1"/>
  <c r="Z917" i="3"/>
  <c r="AA917" i="3" s="1"/>
  <c r="Z916" i="3"/>
  <c r="AA916" i="3" s="1"/>
  <c r="Z914" i="3"/>
  <c r="AA914" i="3" s="1"/>
  <c r="Z913" i="3"/>
  <c r="AA913" i="3" s="1"/>
  <c r="Z911" i="3"/>
  <c r="AA911" i="3" s="1"/>
  <c r="Z910" i="3"/>
  <c r="AA910" i="3" s="1"/>
  <c r="Z909" i="3"/>
  <c r="AA909" i="3" s="1"/>
  <c r="Z908" i="3"/>
  <c r="AA908" i="3" s="1"/>
  <c r="Z907" i="3"/>
  <c r="AA907" i="3" s="1"/>
  <c r="Z906" i="3"/>
  <c r="AA906" i="3" s="1"/>
  <c r="Z905" i="3"/>
  <c r="AA905" i="3" s="1"/>
  <c r="Z903" i="3"/>
  <c r="AA903" i="3" s="1"/>
  <c r="Z902" i="3"/>
  <c r="AA902" i="3" s="1"/>
  <c r="Z901" i="3"/>
  <c r="AA901" i="3" s="1"/>
  <c r="Z900" i="3"/>
  <c r="AA900" i="3" s="1"/>
  <c r="Z899" i="3"/>
  <c r="AA899" i="3" s="1"/>
  <c r="Z898" i="3"/>
  <c r="AA898" i="3" s="1"/>
  <c r="Z897" i="3"/>
  <c r="AA897" i="3" s="1"/>
  <c r="Z895" i="3"/>
  <c r="AA895" i="3" s="1"/>
  <c r="Z894" i="3"/>
  <c r="AA894" i="3" s="1"/>
  <c r="Z893" i="3"/>
  <c r="AA893" i="3" s="1"/>
  <c r="Z891" i="3"/>
  <c r="AA891" i="3" s="1"/>
  <c r="Z890" i="3"/>
  <c r="AA890" i="3" s="1"/>
  <c r="Z889" i="3"/>
  <c r="AA889" i="3" s="1"/>
  <c r="Z888" i="3"/>
  <c r="AA888" i="3" s="1"/>
  <c r="Z887" i="3"/>
  <c r="AA887" i="3" s="1"/>
  <c r="Z886" i="3"/>
  <c r="AA886" i="3" s="1"/>
  <c r="Z885" i="3"/>
  <c r="AA885" i="3" s="1"/>
  <c r="Z883" i="3"/>
  <c r="AA883" i="3" s="1"/>
  <c r="Z882" i="3"/>
  <c r="AA882" i="3" s="1"/>
  <c r="Z881" i="3"/>
  <c r="AA881" i="3" s="1"/>
  <c r="Z880" i="3"/>
  <c r="AA880" i="3" s="1"/>
  <c r="Z879" i="3"/>
  <c r="AA879" i="3" s="1"/>
  <c r="Z878" i="3"/>
  <c r="AA878" i="3" s="1"/>
  <c r="Z877" i="3"/>
  <c r="AA877" i="3" s="1"/>
  <c r="Z875" i="3"/>
  <c r="AA875" i="3" s="1"/>
  <c r="Z874" i="3"/>
  <c r="AA874" i="3" s="1"/>
  <c r="Z873" i="3"/>
  <c r="AA873" i="3" s="1"/>
  <c r="Z872" i="3"/>
  <c r="AA872" i="3" s="1"/>
  <c r="Z871" i="3"/>
  <c r="AA871" i="3" s="1"/>
  <c r="Z870" i="3"/>
  <c r="AA870" i="3" s="1"/>
  <c r="Z869" i="3"/>
  <c r="AA869" i="3" s="1"/>
  <c r="Z867" i="3"/>
  <c r="AA867" i="3" s="1"/>
  <c r="Z866" i="3"/>
  <c r="AA866" i="3" s="1"/>
  <c r="Z865" i="3"/>
  <c r="AA865" i="3" s="1"/>
  <c r="Z864" i="3"/>
  <c r="AA864" i="3" s="1"/>
  <c r="Z863" i="3"/>
  <c r="AA863" i="3" s="1"/>
  <c r="Z862" i="3"/>
  <c r="AA862" i="3" s="1"/>
  <c r="Z861" i="3"/>
  <c r="AA861" i="3" s="1"/>
  <c r="Z859" i="3"/>
  <c r="AA859" i="3" s="1"/>
  <c r="Z858" i="3"/>
  <c r="AA858" i="3" s="1"/>
  <c r="Z857" i="3"/>
  <c r="AA857" i="3" s="1"/>
  <c r="Z856" i="3"/>
  <c r="AA856" i="3" s="1"/>
  <c r="Z855" i="3"/>
  <c r="AA855" i="3" s="1"/>
  <c r="Z854" i="3"/>
  <c r="AA854" i="3" s="1"/>
  <c r="Z853" i="3"/>
  <c r="AA853" i="3" s="1"/>
  <c r="Z851" i="3"/>
  <c r="AA851" i="3" s="1"/>
  <c r="Z850" i="3"/>
  <c r="AA850" i="3" s="1"/>
  <c r="Z849" i="3"/>
  <c r="AA849" i="3" s="1"/>
  <c r="Z848" i="3"/>
  <c r="AA848" i="3" s="1"/>
  <c r="Z847" i="3"/>
  <c r="AA847" i="3" s="1"/>
  <c r="Z846" i="3"/>
  <c r="AA846" i="3" s="1"/>
  <c r="Z845" i="3"/>
  <c r="AA845" i="3" s="1"/>
  <c r="Z843" i="3"/>
  <c r="AA843" i="3" s="1"/>
  <c r="Z842" i="3"/>
  <c r="AA842" i="3" s="1"/>
  <c r="Z841" i="3"/>
  <c r="AA841" i="3" s="1"/>
  <c r="Z840" i="3"/>
  <c r="AA840" i="3" s="1"/>
  <c r="Z839" i="3"/>
  <c r="AA839" i="3" s="1"/>
  <c r="Z838" i="3"/>
  <c r="AA838" i="3" s="1"/>
  <c r="Z837" i="3"/>
  <c r="AA837" i="3" s="1"/>
  <c r="Z835" i="3"/>
  <c r="AA835" i="3" s="1"/>
  <c r="Z834" i="3"/>
  <c r="AA834" i="3" s="1"/>
  <c r="Z833" i="3"/>
  <c r="AA833" i="3" s="1"/>
  <c r="Z832" i="3"/>
  <c r="AA832" i="3" s="1"/>
  <c r="Z831" i="3"/>
  <c r="AA831" i="3" s="1"/>
  <c r="Z830" i="3"/>
  <c r="AA830" i="3" s="1"/>
  <c r="Z829" i="3"/>
  <c r="AA829" i="3" s="1"/>
  <c r="Z827" i="3"/>
  <c r="AA827" i="3" s="1"/>
  <c r="Z826" i="3"/>
  <c r="AA826" i="3" s="1"/>
  <c r="Z825" i="3"/>
  <c r="AA825" i="3" s="1"/>
  <c r="Z824" i="3"/>
  <c r="AA824" i="3" s="1"/>
  <c r="Z823" i="3"/>
  <c r="AA823" i="3" s="1"/>
  <c r="Z822" i="3"/>
  <c r="AA822" i="3" s="1"/>
  <c r="Z821" i="3"/>
  <c r="AA821" i="3" s="1"/>
  <c r="Z819" i="3"/>
  <c r="AA819" i="3" s="1"/>
  <c r="Z818" i="3"/>
  <c r="AA818" i="3" s="1"/>
  <c r="Z817" i="3"/>
  <c r="AA817" i="3" s="1"/>
  <c r="Z816" i="3"/>
  <c r="AA816" i="3" s="1"/>
  <c r="Z815" i="3"/>
  <c r="AA815" i="3" s="1"/>
  <c r="Z814" i="3"/>
  <c r="AA814" i="3" s="1"/>
  <c r="Z813" i="3"/>
  <c r="AA813" i="3" s="1"/>
  <c r="Z811" i="3"/>
  <c r="AA811" i="3" s="1"/>
  <c r="Z810" i="3"/>
  <c r="AA810" i="3" s="1"/>
  <c r="Z808" i="3"/>
  <c r="AA808" i="3" s="1"/>
  <c r="Z807" i="3"/>
  <c r="AA807" i="3" s="1"/>
  <c r="Z806" i="3"/>
  <c r="AA806" i="3" s="1"/>
  <c r="Z805" i="3"/>
  <c r="AA805" i="3" s="1"/>
  <c r="Z804" i="3"/>
  <c r="AA804" i="3" s="1"/>
  <c r="Z803" i="3"/>
  <c r="AA803" i="3" s="1"/>
  <c r="Z802" i="3"/>
  <c r="AA802" i="3" s="1"/>
  <c r="Z800" i="3"/>
  <c r="AA800" i="3" s="1"/>
  <c r="Z799" i="3"/>
  <c r="AA799" i="3" s="1"/>
  <c r="Z798" i="3"/>
  <c r="AA798" i="3" s="1"/>
  <c r="Z797" i="3"/>
  <c r="AA797" i="3" s="1"/>
  <c r="Z796" i="3"/>
  <c r="AA796" i="3" s="1"/>
  <c r="Z795" i="3"/>
  <c r="AA795" i="3" s="1"/>
  <c r="Z794" i="3"/>
  <c r="AA794" i="3" s="1"/>
  <c r="Z792" i="3"/>
  <c r="AA792" i="3" s="1"/>
  <c r="Z791" i="3"/>
  <c r="AA791" i="3" s="1"/>
  <c r="Z790" i="3"/>
  <c r="AA790" i="3" s="1"/>
  <c r="Z789" i="3"/>
  <c r="AA789" i="3" s="1"/>
  <c r="Z788" i="3"/>
  <c r="AA788" i="3" s="1"/>
  <c r="Z787" i="3"/>
  <c r="AA787" i="3" s="1"/>
  <c r="Z786" i="3"/>
  <c r="AA786" i="3" s="1"/>
  <c r="Z784" i="3"/>
  <c r="AA784" i="3" s="1"/>
  <c r="Z783" i="3"/>
  <c r="AA783" i="3" s="1"/>
  <c r="Z782" i="3"/>
  <c r="AA782" i="3" s="1"/>
  <c r="Z781" i="3"/>
  <c r="AA781" i="3" s="1"/>
  <c r="Z780" i="3"/>
  <c r="AA780" i="3" s="1"/>
  <c r="Z779" i="3"/>
  <c r="AA779" i="3" s="1"/>
  <c r="Z778" i="3"/>
  <c r="AA778" i="3" s="1"/>
  <c r="Z776" i="3"/>
  <c r="AA776" i="3" s="1"/>
  <c r="Z775" i="3"/>
  <c r="AA775" i="3" s="1"/>
  <c r="Z774" i="3"/>
  <c r="AA774" i="3" s="1"/>
  <c r="Z773" i="3"/>
  <c r="AA773" i="3" s="1"/>
  <c r="Z772" i="3"/>
  <c r="AA772" i="3" s="1"/>
  <c r="Z771" i="3"/>
  <c r="AA771" i="3" s="1"/>
  <c r="Z770" i="3"/>
  <c r="AA770" i="3" s="1"/>
  <c r="Z768" i="3"/>
  <c r="AA768" i="3" s="1"/>
  <c r="Z767" i="3"/>
  <c r="AA767" i="3" s="1"/>
  <c r="Z766" i="3"/>
  <c r="AA766" i="3" s="1"/>
  <c r="Z765" i="3"/>
  <c r="AA765" i="3" s="1"/>
  <c r="Z764" i="3"/>
  <c r="AA764" i="3" s="1"/>
  <c r="Z763" i="3"/>
  <c r="AA763" i="3" s="1"/>
  <c r="Z762" i="3"/>
  <c r="AA762" i="3" s="1"/>
  <c r="Z760" i="3"/>
  <c r="AA760" i="3" s="1"/>
  <c r="Z759" i="3"/>
  <c r="AA759" i="3" s="1"/>
  <c r="Z758" i="3"/>
  <c r="AA758" i="3" s="1"/>
  <c r="Z757" i="3"/>
  <c r="AA757" i="3" s="1"/>
  <c r="Z755" i="3"/>
  <c r="AA755" i="3" s="1"/>
  <c r="Z754" i="3"/>
  <c r="AA754" i="3" s="1"/>
  <c r="Z753" i="3"/>
  <c r="AA753" i="3" s="1"/>
  <c r="Z752" i="3"/>
  <c r="AA752" i="3" s="1"/>
  <c r="Z751" i="3"/>
  <c r="AA751" i="3" s="1"/>
  <c r="Z750" i="3"/>
  <c r="AA750" i="3" s="1"/>
  <c r="Z749" i="3"/>
  <c r="AA749" i="3" s="1"/>
  <c r="Z747" i="3"/>
  <c r="AA747" i="3" s="1"/>
  <c r="Z746" i="3"/>
  <c r="AA746" i="3" s="1"/>
  <c r="Z745" i="3"/>
  <c r="AA745" i="3" s="1"/>
  <c r="Z744" i="3"/>
  <c r="AA744" i="3" s="1"/>
  <c r="Z743" i="3"/>
  <c r="AA743" i="3" s="1"/>
  <c r="Z742" i="3"/>
  <c r="AA742" i="3" s="1"/>
  <c r="Z741" i="3"/>
  <c r="AA741" i="3" s="1"/>
  <c r="Z739" i="3"/>
  <c r="AA739" i="3" s="1"/>
  <c r="Z738" i="3"/>
  <c r="AA738" i="3" s="1"/>
  <c r="Z736" i="3"/>
  <c r="AA736" i="3" s="1"/>
  <c r="Z735" i="3"/>
  <c r="AA735" i="3" s="1"/>
  <c r="Z733" i="3"/>
  <c r="AA733" i="3" s="1"/>
  <c r="Z732" i="3"/>
  <c r="AA732" i="3" s="1"/>
  <c r="Z731" i="3"/>
  <c r="AA731" i="3" s="1"/>
  <c r="Z730" i="3"/>
  <c r="AA730" i="3" s="1"/>
  <c r="Z729" i="3"/>
  <c r="AA729" i="3" s="1"/>
  <c r="Z728" i="3"/>
  <c r="AA728" i="3" s="1"/>
  <c r="Z727" i="3"/>
  <c r="AA727" i="3" s="1"/>
  <c r="Z725" i="3"/>
  <c r="AA725" i="3" s="1"/>
  <c r="Z724" i="3"/>
  <c r="AA724" i="3" s="1"/>
  <c r="Z723" i="3"/>
  <c r="AA723" i="3" s="1"/>
  <c r="Z722" i="3"/>
  <c r="AA722" i="3" s="1"/>
  <c r="Z721" i="3"/>
  <c r="AA721" i="3" s="1"/>
  <c r="Z720" i="3"/>
  <c r="AA720" i="3" s="1"/>
  <c r="Z719" i="3"/>
  <c r="AA719" i="3" s="1"/>
  <c r="Z717" i="3"/>
  <c r="AA717" i="3" s="1"/>
  <c r="Z716" i="3"/>
  <c r="AA716" i="3" s="1"/>
  <c r="Z715" i="3"/>
  <c r="AA715" i="3" s="1"/>
  <c r="Z714" i="3"/>
  <c r="AA714" i="3" s="1"/>
  <c r="Z713" i="3"/>
  <c r="AA713" i="3" s="1"/>
  <c r="Z712" i="3"/>
  <c r="AA712" i="3" s="1"/>
  <c r="Z711" i="3"/>
  <c r="AA711" i="3" s="1"/>
  <c r="Z709" i="3"/>
  <c r="AA709" i="3" s="1"/>
  <c r="Z708" i="3"/>
  <c r="AA708" i="3" s="1"/>
  <c r="Z707" i="3"/>
  <c r="AA707" i="3" s="1"/>
  <c r="Z706" i="3"/>
  <c r="AA706" i="3" s="1"/>
  <c r="Z705" i="3"/>
  <c r="AA705" i="3" s="1"/>
  <c r="Z704" i="3"/>
  <c r="AA704" i="3" s="1"/>
  <c r="Z703" i="3"/>
  <c r="AA703" i="3" s="1"/>
  <c r="Z701" i="3"/>
  <c r="AA701" i="3" s="1"/>
  <c r="Z700" i="3"/>
  <c r="AA700" i="3" s="1"/>
  <c r="Z699" i="3"/>
  <c r="AA699" i="3" s="1"/>
  <c r="Z698" i="3"/>
  <c r="AA698" i="3" s="1"/>
  <c r="Z697" i="3"/>
  <c r="AA697" i="3" s="1"/>
  <c r="Z696" i="3"/>
  <c r="AA696" i="3" s="1"/>
  <c r="Z695" i="3"/>
  <c r="AA695" i="3" s="1"/>
  <c r="Z693" i="3"/>
  <c r="AA693" i="3" s="1"/>
  <c r="Z692" i="3"/>
  <c r="AA692" i="3" s="1"/>
  <c r="Z691" i="3"/>
  <c r="AA691" i="3" s="1"/>
  <c r="Z690" i="3"/>
  <c r="AA690" i="3" s="1"/>
  <c r="Z689" i="3"/>
  <c r="AA689" i="3" s="1"/>
  <c r="Z688" i="3"/>
  <c r="AA688" i="3" s="1"/>
  <c r="Z687" i="3"/>
  <c r="AA687" i="3" s="1"/>
  <c r="Z685" i="3"/>
  <c r="AA685" i="3" s="1"/>
  <c r="Z684" i="3"/>
  <c r="AA684" i="3" s="1"/>
  <c r="Z683" i="3"/>
  <c r="AA683" i="3" s="1"/>
  <c r="Z682" i="3"/>
  <c r="AA682" i="3" s="1"/>
  <c r="Z681" i="3"/>
  <c r="AA681" i="3" s="1"/>
  <c r="Z680" i="3"/>
  <c r="AA680" i="3" s="1"/>
  <c r="Z679" i="3"/>
  <c r="AA679" i="3" s="1"/>
  <c r="Z677" i="3"/>
  <c r="AA677" i="3" s="1"/>
  <c r="Z676" i="3"/>
  <c r="AA676" i="3" s="1"/>
  <c r="Z675" i="3"/>
  <c r="AA675" i="3" s="1"/>
  <c r="Z674" i="3"/>
  <c r="AA674" i="3" s="1"/>
  <c r="Z673" i="3"/>
  <c r="AA673" i="3" s="1"/>
  <c r="Z672" i="3"/>
  <c r="AA672" i="3" s="1"/>
  <c r="Z671" i="3"/>
  <c r="AA671" i="3" s="1"/>
  <c r="Z669" i="3"/>
  <c r="AA669" i="3" s="1"/>
  <c r="Z668" i="3"/>
  <c r="AA668" i="3" s="1"/>
  <c r="Z667" i="3"/>
  <c r="AA667" i="3" s="1"/>
  <c r="Z666" i="3"/>
  <c r="AA666" i="3" s="1"/>
  <c r="Z665" i="3"/>
  <c r="AA665" i="3" s="1"/>
  <c r="Z664" i="3"/>
  <c r="AA664" i="3" s="1"/>
  <c r="Z663" i="3"/>
  <c r="AA663" i="3" s="1"/>
  <c r="Z661" i="3"/>
  <c r="AA661" i="3" s="1"/>
  <c r="Z660" i="3"/>
  <c r="AA660" i="3" s="1"/>
  <c r="Z659" i="3"/>
  <c r="AA659" i="3" s="1"/>
  <c r="Z658" i="3"/>
  <c r="AA658" i="3" s="1"/>
  <c r="Z657" i="3"/>
  <c r="AA657" i="3" s="1"/>
  <c r="Z656" i="3"/>
  <c r="AA656" i="3" s="1"/>
  <c r="Z655" i="3"/>
  <c r="AA655" i="3" s="1"/>
  <c r="Z653" i="3"/>
  <c r="AA653" i="3" s="1"/>
  <c r="Z652" i="3"/>
  <c r="AA652" i="3" s="1"/>
  <c r="Z651" i="3"/>
  <c r="AA651" i="3" s="1"/>
  <c r="Z650" i="3"/>
  <c r="AA650" i="3" s="1"/>
  <c r="AA648" i="3"/>
  <c r="Z648" i="3"/>
  <c r="AA647" i="3"/>
  <c r="Z647" i="3"/>
  <c r="AA646" i="3"/>
  <c r="Z646" i="3"/>
  <c r="AA645" i="3"/>
  <c r="Z645" i="3"/>
  <c r="AA644" i="3"/>
  <c r="Z644" i="3"/>
  <c r="AA643" i="3"/>
  <c r="Z643" i="3"/>
  <c r="AA642" i="3"/>
  <c r="Z642" i="3"/>
  <c r="Z640" i="3"/>
  <c r="AA640" i="3" s="1"/>
  <c r="Z639" i="3"/>
  <c r="AA639" i="3" s="1"/>
  <c r="Z638" i="3"/>
  <c r="AA638" i="3" s="1"/>
  <c r="Z637" i="3"/>
  <c r="AA637" i="3" s="1"/>
  <c r="Z636" i="3"/>
  <c r="AA636" i="3" s="1"/>
  <c r="Z635" i="3"/>
  <c r="AA635" i="3" s="1"/>
  <c r="Z634" i="3"/>
  <c r="AA634" i="3" s="1"/>
  <c r="Z632" i="3"/>
  <c r="AA632" i="3" s="1"/>
  <c r="Z631" i="3"/>
  <c r="AA631" i="3" s="1"/>
  <c r="Z630" i="3"/>
  <c r="AA630" i="3" s="1"/>
  <c r="Z629" i="3"/>
  <c r="AA629" i="3" s="1"/>
  <c r="Z628" i="3"/>
  <c r="AA628" i="3" s="1"/>
  <c r="Z627" i="3"/>
  <c r="AA627" i="3" s="1"/>
  <c r="Z626" i="3"/>
  <c r="AA626" i="3" s="1"/>
  <c r="Z624" i="3"/>
  <c r="AA624" i="3" s="1"/>
  <c r="Z623" i="3"/>
  <c r="AA623" i="3" s="1"/>
  <c r="Z622" i="3"/>
  <c r="AA622" i="3" s="1"/>
  <c r="Z621" i="3"/>
  <c r="AA621" i="3" s="1"/>
  <c r="Z620" i="3"/>
  <c r="AA620" i="3" s="1"/>
  <c r="Z619" i="3"/>
  <c r="AA619" i="3" s="1"/>
  <c r="Z618" i="3"/>
  <c r="AA618" i="3" s="1"/>
  <c r="Z616" i="3"/>
  <c r="AA616" i="3" s="1"/>
  <c r="Z615" i="3"/>
  <c r="AA615" i="3" s="1"/>
  <c r="Z614" i="3"/>
  <c r="AA614" i="3" s="1"/>
  <c r="Z613" i="3"/>
  <c r="AA613" i="3" s="1"/>
  <c r="Z612" i="3"/>
  <c r="AA612" i="3" s="1"/>
  <c r="Z611" i="3"/>
  <c r="AA611" i="3" s="1"/>
  <c r="Z610" i="3"/>
  <c r="AA610" i="3" s="1"/>
  <c r="Z608" i="3"/>
  <c r="AA608" i="3" s="1"/>
  <c r="Z607" i="3"/>
  <c r="AA607" i="3" s="1"/>
  <c r="Z606" i="3"/>
  <c r="AA606" i="3" s="1"/>
  <c r="Z605" i="3"/>
  <c r="AA605" i="3" s="1"/>
  <c r="Z604" i="3"/>
  <c r="AA604" i="3" s="1"/>
  <c r="Z603" i="3"/>
  <c r="AA603" i="3" s="1"/>
  <c r="Z602" i="3"/>
  <c r="AA602" i="3" s="1"/>
  <c r="Z600" i="3"/>
  <c r="AA600" i="3" s="1"/>
  <c r="Z599" i="3"/>
  <c r="AA599" i="3" s="1"/>
  <c r="Z598" i="3"/>
  <c r="AA598" i="3" s="1"/>
  <c r="Z597" i="3"/>
  <c r="AA597" i="3" s="1"/>
  <c r="Z596" i="3"/>
  <c r="AA596" i="3" s="1"/>
  <c r="Z595" i="3"/>
  <c r="AA595" i="3" s="1"/>
  <c r="Z594" i="3"/>
  <c r="AA594" i="3" s="1"/>
  <c r="Z592" i="3"/>
  <c r="AA592" i="3" s="1"/>
  <c r="Z591" i="3"/>
  <c r="AA591" i="3" s="1"/>
  <c r="Z590" i="3"/>
  <c r="AA590" i="3" s="1"/>
  <c r="Z589" i="3"/>
  <c r="AA589" i="3" s="1"/>
  <c r="Z588" i="3"/>
  <c r="AA588" i="3" s="1"/>
  <c r="Z587" i="3"/>
  <c r="AA587" i="3" s="1"/>
  <c r="Z586" i="3"/>
  <c r="AA586" i="3" s="1"/>
  <c r="Z584" i="3"/>
  <c r="AA584" i="3" s="1"/>
  <c r="Z583" i="3"/>
  <c r="AA583" i="3" s="1"/>
  <c r="Z582" i="3"/>
  <c r="AA582" i="3" s="1"/>
  <c r="Z581" i="3"/>
  <c r="AA581" i="3" s="1"/>
  <c r="Z580" i="3"/>
  <c r="AA580" i="3" s="1"/>
  <c r="Z579" i="3"/>
  <c r="AA579" i="3" s="1"/>
  <c r="Z578" i="3"/>
  <c r="AA578" i="3" s="1"/>
  <c r="Z576" i="3"/>
  <c r="AA576" i="3" s="1"/>
  <c r="Z575" i="3"/>
  <c r="AA575" i="3" s="1"/>
  <c r="Z574" i="3"/>
  <c r="AA574" i="3" s="1"/>
  <c r="Z573" i="3"/>
  <c r="AA573" i="3" s="1"/>
  <c r="Z572" i="3"/>
  <c r="AA572" i="3" s="1"/>
  <c r="Z571" i="3"/>
  <c r="AA571" i="3" s="1"/>
  <c r="Z570" i="3"/>
  <c r="AA570" i="3" s="1"/>
  <c r="Z568" i="3"/>
  <c r="AA568" i="3" s="1"/>
  <c r="Z567" i="3"/>
  <c r="AA567" i="3" s="1"/>
  <c r="Z565" i="3"/>
  <c r="AA565" i="3" s="1"/>
  <c r="Z564" i="3"/>
  <c r="AA564" i="3" s="1"/>
  <c r="Z563" i="3"/>
  <c r="AA563" i="3" s="1"/>
  <c r="Z562" i="3"/>
  <c r="AA562" i="3" s="1"/>
  <c r="Z561" i="3"/>
  <c r="AA561" i="3" s="1"/>
  <c r="Z560" i="3"/>
  <c r="AA560" i="3" s="1"/>
  <c r="Z559" i="3"/>
  <c r="AA559" i="3" s="1"/>
  <c r="Z557" i="3"/>
  <c r="AA557" i="3" s="1"/>
  <c r="Z556" i="3"/>
  <c r="AA556" i="3" s="1"/>
  <c r="Z555" i="3"/>
  <c r="AA555" i="3" s="1"/>
  <c r="Z554" i="3"/>
  <c r="AA554" i="3" s="1"/>
  <c r="Z553" i="3"/>
  <c r="AA553" i="3" s="1"/>
  <c r="Z552" i="3"/>
  <c r="AA552" i="3" s="1"/>
  <c r="Z551" i="3"/>
  <c r="AA551" i="3" s="1"/>
  <c r="Z549" i="3"/>
  <c r="AA549" i="3" s="1"/>
  <c r="Z548" i="3"/>
  <c r="AA548" i="3" s="1"/>
  <c r="Z547" i="3"/>
  <c r="AA547" i="3" s="1"/>
  <c r="Z546" i="3"/>
  <c r="AA546" i="3" s="1"/>
  <c r="Z545" i="3"/>
  <c r="AA545" i="3" s="1"/>
  <c r="Z544" i="3"/>
  <c r="AA544" i="3" s="1"/>
  <c r="Z543" i="3"/>
  <c r="AA543" i="3" s="1"/>
  <c r="Z541" i="3"/>
  <c r="AA541" i="3" s="1"/>
  <c r="Z540" i="3"/>
  <c r="AA540" i="3" s="1"/>
  <c r="Z539" i="3"/>
  <c r="AA539" i="3" s="1"/>
  <c r="Z538" i="3"/>
  <c r="AA538" i="3" s="1"/>
  <c r="Z537" i="3"/>
  <c r="AA537" i="3" s="1"/>
  <c r="Z536" i="3"/>
  <c r="AA536" i="3" s="1"/>
  <c r="Z535" i="3"/>
  <c r="AA535" i="3" s="1"/>
  <c r="Z533" i="3"/>
  <c r="AA533" i="3" s="1"/>
  <c r="Z532" i="3"/>
  <c r="AA532" i="3" s="1"/>
  <c r="Z531" i="3"/>
  <c r="AA531" i="3" s="1"/>
  <c r="Z530" i="3"/>
  <c r="AA530" i="3" s="1"/>
  <c r="Z529" i="3"/>
  <c r="AA529" i="3" s="1"/>
  <c r="Z528" i="3"/>
  <c r="AA528" i="3" s="1"/>
  <c r="Z527" i="3"/>
  <c r="AA527" i="3" s="1"/>
  <c r="Z525" i="3"/>
  <c r="AA525" i="3" s="1"/>
  <c r="Z524" i="3"/>
  <c r="AA524" i="3" s="1"/>
  <c r="Z523" i="3"/>
  <c r="AA523" i="3" s="1"/>
  <c r="Z522" i="3"/>
  <c r="AA522" i="3" s="1"/>
  <c r="Z521" i="3"/>
  <c r="AA521" i="3" s="1"/>
  <c r="Z520" i="3"/>
  <c r="AA520" i="3" s="1"/>
  <c r="Z519" i="3"/>
  <c r="AA519" i="3" s="1"/>
  <c r="Z517" i="3"/>
  <c r="AA517" i="3" s="1"/>
  <c r="Z516" i="3"/>
  <c r="AA516" i="3" s="1"/>
  <c r="Z515" i="3"/>
  <c r="AA515" i="3" s="1"/>
  <c r="Z514" i="3"/>
  <c r="AA514" i="3" s="1"/>
  <c r="Z513" i="3"/>
  <c r="AA513" i="3" s="1"/>
  <c r="Z512" i="3"/>
  <c r="AA512" i="3" s="1"/>
  <c r="Z511" i="3"/>
  <c r="AA511" i="3" s="1"/>
  <c r="Z509" i="3"/>
  <c r="AA509" i="3" s="1"/>
  <c r="Z508" i="3"/>
  <c r="AA508" i="3" s="1"/>
  <c r="Z507" i="3"/>
  <c r="AA507" i="3" s="1"/>
  <c r="Z506" i="3"/>
  <c r="AA506" i="3" s="1"/>
  <c r="Z505" i="3"/>
  <c r="AA505" i="3" s="1"/>
  <c r="Z504" i="3"/>
  <c r="AA504" i="3" s="1"/>
  <c r="Z503" i="3"/>
  <c r="AA503" i="3" s="1"/>
  <c r="Z501" i="3"/>
  <c r="AA501" i="3" s="1"/>
  <c r="Z500" i="3"/>
  <c r="AA500" i="3" s="1"/>
  <c r="Z499" i="3"/>
  <c r="AA499" i="3" s="1"/>
  <c r="Z498" i="3"/>
  <c r="AA498" i="3" s="1"/>
  <c r="Z497" i="3"/>
  <c r="AA497" i="3" s="1"/>
  <c r="Z496" i="3"/>
  <c r="AA496" i="3" s="1"/>
  <c r="Z495" i="3"/>
  <c r="AA495" i="3" s="1"/>
  <c r="Z493" i="3"/>
  <c r="AA493" i="3" s="1"/>
  <c r="Z492" i="3"/>
  <c r="AA492" i="3" s="1"/>
  <c r="Z491" i="3"/>
  <c r="AA491" i="3" s="1"/>
  <c r="Z490" i="3"/>
  <c r="AA490" i="3" s="1"/>
  <c r="Z489" i="3"/>
  <c r="AA489" i="3" s="1"/>
  <c r="Z488" i="3"/>
  <c r="AA488" i="3" s="1"/>
  <c r="Z487" i="3"/>
  <c r="AA487" i="3" s="1"/>
  <c r="Z485" i="3"/>
  <c r="AA485" i="3" s="1"/>
  <c r="Z484" i="3"/>
  <c r="AA484" i="3" s="1"/>
  <c r="Z483" i="3"/>
  <c r="AA483" i="3" s="1"/>
  <c r="Z482" i="3"/>
  <c r="AA482" i="3" s="1"/>
  <c r="Z481" i="3"/>
  <c r="AA481" i="3" s="1"/>
  <c r="Z480" i="3"/>
  <c r="AA480" i="3" s="1"/>
  <c r="Z479" i="3"/>
  <c r="AA479" i="3" s="1"/>
  <c r="Z477" i="3"/>
  <c r="AA477" i="3" s="1"/>
  <c r="Z476" i="3"/>
  <c r="AA476" i="3" s="1"/>
  <c r="Z475" i="3"/>
  <c r="AA475" i="3" s="1"/>
  <c r="Z474" i="3"/>
  <c r="AA474" i="3" s="1"/>
  <c r="Z473" i="3"/>
  <c r="AA473" i="3" s="1"/>
  <c r="Z472" i="3"/>
  <c r="AA472" i="3" s="1"/>
  <c r="Z471" i="3"/>
  <c r="AA471" i="3" s="1"/>
  <c r="Z469" i="3"/>
  <c r="AA469" i="3" s="1"/>
  <c r="Z468" i="3"/>
  <c r="AA468" i="3" s="1"/>
  <c r="Z467" i="3"/>
  <c r="AA467" i="3" s="1"/>
  <c r="Z466" i="3"/>
  <c r="AA466" i="3" s="1"/>
  <c r="Z465" i="3"/>
  <c r="AA465" i="3" s="1"/>
  <c r="Z464" i="3"/>
  <c r="AA464" i="3" s="1"/>
  <c r="Z463" i="3"/>
  <c r="AA463" i="3" s="1"/>
  <c r="Z461" i="3"/>
  <c r="AA461" i="3" s="1"/>
  <c r="Z460" i="3"/>
  <c r="AA460" i="3" s="1"/>
  <c r="Z459" i="3"/>
  <c r="AA459" i="3" s="1"/>
  <c r="Z458" i="3"/>
  <c r="AA458" i="3" s="1"/>
  <c r="Z457" i="3"/>
  <c r="AA457" i="3" s="1"/>
  <c r="Z456" i="3"/>
  <c r="AA456" i="3" s="1"/>
  <c r="Z455" i="3"/>
  <c r="AA455" i="3" s="1"/>
  <c r="Z453" i="3"/>
  <c r="AA453" i="3" s="1"/>
  <c r="Z452" i="3"/>
  <c r="AA452" i="3" s="1"/>
  <c r="Z451" i="3"/>
  <c r="AA451" i="3" s="1"/>
  <c r="Z450" i="3"/>
  <c r="AA450" i="3" s="1"/>
  <c r="Z449" i="3"/>
  <c r="AA449" i="3" s="1"/>
  <c r="Z448" i="3"/>
  <c r="AA448" i="3" s="1"/>
  <c r="Z447" i="3"/>
  <c r="AA447" i="3" s="1"/>
  <c r="Z445" i="3"/>
  <c r="AA445" i="3" s="1"/>
  <c r="Z444" i="3"/>
  <c r="AA444" i="3" s="1"/>
  <c r="Z443" i="3"/>
  <c r="AA443" i="3" s="1"/>
  <c r="Z442" i="3"/>
  <c r="AA442" i="3" s="1"/>
  <c r="Z441" i="3"/>
  <c r="AA441" i="3" s="1"/>
  <c r="Z440" i="3"/>
  <c r="AA440" i="3" s="1"/>
  <c r="Z439" i="3"/>
  <c r="AA439" i="3" s="1"/>
  <c r="Z437" i="3"/>
  <c r="AA437" i="3" s="1"/>
  <c r="Z436" i="3"/>
  <c r="AA436" i="3" s="1"/>
  <c r="Z435" i="3"/>
  <c r="AA435" i="3" s="1"/>
  <c r="Z434" i="3"/>
  <c r="AA434" i="3" s="1"/>
  <c r="Z433" i="3"/>
  <c r="AA433" i="3" s="1"/>
  <c r="Z432" i="3"/>
  <c r="AA432" i="3" s="1"/>
  <c r="Z431" i="3"/>
  <c r="AA431" i="3" s="1"/>
  <c r="Z429" i="3"/>
  <c r="AA429" i="3" s="1"/>
  <c r="Z428" i="3"/>
  <c r="AA428" i="3" s="1"/>
  <c r="Z427" i="3"/>
  <c r="AA427" i="3" s="1"/>
  <c r="Z426" i="3"/>
  <c r="AA426" i="3" s="1"/>
  <c r="Z425" i="3"/>
  <c r="AA425" i="3" s="1"/>
  <c r="Z424" i="3"/>
  <c r="AA424" i="3" s="1"/>
  <c r="Z423" i="3"/>
  <c r="AA423" i="3" s="1"/>
  <c r="Z421" i="3"/>
  <c r="AA421" i="3" s="1"/>
  <c r="Z420" i="3"/>
  <c r="AA420" i="3" s="1"/>
  <c r="Z419" i="3"/>
  <c r="AA419" i="3" s="1"/>
  <c r="Z418" i="3"/>
  <c r="AA418" i="3" s="1"/>
  <c r="Z417" i="3"/>
  <c r="AA417" i="3" s="1"/>
  <c r="Z416" i="3"/>
  <c r="AA416" i="3" s="1"/>
  <c r="Z415" i="3"/>
  <c r="AA415" i="3" s="1"/>
  <c r="AA413" i="3"/>
  <c r="Z413" i="3"/>
  <c r="AA412" i="3"/>
  <c r="Z412" i="3"/>
  <c r="AA411" i="3"/>
  <c r="Z411" i="3"/>
  <c r="AA410" i="3"/>
  <c r="Z410" i="3"/>
  <c r="AA409" i="3"/>
  <c r="Z409" i="3"/>
  <c r="AA408" i="3"/>
  <c r="Z408" i="3"/>
  <c r="AA407" i="3"/>
  <c r="Z407" i="3"/>
  <c r="Z405" i="3"/>
  <c r="AA405" i="3" s="1"/>
  <c r="Z404" i="3"/>
  <c r="AA404" i="3" s="1"/>
  <c r="Z402" i="3"/>
  <c r="AA402" i="3" s="1"/>
  <c r="Z401" i="3"/>
  <c r="AA401" i="3" s="1"/>
  <c r="Z400" i="3"/>
  <c r="AA400" i="3" s="1"/>
  <c r="Z399" i="3"/>
  <c r="AA399" i="3" s="1"/>
  <c r="Z398" i="3"/>
  <c r="AA398" i="3" s="1"/>
  <c r="Z397" i="3"/>
  <c r="AA397" i="3" s="1"/>
  <c r="Z396" i="3"/>
  <c r="AA396" i="3" s="1"/>
  <c r="Z394" i="3"/>
  <c r="AA394" i="3" s="1"/>
  <c r="Z393" i="3"/>
  <c r="AA393" i="3" s="1"/>
  <c r="Z391" i="3"/>
  <c r="AA391" i="3" s="1"/>
  <c r="Z390" i="3"/>
  <c r="AA390" i="3" s="1"/>
  <c r="Z389" i="3"/>
  <c r="AA389" i="3" s="1"/>
  <c r="Z388" i="3"/>
  <c r="AA388" i="3" s="1"/>
  <c r="Z387" i="3"/>
  <c r="AA387" i="3" s="1"/>
  <c r="Z386" i="3"/>
  <c r="AA386" i="3" s="1"/>
  <c r="Z385" i="3"/>
  <c r="AA385" i="3" s="1"/>
  <c r="Z383" i="3"/>
  <c r="AA383" i="3" s="1"/>
  <c r="Z382" i="3"/>
  <c r="AA382" i="3" s="1"/>
  <c r="Z381" i="3"/>
  <c r="AA381" i="3" s="1"/>
  <c r="Z380" i="3"/>
  <c r="AA380" i="3" s="1"/>
  <c r="Z379" i="3"/>
  <c r="AA379" i="3" s="1"/>
  <c r="Z378" i="3"/>
  <c r="AA378" i="3" s="1"/>
  <c r="Z377" i="3"/>
  <c r="AA377" i="3" s="1"/>
  <c r="Z375" i="3"/>
  <c r="AA375" i="3" s="1"/>
  <c r="Z374" i="3"/>
  <c r="AA374" i="3" s="1"/>
  <c r="Z373" i="3"/>
  <c r="AA373" i="3" s="1"/>
  <c r="Z372" i="3"/>
  <c r="AA372" i="3" s="1"/>
  <c r="Z371" i="3"/>
  <c r="AA371" i="3" s="1"/>
  <c r="Z370" i="3"/>
  <c r="AA370" i="3" s="1"/>
  <c r="Z369" i="3"/>
  <c r="AA369" i="3" s="1"/>
  <c r="Z367" i="3"/>
  <c r="AA367" i="3" s="1"/>
  <c r="Z366" i="3"/>
  <c r="AA366" i="3" s="1"/>
  <c r="Z365" i="3"/>
  <c r="AA365" i="3" s="1"/>
  <c r="Z364" i="3"/>
  <c r="AA364" i="3" s="1"/>
  <c r="Z363" i="3"/>
  <c r="AA363" i="3" s="1"/>
  <c r="Z362" i="3"/>
  <c r="AA362" i="3" s="1"/>
  <c r="Z361" i="3"/>
  <c r="AA361" i="3" s="1"/>
  <c r="Z359" i="3"/>
  <c r="AA359" i="3" s="1"/>
  <c r="Z358" i="3"/>
  <c r="AA358" i="3" s="1"/>
  <c r="Z357" i="3"/>
  <c r="AA357" i="3" s="1"/>
  <c r="Z356" i="3"/>
  <c r="AA356" i="3" s="1"/>
  <c r="Z355" i="3"/>
  <c r="AA355" i="3" s="1"/>
  <c r="Z354" i="3"/>
  <c r="AA354" i="3" s="1"/>
  <c r="Z353" i="3"/>
  <c r="AA353" i="3" s="1"/>
  <c r="Z351" i="3"/>
  <c r="AA351" i="3" s="1"/>
  <c r="Z350" i="3"/>
  <c r="AA350" i="3" s="1"/>
  <c r="Z349" i="3"/>
  <c r="AA349" i="3" s="1"/>
  <c r="Z348" i="3"/>
  <c r="AA348" i="3" s="1"/>
  <c r="Z347" i="3"/>
  <c r="AA347" i="3" s="1"/>
  <c r="Z346" i="3"/>
  <c r="AA346" i="3" s="1"/>
  <c r="Z345" i="3"/>
  <c r="AA345" i="3" s="1"/>
  <c r="Z343" i="3"/>
  <c r="AA343" i="3" s="1"/>
  <c r="Z342" i="3"/>
  <c r="AA342" i="3" s="1"/>
  <c r="Z341" i="3"/>
  <c r="AA341" i="3" s="1"/>
  <c r="Z340" i="3"/>
  <c r="AA340" i="3" s="1"/>
  <c r="Z339" i="3"/>
  <c r="AA339" i="3" s="1"/>
  <c r="Z338" i="3"/>
  <c r="AA338" i="3" s="1"/>
  <c r="Z337" i="3"/>
  <c r="AA337" i="3" s="1"/>
  <c r="Z335" i="3"/>
  <c r="AA335" i="3" s="1"/>
  <c r="Z334" i="3"/>
  <c r="AA334" i="3" s="1"/>
  <c r="Z333" i="3"/>
  <c r="AA333" i="3" s="1"/>
  <c r="Z332" i="3"/>
  <c r="AA332" i="3" s="1"/>
  <c r="Z331" i="3"/>
  <c r="AA331" i="3" s="1"/>
  <c r="Z330" i="3"/>
  <c r="AA330" i="3" s="1"/>
  <c r="Z329" i="3"/>
  <c r="AA329" i="3" s="1"/>
  <c r="Z327" i="3"/>
  <c r="AA327" i="3" s="1"/>
  <c r="Z326" i="3"/>
  <c r="AA326" i="3" s="1"/>
  <c r="Z325" i="3"/>
  <c r="AA325" i="3" s="1"/>
  <c r="Z324" i="3"/>
  <c r="AA324" i="3" s="1"/>
  <c r="Z323" i="3"/>
  <c r="AA323" i="3" s="1"/>
  <c r="Z322" i="3"/>
  <c r="AA322" i="3" s="1"/>
  <c r="Z321" i="3"/>
  <c r="AA321" i="3" s="1"/>
  <c r="Z319" i="3"/>
  <c r="AA319" i="3" s="1"/>
  <c r="Z318" i="3"/>
  <c r="AA318" i="3" s="1"/>
  <c r="Z317" i="3"/>
  <c r="AA317" i="3" s="1"/>
  <c r="Z316" i="3"/>
  <c r="AA316" i="3" s="1"/>
  <c r="Z315" i="3"/>
  <c r="AA315" i="3" s="1"/>
  <c r="Z314" i="3"/>
  <c r="AA314" i="3" s="1"/>
  <c r="Z313" i="3"/>
  <c r="AA313" i="3" s="1"/>
  <c r="Z311" i="3"/>
  <c r="AA311" i="3" s="1"/>
  <c r="Z310" i="3"/>
  <c r="AA310" i="3" s="1"/>
  <c r="Z309" i="3"/>
  <c r="AA309" i="3" s="1"/>
  <c r="Z308" i="3"/>
  <c r="AA308" i="3" s="1"/>
  <c r="Z307" i="3"/>
  <c r="AA307" i="3" s="1"/>
  <c r="Z306" i="3"/>
  <c r="AA306" i="3" s="1"/>
  <c r="Z305" i="3"/>
  <c r="AA305" i="3" s="1"/>
  <c r="Z303" i="3"/>
  <c r="AA303" i="3" s="1"/>
  <c r="Z302" i="3"/>
  <c r="AA302" i="3" s="1"/>
  <c r="Z301" i="3"/>
  <c r="AA301" i="3" s="1"/>
  <c r="Z300" i="3"/>
  <c r="AA300" i="3" s="1"/>
  <c r="Z299" i="3"/>
  <c r="AA299" i="3" s="1"/>
  <c r="Z298" i="3"/>
  <c r="AA298" i="3" s="1"/>
  <c r="Z297" i="3"/>
  <c r="AA297" i="3" s="1"/>
  <c r="Z295" i="3"/>
  <c r="AA295" i="3" s="1"/>
  <c r="Z294" i="3"/>
  <c r="AA294" i="3" s="1"/>
  <c r="Z293" i="3"/>
  <c r="AA293" i="3" s="1"/>
  <c r="Z292" i="3"/>
  <c r="AA292" i="3" s="1"/>
  <c r="Z291" i="3"/>
  <c r="AA291" i="3" s="1"/>
  <c r="Z290" i="3"/>
  <c r="AA290" i="3" s="1"/>
  <c r="Z289" i="3"/>
  <c r="AA289" i="3" s="1"/>
  <c r="Z287" i="3"/>
  <c r="AA287" i="3" s="1"/>
  <c r="Z286" i="3"/>
  <c r="AA286" i="3" s="1"/>
  <c r="Z285" i="3"/>
  <c r="AA285" i="3" s="1"/>
  <c r="Z284" i="3"/>
  <c r="AA284" i="3" s="1"/>
  <c r="Z283" i="3"/>
  <c r="AA283" i="3" s="1"/>
  <c r="Z282" i="3"/>
  <c r="AA282" i="3" s="1"/>
  <c r="Z281" i="3"/>
  <c r="AA281" i="3" s="1"/>
  <c r="Z279" i="3"/>
  <c r="AA279" i="3" s="1"/>
  <c r="Z278" i="3"/>
  <c r="AA278" i="3" s="1"/>
  <c r="Z277" i="3"/>
  <c r="AA277" i="3" s="1"/>
  <c r="Z276" i="3"/>
  <c r="AA276" i="3" s="1"/>
  <c r="Z275" i="3"/>
  <c r="AA275" i="3" s="1"/>
  <c r="Z274" i="3"/>
  <c r="AA274" i="3" s="1"/>
  <c r="Z273" i="3"/>
  <c r="AA273" i="3" s="1"/>
  <c r="Z271" i="3"/>
  <c r="AA271" i="3" s="1"/>
  <c r="Z270" i="3"/>
  <c r="AA270" i="3" s="1"/>
  <c r="Z269" i="3"/>
  <c r="AA269" i="3" s="1"/>
  <c r="Z268" i="3"/>
  <c r="AA268" i="3" s="1"/>
  <c r="Z267" i="3"/>
  <c r="AA267" i="3" s="1"/>
  <c r="Z266" i="3"/>
  <c r="AA266" i="3" s="1"/>
  <c r="Z265" i="3"/>
  <c r="AA265" i="3" s="1"/>
  <c r="Z263" i="3"/>
  <c r="AA263" i="3" s="1"/>
  <c r="Z262" i="3"/>
  <c r="AA262" i="3" s="1"/>
  <c r="Z261" i="3"/>
  <c r="AA261" i="3" s="1"/>
  <c r="Z260" i="3"/>
  <c r="AA260" i="3" s="1"/>
  <c r="Z259" i="3"/>
  <c r="AA259" i="3" s="1"/>
  <c r="Z258" i="3"/>
  <c r="AA258" i="3" s="1"/>
  <c r="Z257" i="3"/>
  <c r="AA257" i="3" s="1"/>
  <c r="Z255" i="3"/>
  <c r="AA255" i="3" s="1"/>
  <c r="Z254" i="3"/>
  <c r="AA254" i="3" s="1"/>
  <c r="Z253" i="3"/>
  <c r="AA253" i="3" s="1"/>
  <c r="Z252" i="3"/>
  <c r="AA252" i="3" s="1"/>
  <c r="Z251" i="3"/>
  <c r="AA251" i="3" s="1"/>
  <c r="Z250" i="3"/>
  <c r="AA250" i="3" s="1"/>
  <c r="Z249" i="3"/>
  <c r="AA249" i="3" s="1"/>
  <c r="Z247" i="3"/>
  <c r="AA247" i="3" s="1"/>
  <c r="Z246" i="3"/>
  <c r="AA246" i="3" s="1"/>
  <c r="Z245" i="3"/>
  <c r="AA245" i="3" s="1"/>
  <c r="Z244" i="3"/>
  <c r="AA244" i="3" s="1"/>
  <c r="Z243" i="3"/>
  <c r="AA243" i="3" s="1"/>
  <c r="Z242" i="3"/>
  <c r="AA242" i="3" s="1"/>
  <c r="Z241" i="3"/>
  <c r="AA241" i="3" s="1"/>
  <c r="Z239" i="3"/>
  <c r="AA239" i="3" s="1"/>
  <c r="Z238" i="3"/>
  <c r="AA238" i="3" s="1"/>
  <c r="Z237" i="3"/>
  <c r="AA237" i="3" s="1"/>
  <c r="Z236" i="3"/>
  <c r="AA236" i="3" s="1"/>
  <c r="Z235" i="3"/>
  <c r="AA235" i="3" s="1"/>
  <c r="Z234" i="3"/>
  <c r="AA234" i="3" s="1"/>
  <c r="Z233" i="3"/>
  <c r="AA233" i="3" s="1"/>
  <c r="Z231" i="3"/>
  <c r="AA231" i="3" s="1"/>
  <c r="Z230" i="3"/>
  <c r="AA230" i="3" s="1"/>
  <c r="Z229" i="3"/>
  <c r="AA229" i="3" s="1"/>
  <c r="Z228" i="3"/>
  <c r="AA228" i="3" s="1"/>
  <c r="Z227" i="3"/>
  <c r="AA227" i="3" s="1"/>
  <c r="Z226" i="3"/>
  <c r="AA226" i="3" s="1"/>
  <c r="Z225" i="3"/>
  <c r="AA225" i="3" s="1"/>
  <c r="Z223" i="3"/>
  <c r="AA223" i="3" s="1"/>
  <c r="Z222" i="3"/>
  <c r="AA222" i="3" s="1"/>
  <c r="Z221" i="3"/>
  <c r="AA221" i="3" s="1"/>
  <c r="Z220" i="3"/>
  <c r="AA220" i="3" s="1"/>
  <c r="Z219" i="3"/>
  <c r="AA219" i="3" s="1"/>
  <c r="Z218" i="3"/>
  <c r="AA218" i="3" s="1"/>
  <c r="Z217" i="3"/>
  <c r="AA217" i="3" s="1"/>
  <c r="Z215" i="3"/>
  <c r="AA215" i="3" s="1"/>
  <c r="Z214" i="3"/>
  <c r="AA214" i="3" s="1"/>
  <c r="Z213" i="3"/>
  <c r="AA213" i="3" s="1"/>
  <c r="Z212" i="3"/>
  <c r="AA212" i="3" s="1"/>
  <c r="Z211" i="3"/>
  <c r="AA211" i="3" s="1"/>
  <c r="Z210" i="3"/>
  <c r="AA210" i="3" s="1"/>
  <c r="Z209" i="3"/>
  <c r="AA209" i="3" s="1"/>
  <c r="Z207" i="3"/>
  <c r="AA207" i="3" s="1"/>
  <c r="Z206" i="3"/>
  <c r="AA206" i="3" s="1"/>
  <c r="Z205" i="3"/>
  <c r="AA205" i="3" s="1"/>
  <c r="Z204" i="3"/>
  <c r="AA204" i="3" s="1"/>
  <c r="Z203" i="3"/>
  <c r="AA203" i="3" s="1"/>
  <c r="Z202" i="3"/>
  <c r="AA202" i="3" s="1"/>
  <c r="Z201" i="3"/>
  <c r="AA201" i="3" s="1"/>
  <c r="Z199" i="3"/>
  <c r="AA199" i="3" s="1"/>
  <c r="Z198" i="3"/>
  <c r="AA198" i="3" s="1"/>
  <c r="Z197" i="3"/>
  <c r="AA197" i="3" s="1"/>
  <c r="Z196" i="3"/>
  <c r="AA196" i="3" s="1"/>
  <c r="Z195" i="3"/>
  <c r="AA195" i="3" s="1"/>
  <c r="Z194" i="3"/>
  <c r="AA194" i="3" s="1"/>
  <c r="Z193" i="3"/>
  <c r="AA193" i="3" s="1"/>
  <c r="Z191" i="3"/>
  <c r="AA191" i="3" s="1"/>
  <c r="Z190" i="3"/>
  <c r="AA190" i="3" s="1"/>
  <c r="Z188" i="3"/>
  <c r="AA188" i="3" s="1"/>
  <c r="Z187" i="3"/>
  <c r="AA187" i="3" s="1"/>
  <c r="Z186" i="3"/>
  <c r="AA186" i="3" s="1"/>
  <c r="Z185" i="3"/>
  <c r="AA185" i="3" s="1"/>
  <c r="Z184" i="3"/>
  <c r="AA184" i="3" s="1"/>
  <c r="Z183" i="3"/>
  <c r="AA183" i="3" s="1"/>
  <c r="Z182" i="3"/>
  <c r="AA182" i="3" s="1"/>
  <c r="Z180" i="3"/>
  <c r="AA180" i="3" s="1"/>
  <c r="Z179" i="3"/>
  <c r="AA179" i="3" s="1"/>
  <c r="Z178" i="3"/>
  <c r="AA178" i="3" s="1"/>
  <c r="Z177" i="3"/>
  <c r="AA177" i="3" s="1"/>
  <c r="Z176" i="3"/>
  <c r="AA176" i="3" s="1"/>
  <c r="Z175" i="3"/>
  <c r="AA175" i="3" s="1"/>
  <c r="Z174" i="3"/>
  <c r="AA174" i="3" s="1"/>
  <c r="Z172" i="3"/>
  <c r="AA172" i="3" s="1"/>
  <c r="Z171" i="3"/>
  <c r="AA171" i="3" s="1"/>
  <c r="Z170" i="3"/>
  <c r="AA170" i="3" s="1"/>
  <c r="Z169" i="3"/>
  <c r="AA169" i="3" s="1"/>
  <c r="Z168" i="3"/>
  <c r="AA168" i="3" s="1"/>
  <c r="Z167" i="3"/>
  <c r="AA167" i="3" s="1"/>
  <c r="Z166" i="3"/>
  <c r="AA166" i="3" s="1"/>
  <c r="Z164" i="3"/>
  <c r="AA164" i="3" s="1"/>
  <c r="Z163" i="3"/>
  <c r="AA163" i="3" s="1"/>
  <c r="Z162" i="3"/>
  <c r="AA162" i="3" s="1"/>
  <c r="Z161" i="3"/>
  <c r="AA161" i="3" s="1"/>
  <c r="Z160" i="3"/>
  <c r="AA160" i="3" s="1"/>
  <c r="Z159" i="3"/>
  <c r="AA159" i="3" s="1"/>
  <c r="Z158" i="3"/>
  <c r="AA158" i="3" s="1"/>
  <c r="Z156" i="3"/>
  <c r="AA156" i="3" s="1"/>
  <c r="Z155" i="3"/>
  <c r="AA155" i="3" s="1"/>
  <c r="Z154" i="3"/>
  <c r="AA154" i="3" s="1"/>
  <c r="Z153" i="3"/>
  <c r="AA153" i="3" s="1"/>
  <c r="Z152" i="3"/>
  <c r="AA152" i="3" s="1"/>
  <c r="Z151" i="3"/>
  <c r="AA151" i="3" s="1"/>
  <c r="Z150" i="3"/>
  <c r="AA150" i="3" s="1"/>
  <c r="Z148" i="3"/>
  <c r="AA148" i="3" s="1"/>
  <c r="Z147" i="3"/>
  <c r="AA147" i="3" s="1"/>
  <c r="Z146" i="3"/>
  <c r="AA146" i="3" s="1"/>
  <c r="Z145" i="3"/>
  <c r="AA145" i="3" s="1"/>
  <c r="Z144" i="3"/>
  <c r="AA144" i="3" s="1"/>
  <c r="Z143" i="3"/>
  <c r="AA143" i="3" s="1"/>
  <c r="Z142" i="3"/>
  <c r="AA142" i="3" s="1"/>
  <c r="Z140" i="3"/>
  <c r="AA140" i="3" s="1"/>
  <c r="Z139" i="3"/>
  <c r="AA139" i="3" s="1"/>
  <c r="Z138" i="3"/>
  <c r="AA138" i="3" s="1"/>
  <c r="Z137" i="3"/>
  <c r="AA137" i="3" s="1"/>
  <c r="Z136" i="3"/>
  <c r="AA136" i="3" s="1"/>
  <c r="Z135" i="3"/>
  <c r="AA135" i="3" s="1"/>
  <c r="Z134" i="3"/>
  <c r="AA134" i="3" s="1"/>
  <c r="Z132" i="3"/>
  <c r="AA132" i="3" s="1"/>
  <c r="Z131" i="3"/>
  <c r="AA131" i="3" s="1"/>
  <c r="Z130" i="3"/>
  <c r="AA130" i="3" s="1"/>
  <c r="Z129" i="3"/>
  <c r="AA129" i="3" s="1"/>
  <c r="Z128" i="3"/>
  <c r="AA128" i="3" s="1"/>
  <c r="Z127" i="3"/>
  <c r="AA127" i="3" s="1"/>
  <c r="Z126" i="3"/>
  <c r="AA126" i="3" s="1"/>
  <c r="Z124" i="3"/>
  <c r="AA124" i="3" s="1"/>
  <c r="Z123" i="3"/>
  <c r="AA123" i="3" s="1"/>
  <c r="Z122" i="3"/>
  <c r="AA122" i="3" s="1"/>
  <c r="Z121" i="3"/>
  <c r="AA121" i="3" s="1"/>
  <c r="Z120" i="3"/>
  <c r="AA120" i="3" s="1"/>
  <c r="Z119" i="3"/>
  <c r="AA119" i="3" s="1"/>
  <c r="Z118" i="3"/>
  <c r="AA118" i="3" s="1"/>
  <c r="Z116" i="3"/>
  <c r="AA116" i="3" s="1"/>
  <c r="Z115" i="3"/>
  <c r="AA115" i="3" s="1"/>
  <c r="Z114" i="3"/>
  <c r="AA114" i="3" s="1"/>
  <c r="Z113" i="3"/>
  <c r="AA113" i="3" s="1"/>
  <c r="Z112" i="3"/>
  <c r="AA112" i="3" s="1"/>
  <c r="Z111" i="3"/>
  <c r="AA111" i="3" s="1"/>
  <c r="Z110" i="3"/>
  <c r="AA110" i="3" s="1"/>
  <c r="Z108" i="3"/>
  <c r="AA108" i="3" s="1"/>
  <c r="Z107" i="3"/>
  <c r="AA107" i="3" s="1"/>
  <c r="Z106" i="3"/>
  <c r="AA106" i="3" s="1"/>
  <c r="Z105" i="3"/>
  <c r="AA105" i="3" s="1"/>
  <c r="Z104" i="3"/>
  <c r="AA104" i="3" s="1"/>
  <c r="Z103" i="3"/>
  <c r="AA103" i="3" s="1"/>
  <c r="Z102" i="3"/>
  <c r="AA102" i="3" s="1"/>
  <c r="Z100" i="3"/>
  <c r="AA100" i="3" s="1"/>
  <c r="Z99" i="3"/>
  <c r="AA99" i="3" s="1"/>
  <c r="Z98" i="3"/>
  <c r="AA98" i="3" s="1"/>
  <c r="Z97" i="3"/>
  <c r="AA97" i="3" s="1"/>
  <c r="Z96" i="3"/>
  <c r="AA96" i="3" s="1"/>
  <c r="Z95" i="3"/>
  <c r="AA95" i="3" s="1"/>
  <c r="Z94" i="3"/>
  <c r="AA94" i="3" s="1"/>
  <c r="Z92" i="3"/>
  <c r="AA92" i="3" s="1"/>
  <c r="Z91" i="3"/>
  <c r="AA91" i="3" s="1"/>
  <c r="Z90" i="3"/>
  <c r="AA90" i="3" s="1"/>
  <c r="Z89" i="3"/>
  <c r="AA89" i="3" s="1"/>
  <c r="Z88" i="3"/>
  <c r="AA88" i="3" s="1"/>
  <c r="Z87" i="3"/>
  <c r="AA87" i="3" s="1"/>
  <c r="Z86" i="3"/>
  <c r="AA86" i="3" s="1"/>
  <c r="Z84" i="3"/>
  <c r="AA84" i="3" s="1"/>
  <c r="Z83" i="3"/>
  <c r="AA83" i="3" s="1"/>
  <c r="Z82" i="3"/>
  <c r="AA82" i="3" s="1"/>
  <c r="Z81" i="3"/>
  <c r="AA81" i="3" s="1"/>
  <c r="Z80" i="3"/>
  <c r="AA80" i="3" s="1"/>
  <c r="Z79" i="3"/>
  <c r="AA79" i="3" s="1"/>
  <c r="Z78" i="3"/>
  <c r="AA78" i="3" s="1"/>
  <c r="Z76" i="3"/>
  <c r="AA76" i="3" s="1"/>
  <c r="Z75" i="3"/>
  <c r="AA75" i="3" s="1"/>
  <c r="Z74" i="3"/>
  <c r="AA74" i="3" s="1"/>
  <c r="Z73" i="3"/>
  <c r="AA73" i="3" s="1"/>
  <c r="Z72" i="3"/>
  <c r="AA72" i="3" s="1"/>
  <c r="Z71" i="3"/>
  <c r="AA71" i="3" s="1"/>
  <c r="Z70" i="3"/>
  <c r="AA70" i="3" s="1"/>
  <c r="Z68" i="3"/>
  <c r="AA68" i="3" s="1"/>
  <c r="Z67" i="3"/>
  <c r="AA67" i="3" s="1"/>
  <c r="Z66" i="3"/>
  <c r="AA66" i="3" s="1"/>
  <c r="Z65" i="3"/>
  <c r="AA65" i="3" s="1"/>
  <c r="Z64" i="3"/>
  <c r="AA64" i="3" s="1"/>
  <c r="Z63" i="3"/>
  <c r="AA63" i="3" s="1"/>
  <c r="Z62" i="3"/>
  <c r="AA62" i="3" s="1"/>
  <c r="Z60" i="3"/>
  <c r="AA60" i="3" s="1"/>
  <c r="Z59" i="3"/>
  <c r="AA59" i="3" s="1"/>
  <c r="Z58" i="3"/>
  <c r="AA58" i="3" s="1"/>
  <c r="Z57" i="3"/>
  <c r="AA57" i="3" s="1"/>
  <c r="Z56" i="3"/>
  <c r="AA56" i="3" s="1"/>
  <c r="Z55" i="3"/>
  <c r="AA55" i="3" s="1"/>
  <c r="Z54" i="3"/>
  <c r="AA54" i="3" s="1"/>
  <c r="Z52" i="3"/>
  <c r="AA52" i="3" s="1"/>
  <c r="Z51" i="3"/>
  <c r="AA51" i="3" s="1"/>
  <c r="Z50" i="3"/>
  <c r="AA50" i="3" s="1"/>
  <c r="Z49" i="3"/>
  <c r="AA49" i="3" s="1"/>
  <c r="Z48" i="3"/>
  <c r="AA48" i="3" s="1"/>
  <c r="Z47" i="3"/>
  <c r="AA47" i="3" s="1"/>
  <c r="Z46" i="3"/>
  <c r="AA46" i="3" s="1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Z36" i="3"/>
  <c r="AA36" i="3" s="1"/>
  <c r="Z35" i="3"/>
  <c r="AA35" i="3" s="1"/>
  <c r="Z34" i="3"/>
  <c r="AA34" i="3" s="1"/>
  <c r="Z33" i="3"/>
  <c r="AA33" i="3" s="1"/>
  <c r="Z32" i="3"/>
  <c r="AA32" i="3" s="1"/>
  <c r="Z31" i="3"/>
  <c r="AA31" i="3" s="1"/>
  <c r="Z30" i="3"/>
  <c r="AA30" i="3" s="1"/>
  <c r="Z28" i="3"/>
  <c r="AA28" i="3" s="1"/>
  <c r="Z27" i="3"/>
  <c r="AA27" i="3" s="1"/>
  <c r="Z26" i="3"/>
  <c r="AA26" i="3" s="1"/>
  <c r="Z25" i="3"/>
  <c r="AA25" i="3" s="1"/>
  <c r="Z24" i="3"/>
  <c r="AA24" i="3" s="1"/>
  <c r="Z23" i="3"/>
  <c r="AA23" i="3" s="1"/>
  <c r="Z22" i="3"/>
  <c r="AA22" i="3" s="1"/>
  <c r="Z20" i="3"/>
  <c r="AA20" i="3" s="1"/>
  <c r="Z19" i="3"/>
  <c r="AA19" i="3" s="1"/>
  <c r="Z18" i="3"/>
  <c r="AA18" i="3" s="1"/>
  <c r="Z17" i="3"/>
  <c r="AA17" i="3" s="1"/>
  <c r="Z16" i="3"/>
  <c r="AA16" i="3" s="1"/>
  <c r="Z15" i="3"/>
  <c r="AA15" i="3" s="1"/>
  <c r="Z14" i="3"/>
  <c r="AA14" i="3" s="1"/>
  <c r="Z12" i="3"/>
  <c r="AA12" i="3" s="1"/>
  <c r="Z11" i="3"/>
  <c r="AA11" i="3" s="1"/>
  <c r="Z10" i="3"/>
  <c r="AA10" i="3" s="1"/>
  <c r="Z9" i="3"/>
  <c r="AA9" i="3" s="1"/>
  <c r="Z8" i="3"/>
  <c r="AA8" i="3" s="1"/>
  <c r="Z7" i="3"/>
  <c r="AA7" i="3" s="1"/>
  <c r="Z1590" i="3"/>
  <c r="AA1590" i="3" s="1"/>
  <c r="Z6" i="3"/>
  <c r="AA6" i="3" s="1"/>
  <c r="L27" i="4" l="1"/>
  <c r="AD27" i="4"/>
  <c r="AE27" i="4" s="1"/>
  <c r="AH27" i="4"/>
  <c r="AI27" i="4" s="1"/>
  <c r="AH33" i="4"/>
  <c r="AI33" i="4" s="1"/>
  <c r="L33" i="4"/>
  <c r="AD33" i="4"/>
  <c r="AE33" i="4" s="1"/>
  <c r="AH34" i="4"/>
  <c r="AI34" i="4" s="1"/>
  <c r="L34" i="4"/>
  <c r="AD34" i="4"/>
  <c r="AE34" i="4" s="1"/>
  <c r="AC57" i="4"/>
  <c r="AB49" i="4"/>
  <c r="AC49" i="4" s="1"/>
  <c r="AF47" i="4"/>
  <c r="AF41" i="4"/>
  <c r="AG41" i="4" s="1"/>
  <c r="AF36" i="4"/>
  <c r="AG36" i="4" s="1"/>
  <c r="AF35" i="4"/>
  <c r="K23" i="4"/>
  <c r="AF51" i="4"/>
  <c r="AG51" i="4" s="1"/>
  <c r="AC45" i="4"/>
  <c r="K37" i="4"/>
  <c r="AH37" i="4" s="1"/>
  <c r="AI37" i="4" s="1"/>
  <c r="K32" i="4"/>
  <c r="L32" i="4" s="1"/>
  <c r="AC25" i="4"/>
  <c r="AB57" i="4"/>
  <c r="AC53" i="4"/>
  <c r="AB47" i="4"/>
  <c r="AC47" i="4" s="1"/>
  <c r="AF45" i="4"/>
  <c r="AG45" i="4" s="1"/>
  <c r="AF39" i="4"/>
  <c r="K30" i="4"/>
  <c r="L30" i="4" s="1"/>
  <c r="AH28" i="4"/>
  <c r="AI28" i="4" s="1"/>
  <c r="AG25" i="4"/>
  <c r="K22" i="4"/>
  <c r="AB31" i="4"/>
  <c r="AC31" i="4" s="1"/>
  <c r="AF31" i="4"/>
  <c r="AG31" i="4" s="1"/>
  <c r="L37" i="4"/>
  <c r="AD37" i="4"/>
  <c r="AE37" i="4" s="1"/>
  <c r="AB32" i="4"/>
  <c r="AC32" i="4" s="1"/>
  <c r="AF32" i="4"/>
  <c r="AG32" i="4" s="1"/>
  <c r="AC59" i="4"/>
  <c r="AC55" i="4"/>
  <c r="AF54" i="4"/>
  <c r="AG54" i="4" s="1"/>
  <c r="AC51" i="4"/>
  <c r="AF50" i="4"/>
  <c r="AG50" i="4" s="1"/>
  <c r="AG47" i="4"/>
  <c r="AF46" i="4"/>
  <c r="AG46" i="4" s="1"/>
  <c r="AG43" i="4"/>
  <c r="AC40" i="4"/>
  <c r="AB38" i="4"/>
  <c r="AC38" i="4" s="1"/>
  <c r="AF38" i="4"/>
  <c r="AG38" i="4" s="1"/>
  <c r="AD30" i="4"/>
  <c r="AE30" i="4" s="1"/>
  <c r="AH30" i="4"/>
  <c r="AI30" i="4" s="1"/>
  <c r="L22" i="4"/>
  <c r="AD22" i="4"/>
  <c r="AE22" i="4" s="1"/>
  <c r="AH22" i="4"/>
  <c r="AI22" i="4" s="1"/>
  <c r="AC60" i="4"/>
  <c r="AF59" i="4"/>
  <c r="AG59" i="4" s="1"/>
  <c r="AC56" i="4"/>
  <c r="AF55" i="4"/>
  <c r="AG55" i="4" s="1"/>
  <c r="AC52" i="4"/>
  <c r="AC48" i="4"/>
  <c r="AC44" i="4"/>
  <c r="AC43" i="4"/>
  <c r="AF40" i="4"/>
  <c r="AG40" i="4" s="1"/>
  <c r="AB29" i="4"/>
  <c r="AF29" i="4"/>
  <c r="AG29" i="4" s="1"/>
  <c r="AC29" i="4"/>
  <c r="AD19" i="4"/>
  <c r="AE19" i="4" s="1"/>
  <c r="AH19" i="4"/>
  <c r="AI19" i="4" s="1"/>
  <c r="L19" i="4"/>
  <c r="AD17" i="4"/>
  <c r="AE17" i="4" s="1"/>
  <c r="AH17" i="4"/>
  <c r="AI17" i="4" s="1"/>
  <c r="L17" i="4"/>
  <c r="AD15" i="4"/>
  <c r="AE15" i="4" s="1"/>
  <c r="AH15" i="4"/>
  <c r="AI15" i="4" s="1"/>
  <c r="L15" i="4"/>
  <c r="AD13" i="4"/>
  <c r="AE13" i="4" s="1"/>
  <c r="AH13" i="4"/>
  <c r="AI13" i="4" s="1"/>
  <c r="L13" i="4"/>
  <c r="AD11" i="4"/>
  <c r="AE11" i="4" s="1"/>
  <c r="AH11" i="4"/>
  <c r="AI11" i="4" s="1"/>
  <c r="L11" i="4"/>
  <c r="AD9" i="4"/>
  <c r="AE9" i="4" s="1"/>
  <c r="AH9" i="4"/>
  <c r="AI9" i="4" s="1"/>
  <c r="L9" i="4"/>
  <c r="AF60" i="4"/>
  <c r="AG60" i="4" s="1"/>
  <c r="AG57" i="4"/>
  <c r="AF56" i="4"/>
  <c r="AG56" i="4" s="1"/>
  <c r="AG53" i="4"/>
  <c r="AF52" i="4"/>
  <c r="AG52" i="4" s="1"/>
  <c r="AF48" i="4"/>
  <c r="AG48" i="4" s="1"/>
  <c r="AF44" i="4"/>
  <c r="AG44" i="4" s="1"/>
  <c r="AB42" i="4"/>
  <c r="AC42" i="4" s="1"/>
  <c r="AF42" i="4"/>
  <c r="AG42" i="4" s="1"/>
  <c r="AB34" i="4"/>
  <c r="AC34" i="4" s="1"/>
  <c r="AF34" i="4"/>
  <c r="AG34" i="4" s="1"/>
  <c r="AB33" i="4"/>
  <c r="AC33" i="4" s="1"/>
  <c r="AF33" i="4"/>
  <c r="AG33" i="4" s="1"/>
  <c r="AD32" i="4"/>
  <c r="AE32" i="4" s="1"/>
  <c r="AH32" i="4"/>
  <c r="AI32" i="4" s="1"/>
  <c r="AB30" i="4"/>
  <c r="AC30" i="4" s="1"/>
  <c r="AF30" i="4"/>
  <c r="AG30" i="4" s="1"/>
  <c r="AB28" i="4"/>
  <c r="AC28" i="4" s="1"/>
  <c r="AF28" i="4"/>
  <c r="AG28" i="4" s="1"/>
  <c r="L23" i="4"/>
  <c r="AD23" i="4"/>
  <c r="AE23" i="4" s="1"/>
  <c r="AH23" i="4"/>
  <c r="AI23" i="4" s="1"/>
  <c r="AC39" i="4"/>
  <c r="AG39" i="4"/>
  <c r="AC35" i="4"/>
  <c r="AG35" i="4"/>
  <c r="AD31" i="4"/>
  <c r="AE31" i="4" s="1"/>
  <c r="AH31" i="4"/>
  <c r="AI31" i="4" s="1"/>
  <c r="AB27" i="4"/>
  <c r="AC27" i="4" s="1"/>
  <c r="AF27" i="4"/>
  <c r="AG27" i="4"/>
  <c r="AD18" i="4"/>
  <c r="AE18" i="4" s="1"/>
  <c r="AH18" i="4"/>
  <c r="AI18" i="4" s="1"/>
  <c r="L18" i="4"/>
  <c r="AD16" i="4"/>
  <c r="AE16" i="4" s="1"/>
  <c r="AH16" i="4"/>
  <c r="AI16" i="4" s="1"/>
  <c r="L16" i="4"/>
  <c r="AD14" i="4"/>
  <c r="AE14" i="4" s="1"/>
  <c r="AH14" i="4"/>
  <c r="AI14" i="4" s="1"/>
  <c r="L14" i="4"/>
  <c r="AD12" i="4"/>
  <c r="AE12" i="4" s="1"/>
  <c r="AH12" i="4"/>
  <c r="AI12" i="4" s="1"/>
  <c r="L12" i="4"/>
  <c r="AD10" i="4"/>
  <c r="AE10" i="4" s="1"/>
  <c r="AH10" i="4"/>
  <c r="AI10" i="4" s="1"/>
  <c r="L10" i="4"/>
  <c r="AD8" i="4"/>
  <c r="AH8" i="4"/>
  <c r="L8" i="4"/>
  <c r="AG26" i="4"/>
  <c r="AC26" i="4"/>
  <c r="AC20" i="4"/>
  <c r="AF26" i="4"/>
  <c r="AC21" i="4"/>
  <c r="AF20" i="4"/>
  <c r="AG20" i="4" s="1"/>
  <c r="AF21" i="4"/>
  <c r="AG21" i="4" s="1"/>
  <c r="AI8" i="4" l="1"/>
  <c r="AI61" i="4" s="1"/>
  <c r="AH61" i="4"/>
  <c r="AB14" i="4"/>
  <c r="AC14" i="4" s="1"/>
  <c r="AF14" i="4"/>
  <c r="AG14" i="4" s="1"/>
  <c r="AE8" i="4"/>
  <c r="AE61" i="4" s="1"/>
  <c r="AD61" i="4"/>
  <c r="AB12" i="4"/>
  <c r="AC12" i="4" s="1"/>
  <c r="AF12" i="4"/>
  <c r="AG12" i="4" s="1"/>
  <c r="AB23" i="4"/>
  <c r="AC23" i="4" s="1"/>
  <c r="AF23" i="4"/>
  <c r="AG23" i="4"/>
  <c r="AC9" i="4"/>
  <c r="AB9" i="4"/>
  <c r="AF9" i="4"/>
  <c r="AG9" i="4" s="1"/>
  <c r="AB17" i="4"/>
  <c r="AC17" i="4" s="1"/>
  <c r="AF17" i="4"/>
  <c r="AG17" i="4" s="1"/>
  <c r="AB10" i="4"/>
  <c r="AC10" i="4" s="1"/>
  <c r="AF10" i="4"/>
  <c r="AG10" i="4" s="1"/>
  <c r="AC18" i="4"/>
  <c r="AB18" i="4"/>
  <c r="AF18" i="4"/>
  <c r="AG18" i="4" s="1"/>
  <c r="AC15" i="4"/>
  <c r="AB15" i="4"/>
  <c r="AF15" i="4"/>
  <c r="AG15" i="4" s="1"/>
  <c r="AB8" i="4"/>
  <c r="AC8" i="4" s="1"/>
  <c r="AF8" i="4"/>
  <c r="L61" i="4"/>
  <c r="AB16" i="4"/>
  <c r="AC16" i="4" s="1"/>
  <c r="AF16" i="4"/>
  <c r="AG16" i="4" s="1"/>
  <c r="AB13" i="4"/>
  <c r="AC13" i="4" s="1"/>
  <c r="AF13" i="4"/>
  <c r="AG13" i="4" s="1"/>
  <c r="AB22" i="4"/>
  <c r="AC22" i="4" s="1"/>
  <c r="AF22" i="4"/>
  <c r="AG22" i="4" s="1"/>
  <c r="AF37" i="4"/>
  <c r="AB37" i="4"/>
  <c r="AC37" i="4" s="1"/>
  <c r="AG37" i="4"/>
  <c r="AB11" i="4"/>
  <c r="AC11" i="4" s="1"/>
  <c r="AF11" i="4"/>
  <c r="AG11" i="4" s="1"/>
  <c r="AB19" i="4"/>
  <c r="AC19" i="4" s="1"/>
  <c r="AF19" i="4"/>
  <c r="AG19" i="4" s="1"/>
  <c r="AF61" i="4" l="1"/>
  <c r="AB61" i="4"/>
  <c r="AG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1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saitou_h2</author>
  </authors>
  <commentList>
    <comment ref="AD7" authorId="0" shapeId="0" xr:uid="{00000000-0006-0000-0200-000001000000}">
      <text>
        <r>
          <rPr>
            <sz val="10"/>
            <color indexed="81"/>
            <rFont val="ＭＳ Ｐゴシック"/>
            <family val="3"/>
            <charset val="128"/>
          </rPr>
          <t>仕掛品を進捗率で
割り戻し、100％に
換算した値</t>
        </r>
      </text>
    </comment>
  </commentList>
</comments>
</file>

<file path=xl/sharedStrings.xml><?xml version="1.0" encoding="utf-8"?>
<sst xmlns="http://schemas.openxmlformats.org/spreadsheetml/2006/main" count="11258" uniqueCount="2834">
  <si>
    <t/>
  </si>
  <si>
    <t>材料費</t>
  </si>
  <si>
    <t>労務費</t>
  </si>
  <si>
    <t>外注費</t>
  </si>
  <si>
    <t>経費</t>
  </si>
  <si>
    <t>原価計</t>
  </si>
  <si>
    <t>粗利率</t>
  </si>
  <si>
    <t>直接費</t>
  </si>
  <si>
    <t>間接費</t>
  </si>
  <si>
    <t>合計</t>
  </si>
  <si>
    <t>SD・花王 SCM関連ｼｽﾃﾑ開発・改善(西村)</t>
  </si>
  <si>
    <t>30000972-81</t>
  </si>
  <si>
    <t>SD･花王 0420 SCM関連ｼｽﾃﾑ開発・改善4月(西村)</t>
  </si>
  <si>
    <t>LCM・花王G  全国情報機器運営ｻﾎﾟｰﾄ</t>
  </si>
  <si>
    <t>30001084-74</t>
  </si>
  <si>
    <t>LCM・花王G 0425全国情報機器運営ｻﾎﾟｰﾄ 4月</t>
  </si>
  <si>
    <t>LCM・花王G 全国情報機器運営ｻﾎﾟｰﾄ(佐藤)</t>
  </si>
  <si>
    <t>30001090-74</t>
  </si>
  <si>
    <t>LCM・花王G 0425全国情報機器運営ｻﾎﾟｰﾄ(木村美)4月</t>
  </si>
  <si>
    <t>LCM・花王 LCM運用</t>
  </si>
  <si>
    <t>30001579-42</t>
  </si>
  <si>
    <t>LCM・花王 3/21_4/20 LCM運用 4月</t>
  </si>
  <si>
    <t>IS・東京ｴﾈｼｽ Ivanti年間ｻﾎﾟｰﾄ</t>
  </si>
  <si>
    <t>30001702-03</t>
  </si>
  <si>
    <t>IS・東京ｴﾈｼｽ Ivanti年間ｻﾎﾟｰﾄ(2022/3～2023/2)</t>
  </si>
  <si>
    <t>IS・花王 ｼｽﾃﾑ展開資料作成等　白木藍</t>
  </si>
  <si>
    <t>30001968-26</t>
  </si>
  <si>
    <t>IS・花王0420ｼｽﾃﾑ展開資料作成等 4月 白木藍</t>
  </si>
  <si>
    <t>PA・ﾋﾞｵｼｽ AWS環境監視運用ｻﾎﾟｰﾄ</t>
  </si>
  <si>
    <t>IS･LIXIL PC及びﾓﾊﾞｲﾙ保守運用業務</t>
  </si>
  <si>
    <t>30002180-18</t>
  </si>
  <si>
    <t>IS･LIXIL 0425PC及びﾓﾊﾞｲﾙ保守運用業務 4月分</t>
  </si>
  <si>
    <t>IS・花王ｼｽﾃﾑ展開資料作成等　山﨑</t>
  </si>
  <si>
    <t>30002340-12</t>
  </si>
  <si>
    <t>IS・花王0420ｼｽﾃﾑ展開資料作成等 4月 山﨑</t>
  </si>
  <si>
    <t>LCM・花王 FACE機器入出庫ｷｯﾃｨﾝｸﾞLCM業務</t>
  </si>
  <si>
    <t>30002419-09</t>
  </si>
  <si>
    <t>LCM・花王0420FACE機器入出庫ｷｯﾃｨﾝｸﾞLCM業務 4月</t>
  </si>
  <si>
    <t>LCM･LIXIL 1025PCｷｯﾃｨﾝｸﾞ業務</t>
  </si>
  <si>
    <t>30002482-06</t>
  </si>
  <si>
    <t>LCM･LIXIL 0425PCｷｯﾃｨﾝｸﾞ業務 4月分</t>
  </si>
  <si>
    <t>PA ・NOS 【GEHC】InSiteEdge HA暫定検証</t>
  </si>
  <si>
    <t>30002581-01</t>
  </si>
  <si>
    <t>PA ・NOS0430【GEHC】InSiteEdge HA暫定検証_検証実地</t>
  </si>
  <si>
    <t>PA･興安計装 MTR導入後運用支援ｻﾎﾟｰﾄ</t>
  </si>
  <si>
    <t>SD・NST 明治安田向けﾕｰｻﾞｰ管理ID取得ｼｽﾃﾑ梅木</t>
  </si>
  <si>
    <t>30000863-87</t>
  </si>
  <si>
    <t>SD･NST 明治安田向け営業支援ｼｽﾃﾑ開発梅木10月</t>
  </si>
  <si>
    <t>30000863-88</t>
  </si>
  <si>
    <t>SD･NST 明治安田向け営業支援ｼｽﾃﾑ開発梅木11月</t>
  </si>
  <si>
    <t>30000863-89</t>
  </si>
  <si>
    <t>SD･NST 明治安田向け営業支援ｼｽﾃﾑ開発梅木12月</t>
  </si>
  <si>
    <t>30000863-90</t>
  </si>
  <si>
    <t>SD･NST 明治安田向け営業支援ｼｽﾃﾑ開発梅木1月</t>
  </si>
  <si>
    <t>30000863-91</t>
  </si>
  <si>
    <t>SD･NST 明治安田向け営業支援ｼｽﾃﾑ開発梅木2月</t>
  </si>
  <si>
    <t>30000863-92</t>
  </si>
  <si>
    <t>SD･NST 明治安田向け営業支援ｼｽﾃﾑ開発梅木3月</t>
  </si>
  <si>
    <t>IS・ﾘｺｰｼﾞｬﾊﾟﾝ ｻｰﾊﾞ機器PC機器ｻﾎﾟｰﾄ業務</t>
  </si>
  <si>
    <t>30000864-87</t>
  </si>
  <si>
    <t>IS･ﾘｺｰｼﾞｬﾊﾟﾝ ｻｰﾊﾞ機器PC機器ｻﾎﾟｰﾄ業務 10月</t>
  </si>
  <si>
    <t>30000864-88</t>
  </si>
  <si>
    <t>IS･ﾘｺｰｼﾞｬﾊﾟﾝ ｻｰﾊﾞ機器PC機器ｻﾎﾟｰﾄ業務 11月</t>
  </si>
  <si>
    <t>30000864-89</t>
  </si>
  <si>
    <t>IS･ﾘｺｰｼﾞｬﾊﾟﾝ ｻｰﾊﾞ機器PC機器ｻﾎﾟｰﾄ業務 12月</t>
  </si>
  <si>
    <t>30000864-90</t>
  </si>
  <si>
    <t>IS･ﾘｺｰｼﾞｬﾊﾟﾝ ｻｰﾊﾞ機器PC機器ｻﾎﾟｰﾄ業務 1月</t>
  </si>
  <si>
    <t>30000864-91</t>
  </si>
  <si>
    <t>IS･ﾘｺｰｼﾞｬﾊﾟﾝ ｻｰﾊﾞ機器PC機器ｻﾎﾟｰﾄ業務 2月</t>
  </si>
  <si>
    <t>30000864-92</t>
  </si>
  <si>
    <t>IS･ﾘｺｰｼﾞｬﾊﾟﾝ ｻｰﾊﾞ機器PC機器ｻﾎﾟｰﾄ業務 3月</t>
  </si>
  <si>
    <t>PA・ＮＴＴｺﾐｭ　Bizﾒｰﾙｻｰﾋﾞｽ案件対応(板澤)</t>
  </si>
  <si>
    <t>30000880-84</t>
  </si>
  <si>
    <t>PA･ＮＴＴｺﾐｭ　ﾒｰﾙｻｰﾋﾞｽ案件対応(加藤)10月</t>
  </si>
  <si>
    <t>30000880-85</t>
  </si>
  <si>
    <t>PA･ＮＴＴｺﾐｭ　ﾒｰﾙｻｰﾋﾞｽ案件対応(加藤)11月</t>
  </si>
  <si>
    <t>30000880-86</t>
  </si>
  <si>
    <t>PA･ＮＴＴｺﾐｭ　ﾒｰﾙｻｰﾋﾞｽ案件対応(加藤)12月</t>
  </si>
  <si>
    <t>30000880-87</t>
  </si>
  <si>
    <t>PA･ＮＴＴｺﾐｭ　ﾒｰﾙｻｰﾋﾞｽ案件対応(加藤)1月</t>
  </si>
  <si>
    <t>30000880-88</t>
  </si>
  <si>
    <t>PA･ＮＴＴｺﾐｭ　ﾒｰﾙｻｰﾋﾞｽ案件対応(加藤)2月</t>
  </si>
  <si>
    <t>30000880-89</t>
  </si>
  <si>
    <t>PA･ＮＴＴｺﾐｭ　ﾒｰﾙｻｰﾋﾞｽ案件対応(加藤)3月</t>
  </si>
  <si>
    <t>PA・NTTｺﾑ 2014年4QBIS開発運営(鈴木・平林)</t>
  </si>
  <si>
    <t>30000911-81</t>
  </si>
  <si>
    <t>PA･NTTｺﾑ BIS開発運営(鈴木)10月</t>
  </si>
  <si>
    <t>30000911-82</t>
  </si>
  <si>
    <t>PA･NTTｺﾑ BIS開発運営(鈴木)11月</t>
  </si>
  <si>
    <t>30000911-83</t>
  </si>
  <si>
    <t>PA･NTTｺﾑ BIS開発運営(鈴木)12月</t>
  </si>
  <si>
    <t>30000911-84</t>
  </si>
  <si>
    <t>PA･NTTｺﾑ BIS開発運営(鈴木)1月</t>
  </si>
  <si>
    <t>30000911-85</t>
  </si>
  <si>
    <t>PA･NTTｺﾑ BIS開発運営(鈴木)2月</t>
  </si>
  <si>
    <t>30000911-86</t>
  </si>
  <si>
    <t>PA･NTTｺﾑ BIS開発運営(鈴木)3月</t>
  </si>
  <si>
    <t>R&amp;D室</t>
  </si>
  <si>
    <t>30000928-78</t>
  </si>
  <si>
    <t>R&amp;D室 10月</t>
  </si>
  <si>
    <t>30000928-79</t>
  </si>
  <si>
    <t>R&amp;D室 11月</t>
  </si>
  <si>
    <t>30000928-80</t>
  </si>
  <si>
    <t>R&amp;D室 12月</t>
  </si>
  <si>
    <t>30000928-81</t>
  </si>
  <si>
    <t>R&amp;D室 1月</t>
  </si>
  <si>
    <t>30000928-82</t>
  </si>
  <si>
    <t>30000928-83</t>
  </si>
  <si>
    <t>R&amp;D室 3月</t>
  </si>
  <si>
    <t>IS・LIXIL NW系のｲﾝﾌﾗ構築と運用(新田</t>
  </si>
  <si>
    <t>30000964-76</t>
  </si>
  <si>
    <t>IS･LIXIL NW系のｲﾝﾌﾗ構築と運用(新田)10月</t>
  </si>
  <si>
    <t>30000964-77</t>
  </si>
  <si>
    <t>IS･LIXIL NW系のｲﾝﾌﾗ構築と運用(新田)11月</t>
  </si>
  <si>
    <t>30000964-78</t>
  </si>
  <si>
    <t>IS･LIXIL NW系のｲﾝﾌﾗ構築と運用(新田)12月</t>
  </si>
  <si>
    <t>30000964-79</t>
  </si>
  <si>
    <t>IS･LIXIL NW系のｲﾝﾌﾗ構築と運用(新田)1月</t>
  </si>
  <si>
    <t>30000964-80</t>
  </si>
  <si>
    <t>IS･LIXIL NW系のｲﾝﾌﾗ構築と運用(新田)2月</t>
  </si>
  <si>
    <t>30000964-81</t>
  </si>
  <si>
    <t>IS･LIXIL NW系のｲﾝﾌﾗ構築と運用(新田)3月</t>
  </si>
  <si>
    <t>SD・ｲｰｽﾄｰﾘｰ ecbeing開発・保守作業(柳ｹ水）</t>
  </si>
  <si>
    <t>30000969-76</t>
  </si>
  <si>
    <t>SD･ｲｰｽﾄｰﾘｰ ecbeing開発・保守作業10月(柳ｹ水）</t>
  </si>
  <si>
    <t>30000969-77</t>
  </si>
  <si>
    <t>SD･ｲｰｽﾄｰﾘｰ ecbeing開発・保守作業11月(柳ｹ水）</t>
  </si>
  <si>
    <t>30000969-78</t>
  </si>
  <si>
    <t>SD･ｲｰｽﾄｰﾘｰ ecbeing開発・保守作業12月(柳ｹ水）</t>
  </si>
  <si>
    <t>30000969-79</t>
  </si>
  <si>
    <t>SD･ｲｰｽﾄｰﾘｰ ecbeing開発・保守作業1月(柳ｹ水）</t>
  </si>
  <si>
    <t>30000969-80</t>
  </si>
  <si>
    <t>SD･ｲｰｽﾄｰﾘｰ ecbeing開発・保守作業2月(柳ｹ水）</t>
  </si>
  <si>
    <t>30000969-81</t>
  </si>
  <si>
    <t>SD･ｲｰｽﾄｰﾘｰ ecbeing開発・保守作業3月(柳ｹ水）</t>
  </si>
  <si>
    <t>30000972-75</t>
  </si>
  <si>
    <t>SD･花王 1020 SCM関連ｼｽﾃﾑ開発・改善10月(西村)</t>
  </si>
  <si>
    <t>30000972-76</t>
  </si>
  <si>
    <t>SD･花王 1120 SCM関連ｼｽﾃﾑ開発・改善11月(西村)</t>
  </si>
  <si>
    <t>30000972-77</t>
  </si>
  <si>
    <t>SD･花王 1220 SCM関連ｼｽﾃﾑ開発・改善12月(西村)</t>
  </si>
  <si>
    <t>30000972-78</t>
  </si>
  <si>
    <t>SD･花王 0120 SCM関連ｼｽﾃﾑ開発・改善1月(西村)</t>
  </si>
  <si>
    <t>30000972-79</t>
  </si>
  <si>
    <t>SD･花王 0220 SCM関連ｼｽﾃﾑ開発・改善2月(西村)</t>
  </si>
  <si>
    <t>30000972-80</t>
  </si>
  <si>
    <t>SD･花王 0320 SCM関連ｼｽﾃﾑ開発・改善3月(西村)</t>
  </si>
  <si>
    <t>SD･NTT-ME 工程管理ﾂｰﾙｿﾌﾄｳｪｱ保守(中村)</t>
  </si>
  <si>
    <t>30001066-69</t>
  </si>
  <si>
    <t>SD･NTT-ME 工程管理ﾂｰﾙｿﾌﾄｳｪｱ保守(中村）10月</t>
  </si>
  <si>
    <t>30001066-70</t>
  </si>
  <si>
    <t>SD･NTT-ME 工程管理ﾂｰﾙｿﾌﾄｳｪｱ保守(中村）11月</t>
  </si>
  <si>
    <t>30001066-71</t>
  </si>
  <si>
    <t>SD･NTT-ME 工程管理ﾂｰﾙｿﾌﾄｳｪｱ保守(中村）12月</t>
  </si>
  <si>
    <t>30001066-72</t>
  </si>
  <si>
    <t>SD･NTT-ME 工程管理ﾂｰﾙｿﾌﾄｳｪｱ保守(中村）1月</t>
  </si>
  <si>
    <t>30001066-73</t>
  </si>
  <si>
    <t>SD･NTT-ME 工程管理ﾂｰﾙｿﾌﾄｳｪｱ保守(中村）2月</t>
  </si>
  <si>
    <t>30001066-74</t>
  </si>
  <si>
    <t>SD･NTT-ME 工程管理ﾂｰﾙｿﾌﾄｳｪｱ保守(中村）3月</t>
  </si>
  <si>
    <t>IS･日本情報通信 導入支援(上地)</t>
  </si>
  <si>
    <t>30001078-69</t>
  </si>
  <si>
    <t>IS･日本情報通信 導入支援(上地）10月</t>
  </si>
  <si>
    <t>30001078-70</t>
  </si>
  <si>
    <t>IS･日本情報通信 導入支援(上地）11月</t>
  </si>
  <si>
    <t>30001078-71</t>
  </si>
  <si>
    <t>IS･日本情報通信 導入支援(上地）12月</t>
  </si>
  <si>
    <t>30001078-72</t>
  </si>
  <si>
    <t>IS･日本情報通信 導入支援(上地）1月</t>
  </si>
  <si>
    <t>30001078-73</t>
  </si>
  <si>
    <t>IS･日本情報通信 導入支援(上地）2月</t>
  </si>
  <si>
    <t>30001078-74</t>
  </si>
  <si>
    <t>IS･日本情報通信 導入支援(上地）3月</t>
  </si>
  <si>
    <t>30001084-68</t>
  </si>
  <si>
    <t>LCM・花王G 1025全国情報機器運営ｻﾎﾟｰﾄ 10月</t>
  </si>
  <si>
    <t>30001084-69</t>
  </si>
  <si>
    <t>LCM・花王G 1125全国情報機器運営ｻﾎﾟｰﾄ 11月</t>
  </si>
  <si>
    <t>30001084-70</t>
  </si>
  <si>
    <t>LCM・花王G 1225全国情報機器運営ｻﾎﾟｰﾄ 12月</t>
  </si>
  <si>
    <t>30001084-71</t>
  </si>
  <si>
    <t>LCM・花王G 0125全国情報機器運営ｻﾎﾟｰﾄ 1月</t>
  </si>
  <si>
    <t>30001084-72</t>
  </si>
  <si>
    <t>LCM・花王G 0225全国情報機器運営ｻﾎﾟｰﾄ 2月</t>
  </si>
  <si>
    <t>30001084-73</t>
  </si>
  <si>
    <t>LCM・花王G 0325全国情報機器運営ｻﾎﾟｰﾄ 3月</t>
  </si>
  <si>
    <t>IS・花王G CTC運用業務（佐久間）</t>
  </si>
  <si>
    <t>30001085-68</t>
  </si>
  <si>
    <t>IS・花王G 運用業務（佐久間）10月</t>
  </si>
  <si>
    <t>30001085-69</t>
  </si>
  <si>
    <t>IS・花王G 運用業務（佐久間）11月</t>
  </si>
  <si>
    <t>30001085-70</t>
  </si>
  <si>
    <t>IS・花王G 運用業務（佐久間）12月</t>
  </si>
  <si>
    <t>30001085-71</t>
  </si>
  <si>
    <t>IS・花王G 運用業務（佐久間）1月</t>
  </si>
  <si>
    <t>30001085-72</t>
  </si>
  <si>
    <t>IS・花王G 運用業務（佐久間）2月</t>
  </si>
  <si>
    <t>30001085-73</t>
  </si>
  <si>
    <t>IS・花王G 運用業務（佐久間）3月</t>
  </si>
  <si>
    <t>30001090-68</t>
  </si>
  <si>
    <t>LCM・花王G 1025全国情報機器運営ｻﾎﾟｰﾄ(木村美)10月</t>
  </si>
  <si>
    <t>30001090-69</t>
  </si>
  <si>
    <t>LCM・花王G 1125全国情報機器運営ｻﾎﾟｰﾄ(木村美)11月</t>
  </si>
  <si>
    <t>30001090-70</t>
  </si>
  <si>
    <t>LCM・花王G 1225全国情報機器運営ｻﾎﾟｰﾄ(木村美)12月</t>
  </si>
  <si>
    <t>30001090-71</t>
  </si>
  <si>
    <t>LCM・花王G 0125全国情報機器運営ｻﾎﾟｰﾄ(木村美)1月</t>
  </si>
  <si>
    <t>30001090-72</t>
  </si>
  <si>
    <t>LCM・花王G 0225全国情報機器運営ｻﾎﾟｰﾄ(木村美)2月</t>
  </si>
  <si>
    <t>30001090-73</t>
  </si>
  <si>
    <t>LCM・花王G 0325全国情報機器運営ｻﾎﾟｰﾄ(木村美)3月</t>
  </si>
  <si>
    <t>LCM ･ ｿﾌﾄﾊﾞﾝｸ ｷｯﾃｨﾝｸﾞ業務</t>
  </si>
  <si>
    <t>30001101-67</t>
  </si>
  <si>
    <t>LCM ･ ｿﾌﾄﾊﾞﾝｸ ｷｯﾃｨﾝｸﾞ業務10月</t>
  </si>
  <si>
    <t>30001101-68</t>
  </si>
  <si>
    <t>LCM ･ ｿﾌﾄﾊﾞﾝｸ ｷｯﾃｨﾝｸﾞ業務11月</t>
  </si>
  <si>
    <t>30001101-69</t>
  </si>
  <si>
    <t>LCM ･ ｿﾌﾄﾊﾞﾝｸ ｷｯﾃｨﾝｸﾞ業務12月</t>
  </si>
  <si>
    <t>30001101-70</t>
  </si>
  <si>
    <t>LCM ･ ｿﾌﾄﾊﾞﾝｸ ｷｯﾃｨﾝｸﾞ業務 1月</t>
  </si>
  <si>
    <t>30001101-71</t>
  </si>
  <si>
    <t>LCM ･ ｿﾌﾄﾊﾞﾝｸ ｷｯﾃｨﾝｸﾞ業務 2月</t>
  </si>
  <si>
    <t>30001101-72</t>
  </si>
  <si>
    <t>LCM ･ ｿﾌﾄﾊﾞﾝｸ ｷｯﾃｨﾝｸﾞ業務 3月</t>
  </si>
  <si>
    <t>SD・NST 明治安田生命向営業支援ｼｽﾃﾑ開発(湯本）</t>
  </si>
  <si>
    <t>30001171-63</t>
  </si>
  <si>
    <t>SD・NST 明治安田生命向営業支援ｼｽﾃﾑ開発(湯本）10月</t>
  </si>
  <si>
    <t>30001171-64</t>
  </si>
  <si>
    <t>SD・NST 明治安田生命向営業支援ｼｽﾃﾑ開発(湯本）11月</t>
  </si>
  <si>
    <t>30001171-65</t>
  </si>
  <si>
    <t>SD・NST 明治安田生命向営業支援ｼｽﾃﾑ開発(湯本）12月</t>
  </si>
  <si>
    <t>30001171-66</t>
  </si>
  <si>
    <t>SD・NST 明治安田生命向営業支援ｼｽﾃﾑ開発(湯本）1月</t>
  </si>
  <si>
    <t>30001171-67</t>
  </si>
  <si>
    <t>SD・NST 明治安田生命向営業支援ｼｽﾃﾑ開発(湯本）2月</t>
  </si>
  <si>
    <t>30001171-68</t>
  </si>
  <si>
    <t>SD・NST 明治安田生命向営業支援ｼｽﾃﾑ開発(湯本）3月</t>
  </si>
  <si>
    <t>IS・花王 CRMﾌﾟﾗｯﾄﾌｫｰﾑ運用・保守・開発支援業務</t>
  </si>
  <si>
    <t>30001172-63</t>
  </si>
  <si>
    <t>IS・花王 CRMﾌﾟﾗｯﾄﾌｫｰﾑ運用・保守・開発支援業務 10月</t>
  </si>
  <si>
    <t>30001172-64</t>
  </si>
  <si>
    <t>IS・花王 CRMﾌﾟﾗｯﾄﾌｫｰﾑ運用・保守・開発支援業務 11月</t>
  </si>
  <si>
    <t>30001172-65</t>
  </si>
  <si>
    <t>IS・花王 CRMﾌﾟﾗｯﾄﾌｫｰﾑ運用・保守・開発支援業務 12月</t>
  </si>
  <si>
    <t>30001172-66</t>
  </si>
  <si>
    <t>IS・花王 CRMﾌﾟﾗｯﾄﾌｫｰﾑ運用・保守・開発支援業務 1月</t>
  </si>
  <si>
    <t>30001172-67</t>
  </si>
  <si>
    <t>IS・花王 CRMﾌﾟﾗｯﾄﾌｫｰﾑ運用・保守・開発支援業務 2月</t>
  </si>
  <si>
    <t>30001172-68</t>
  </si>
  <si>
    <t>IS・花王 CRMﾌﾟﾗｯﾄﾌｫｰﾑ運用・保守・開発支援業務 3月</t>
  </si>
  <si>
    <t>SD・NST 明治安田生命経営管理ｼｽﾃﾑ開発（小林）</t>
  </si>
  <si>
    <t>30001208-59</t>
  </si>
  <si>
    <t>SD・NST 明治安田生命経営管理ｼｽﾃﾑ開発(小林)10月</t>
  </si>
  <si>
    <t>30001208-60</t>
  </si>
  <si>
    <t>SD・NST 明治安田生命経営管理ｼｽﾃﾑ開発(小林)11月</t>
  </si>
  <si>
    <t>30001208-61</t>
  </si>
  <si>
    <t>SD・NST 明治安田生命経営管理ｼｽﾃﾑ開発(小林)12月</t>
  </si>
  <si>
    <t>30001208-62</t>
  </si>
  <si>
    <t>SD・NST 明治安田生命経営管理ｼｽﾃﾑ開発(小林)1月</t>
  </si>
  <si>
    <t>30001208-63</t>
  </si>
  <si>
    <t>SD・NST 明治安田生命経営管理ｼｽﾃﾑ開発(小林)2月</t>
  </si>
  <si>
    <t>30001208-64</t>
  </si>
  <si>
    <t>SD・NST 明治安田生命経営管理ｼｽﾃﾑ開発(小林)3月</t>
  </si>
  <si>
    <t>IS･ｿｳｹｲﾊｲﾈｯﾄ ｾｷｭﾘﾃｨ強化導入後保守ｻﾎﾟｰﾄ</t>
  </si>
  <si>
    <t>30001209-60</t>
  </si>
  <si>
    <t>IS･ｿｳｹｲﾊｲﾈｯﾄ ｾｷｭﾘﾃｨ強化導入後保守ｻﾎﾟｰﾄ10月</t>
  </si>
  <si>
    <t>30001209-61</t>
  </si>
  <si>
    <t>IS･ｿｳｹｲﾊｲﾈｯﾄ ｾｷｭﾘﾃｨ強化導入後保守ｻﾎﾟｰﾄ11月</t>
  </si>
  <si>
    <t>30001209-62</t>
  </si>
  <si>
    <t>IS･ｿｳｹｲﾊｲﾈｯﾄ ｾｷｭﾘﾃｨ強化導入後保守ｻﾎﾟｰﾄ12月</t>
  </si>
  <si>
    <t>30001209-63</t>
  </si>
  <si>
    <t>IS･ｿｳｹｲﾊｲﾈｯﾄ ｾｷｭﾘﾃｨ強化導入後保守ｻﾎﾟｰﾄ1月</t>
  </si>
  <si>
    <t>30001209-64</t>
  </si>
  <si>
    <t>IS･ｿｳｹｲﾊｲﾈｯﾄ ｾｷｭﾘﾃｨ強化導入後保守ｻﾎﾟｰﾄ2月</t>
  </si>
  <si>
    <t>30001209-65</t>
  </si>
  <si>
    <t>IS･ｿｳｹｲﾊｲﾈｯﾄ ｾｷｭﾘﾃｨ強化導入後保守ｻﾎﾟｰﾄ3月</t>
  </si>
  <si>
    <t>SD・MUIT 三菱UFJﾘｽｸ管理共同情報ｼｽﾃﾑ開発</t>
  </si>
  <si>
    <t>30001214-59</t>
  </si>
  <si>
    <t>SD・MUIT 三菱UFJﾘｽｸ管理共同情報ｼｽﾃﾑ開発10月</t>
  </si>
  <si>
    <t>30001214-60</t>
  </si>
  <si>
    <t>SD・MUIT 三菱UFJﾘｽｸ管理共同情報ｼｽﾃﾑ開発11月</t>
  </si>
  <si>
    <t>30001214-61</t>
  </si>
  <si>
    <t>SD・MUIT 三菱UFJﾘｽｸ管理共同情報ｼｽﾃﾑ開発12月</t>
  </si>
  <si>
    <t>30001214-62</t>
  </si>
  <si>
    <t>SD・MUIT 三菱UFJﾘｽｸ管理共同情報ｼｽﾃﾑ開発1月</t>
  </si>
  <si>
    <t>30001214-63</t>
  </si>
  <si>
    <t>SD・MUIT 三菱UFJﾘｽｸ管理共同情報ｼｽﾃﾑ開発2月</t>
  </si>
  <si>
    <t>30001214-64</t>
  </si>
  <si>
    <t>SD・MUIT 三菱UFJﾘｽｸ管理共同情報ｼｽﾃﾑ開発3月</t>
  </si>
  <si>
    <t>IS･LIXIL ﾘﾌｫｰﾑ加盟店ｼｽﾃﾑ設計･開発（小山）</t>
  </si>
  <si>
    <t>30001225-57</t>
  </si>
  <si>
    <t>IS･LIXIL ﾘﾌｫｰﾑ加盟店ｼｽﾃﾑ設計･開発（小山）10月</t>
  </si>
  <si>
    <t>30001225-58</t>
  </si>
  <si>
    <t>IS･LIXIL ﾘﾌｫｰﾑ加盟店ｼｽﾃﾑ設計･開発（小山）11月</t>
  </si>
  <si>
    <t>30001225-59</t>
  </si>
  <si>
    <t>IS･LIXIL ﾘﾌｫｰﾑ加盟店ｼｽﾃﾑ設計･開発（小山）12月</t>
  </si>
  <si>
    <t>30001225-60</t>
  </si>
  <si>
    <t>IS･LIXIL ﾘﾌｫｰﾑ加盟店ｼｽﾃﾑ設計･開発（小山）1月</t>
  </si>
  <si>
    <t>30001225-61</t>
  </si>
  <si>
    <t>IS･LIXIL ﾘﾌｫｰﾑ加盟店ｼｽﾃﾑ設計･開発（小山）2月</t>
  </si>
  <si>
    <t>30001225-62</t>
  </si>
  <si>
    <t>IS･LIXIL ﾘﾌｫｰﾑ加盟店ｼｽﾃﾑ設計･開発（小山）3月</t>
  </si>
  <si>
    <t>PA･NTTｺﾑ 農中信託ｼｽﾃﾑ開発運営</t>
  </si>
  <si>
    <t>30001241-57</t>
  </si>
  <si>
    <t>PA･NTTｺﾑ 農中信託ｼｽﾃﾑ開発運営(生嶋･新井･伊郷)10月</t>
  </si>
  <si>
    <t>30001241-58</t>
  </si>
  <si>
    <t>PA･NTTｺﾑ 農中信託ｼｽﾃﾑ開発運営(生嶋･新井･伊郷)11月</t>
  </si>
  <si>
    <t>30001241-59</t>
  </si>
  <si>
    <t>PA･NTTｺﾑ 農中信託ｼｽﾃﾑ開発運営(生嶋･新井･伊郷)12月</t>
  </si>
  <si>
    <t>30001241-60</t>
  </si>
  <si>
    <t>PA･NTTｺﾑ 農中信託ｼｽﾃﾑ開発運営(生嶋･新井･伊郷)1月</t>
  </si>
  <si>
    <t>30001241-61</t>
  </si>
  <si>
    <t>PA･NTTｺﾑ 農中信託ｼｽﾃﾑ開発運営(生嶋･新井･伊郷)2月</t>
  </si>
  <si>
    <t>30001241-62</t>
  </si>
  <si>
    <t>PA･NTTｺﾑ 農中信託ｼｽﾃﾑ開発運営(生嶋･新井･伊郷)3月</t>
  </si>
  <si>
    <t>SD･ｲﾝﾀｾｸﾄ 新生銀行向開発業務2</t>
  </si>
  <si>
    <t>30001258-56</t>
  </si>
  <si>
    <t>SD･ｲﾝﾀｾｸﾄ 新生銀行向開発業務10月</t>
  </si>
  <si>
    <t>30001258-57</t>
  </si>
  <si>
    <t>SD･ｲﾝﾀｾｸﾄ 新生銀行向開発業務11月</t>
  </si>
  <si>
    <t>30001258-58</t>
  </si>
  <si>
    <t>SD･ｲﾝﾀｾｸﾄ 新生銀行向開発業務12月</t>
  </si>
  <si>
    <t>30001258-59</t>
  </si>
  <si>
    <t>SD･ｲﾝﾀｾｸﾄ 新生銀行向開発業務1月</t>
  </si>
  <si>
    <t>30001258-60</t>
  </si>
  <si>
    <t>SD･ｲﾝﾀｾｸﾄ 新生銀行向開発業務2月</t>
  </si>
  <si>
    <t>30001258-61</t>
  </si>
  <si>
    <t>SD･ｲﾝﾀｾｸﾄ 新生銀行向開発業務3月</t>
  </si>
  <si>
    <t>IS ･ ﾎﾟｰﾗｲﾄ ｲﾝﾌﾗ運用業務引継他 (黒﨑)</t>
  </si>
  <si>
    <t>30001278-55</t>
  </si>
  <si>
    <t>IS ･ ﾎﾟｰﾗｲﾄ ｲﾝﾌﾗ運用業務引継他 (黒﨑) 10月</t>
  </si>
  <si>
    <t>30001278-56</t>
  </si>
  <si>
    <t>IS ･ ﾎﾟｰﾗｲﾄ ｲﾝﾌﾗ運用業務引継他 (黒﨑) 11月</t>
  </si>
  <si>
    <t>30001278-57</t>
  </si>
  <si>
    <t>IS ･ ﾎﾟｰﾗｲﾄ ｲﾝﾌﾗ運用業務引継他 (黒﨑) 12月</t>
  </si>
  <si>
    <t>30001278-58</t>
  </si>
  <si>
    <t>IS ･ ﾎﾟｰﾗｲﾄ ｲﾝﾌﾗ運用業務引継他 (黒﨑) 1月</t>
  </si>
  <si>
    <t>30001278-59</t>
  </si>
  <si>
    <t>IS ･ ﾎﾟｰﾗｲﾄ ｲﾝﾌﾗ運用業務引継他 (黒﨑) 2月</t>
  </si>
  <si>
    <t>30001278-60</t>
  </si>
  <si>
    <t>IS ･ ﾎﾟｰﾗｲﾄ ｲﾝﾌﾗ運用業務引継他 (黒﨑) 3月</t>
  </si>
  <si>
    <t>LCM･ 創造経営ｾﾝﾀｰ 携帯電話端末ｷｯﾃｨﾝｸﾞ保守</t>
  </si>
  <si>
    <t>30001282-59</t>
  </si>
  <si>
    <t>LCM･ 創造経営ｾﾝﾀｰ 携帯電話端末ｷｯﾃｨﾝｸﾞ保守 2月</t>
  </si>
  <si>
    <t>PA･NTTｺﾑ 2017年1Q不動産ｼｽﾃﾑ開発運営(齋藤)</t>
  </si>
  <si>
    <t>30001289-54</t>
  </si>
  <si>
    <t>PA･NTTｺﾑ 不動産ｼｽﾃﾑ開発運営(齋藤)10月</t>
  </si>
  <si>
    <t>30001289-55</t>
  </si>
  <si>
    <t>PA･NTTｺﾑ 不動産ｼｽﾃﾑ開発運営(齋藤)11月</t>
  </si>
  <si>
    <t>30001289-56</t>
  </si>
  <si>
    <t>PA･NTTｺﾑ 不動産ｼｽﾃﾑ開発運営(齋藤)12月</t>
  </si>
  <si>
    <t>30001289-57</t>
  </si>
  <si>
    <t>PA･NTTｺﾑ 不動産ｼｽﾃﾑ開発運営(齋藤)1月</t>
  </si>
  <si>
    <t>30001289-58</t>
  </si>
  <si>
    <t>PA･NTTｺﾑ 不動産ｼｽﾃﾑ開発運営(齋藤)2月</t>
  </si>
  <si>
    <t>30001289-59</t>
  </si>
  <si>
    <t>PA･NTTｺﾑ 不動産ｼｽﾃﾑ開発運営(齋藤)3月</t>
  </si>
  <si>
    <t>IS・日本情報通信 導入支援（坂）</t>
  </si>
  <si>
    <t>30001303-54</t>
  </si>
  <si>
    <t>IS・日本情報通信 導入業務（坂）10月</t>
  </si>
  <si>
    <t>30001303-55</t>
  </si>
  <si>
    <t>IS・日本情報通信 導入業務（坂）11月</t>
  </si>
  <si>
    <t>30001303-56</t>
  </si>
  <si>
    <t>IS・日本情報通信 導入業務（坂）12月</t>
  </si>
  <si>
    <t>30001303-57</t>
  </si>
  <si>
    <t>IS・日本情報通信 導入業務（坂）1月</t>
  </si>
  <si>
    <t>30001303-58</t>
  </si>
  <si>
    <t>IS・日本情報通信 導入業務（坂）2月</t>
  </si>
  <si>
    <t>30001303-59</t>
  </si>
  <si>
    <t>IS・日本情報通信 導入業務（坂）3月</t>
  </si>
  <si>
    <t>PA･NTTｺﾑ 29年度2Qﾄﾚｰﾃﾞｨﾝｸﾞｼｽﾃﾑ開発(宇井･玉木)</t>
  </si>
  <si>
    <t>30001339-51</t>
  </si>
  <si>
    <t>PA･NTTｺﾑ ﾄﾚｰﾃﾞｨﾝｸﾞｼｽﾃﾑ開発(宇井･玉木)10月</t>
  </si>
  <si>
    <t>30001339-52</t>
  </si>
  <si>
    <t>PA･NTTｺﾑ ﾄﾚｰﾃﾞｨﾝｸﾞｼｽﾃﾑ開発(宇井･玉木)11月</t>
  </si>
  <si>
    <t>30001339-53</t>
  </si>
  <si>
    <t>PA･NTTｺﾑ ﾄﾚｰﾃﾞｨﾝｸﾞｼｽﾃﾑ開発(宇井･玉木)12月</t>
  </si>
  <si>
    <t>30001339-54</t>
  </si>
  <si>
    <t>PA･NTTｺﾑ ﾄﾚｰﾃﾞｨﾝｸﾞｼｽﾃﾑ開発(宇井･玉木)1月</t>
  </si>
  <si>
    <t>30001339-55</t>
  </si>
  <si>
    <t>PA･NTTｺﾑ ﾄﾚｰﾃﾞｨﾝｸﾞｼｽﾃﾑ開発(宇井･玉木)2月</t>
  </si>
  <si>
    <t>30001339-56</t>
  </si>
  <si>
    <t>PA･NTTｺﾑ ﾄﾚｰﾃﾞｨﾝｸﾞｼｽﾃﾑ開発(宇井･玉木)3月</t>
  </si>
  <si>
    <t>IS･TEPCO光ﾈｯﾄﾜｰｸ 通信ｹｰﾌﾞﾙ保守業務(川村)</t>
  </si>
  <si>
    <t>30001345-50</t>
  </si>
  <si>
    <t>IS･TEPCO光ﾈｯﾄﾜｰｸ 通信ｹｰﾌﾞﾙ保守業務(川村)10月</t>
  </si>
  <si>
    <t>30001345-51</t>
  </si>
  <si>
    <t>IS･TEPCO光ﾈｯﾄﾜｰｸ 通信ｹｰﾌﾞﾙ保守業務(川村)11月</t>
  </si>
  <si>
    <t>30001345-52</t>
  </si>
  <si>
    <t>IS･TEPCO光ﾈｯﾄﾜｰｸ 通信ｹｰﾌﾞﾙ保守業務(川村)12月</t>
  </si>
  <si>
    <t>30001345-53</t>
  </si>
  <si>
    <t>IS･TEPCO光ﾈｯﾄﾜｰｸ 通信ｹｰﾌﾞﾙ保守業務(川村)1月</t>
  </si>
  <si>
    <t>30001345-54</t>
  </si>
  <si>
    <t>IS･TEPCO光ﾈｯﾄﾜｰｸ 通信ｹｰﾌﾞﾙ保守業務(川村)2月</t>
  </si>
  <si>
    <t>30001345-55</t>
  </si>
  <si>
    <t>IS･TEPCO光ﾈｯﾄﾜｰｸ 通信ｹｰﾌﾞﾙ保守業務(川村)3月</t>
  </si>
  <si>
    <t>PA･NTTｺﾐｭ　ﾒｰﾙｻｰﾋﾞｽにおける案件対応(野村)</t>
  </si>
  <si>
    <t>30001355-48</t>
  </si>
  <si>
    <t>PA･NTTｺﾐｭ　ﾒｰﾙｻｰﾋﾞｽにおける案件対応(野村）10月</t>
  </si>
  <si>
    <t>30001355-49</t>
  </si>
  <si>
    <t>PA･NTTｺﾐｭ　ﾒｰﾙｻｰﾋﾞｽにおける案件対応(野村）11月</t>
  </si>
  <si>
    <t>30001355-50</t>
  </si>
  <si>
    <t>PA･NTTｺﾐｭ　ﾒｰﾙｻｰﾋﾞｽにおける案件対応(野村）12月</t>
  </si>
  <si>
    <t>30001355-51</t>
  </si>
  <si>
    <t>PA･NTTｺﾐｭ　ﾒｰﾙｻｰﾋﾞｽにおける案件対応(野村）1月</t>
  </si>
  <si>
    <t>30001355-52</t>
  </si>
  <si>
    <t>PA･NTTｺﾐｭ　ﾒｰﾙｻｰﾋﾞｽにおける案件対応(野村）2月</t>
  </si>
  <si>
    <t>30001355-53</t>
  </si>
  <si>
    <t>PA･NTTｺﾐｭ　ﾒｰﾙｻｰﾋﾞｽにおける案件対応(野村）3月</t>
  </si>
  <si>
    <t>IS･LIXIL PC管理の開発（苅込）</t>
  </si>
  <si>
    <t>30001358-48</t>
  </si>
  <si>
    <t>IS･LIXIL PC管理の開発（苅込）10月</t>
  </si>
  <si>
    <t>30001358-49</t>
  </si>
  <si>
    <t>IS･LIXIL PC管理の開発（苅込）11月</t>
  </si>
  <si>
    <t>30001358-50</t>
  </si>
  <si>
    <t>IS･LIXIL PC管理の開発（苅込）12月</t>
  </si>
  <si>
    <t>30001358-51</t>
  </si>
  <si>
    <t>IS･LIXIL PC管理の開発（苅込）1月</t>
  </si>
  <si>
    <t>30001358-52</t>
  </si>
  <si>
    <t>IS･LIXIL PC管理の開発（苅込）2月</t>
  </si>
  <si>
    <t>30001358-53</t>
  </si>
  <si>
    <t>IS･LIXIL PC管理の開発（苅込）3月</t>
  </si>
  <si>
    <t>IS･LIXIL　N/W系ｲﾝﾌﾗ構築（竹本）</t>
  </si>
  <si>
    <t>30001359-48</t>
  </si>
  <si>
    <t>IS･LIXIL　N/W系ｲﾝﾌﾗ構築（竹本)10月</t>
  </si>
  <si>
    <t>30001359-49</t>
  </si>
  <si>
    <t>IS･LIXIL　N/W系ｲﾝﾌﾗ構築（竹本)11月</t>
  </si>
  <si>
    <t>30001359-50</t>
  </si>
  <si>
    <t>IS･LIXIL　N/W系ｲﾝﾌﾗ構築（竹本)12月</t>
  </si>
  <si>
    <t>30001359-51</t>
  </si>
  <si>
    <t>IS･LIXIL　N/W系ｲﾝﾌﾗ構築（竹本)1月</t>
  </si>
  <si>
    <t>30001359-52</t>
  </si>
  <si>
    <t>IS･LIXIL　N/W系ｲﾝﾌﾗ構築（竹本)2月</t>
  </si>
  <si>
    <t>30001359-53</t>
  </si>
  <si>
    <t>IS･LIXIL　N/W系ｲﾝﾌﾗ構築（竹本)3月</t>
  </si>
  <si>
    <t>PA・NTT-ME情報処理ｼｽﾃﾑ開発（種田）</t>
  </si>
  <si>
    <t>30001361-49</t>
  </si>
  <si>
    <t>PA・NTT-ME情報処理ｼｽﾃﾑ開発（種田）10月</t>
  </si>
  <si>
    <t>30001361-50</t>
  </si>
  <si>
    <t>PA・NTT-ME情報処理ｼｽﾃﾑ開発（種田）11月</t>
  </si>
  <si>
    <t>30001361-51</t>
  </si>
  <si>
    <t>PA・NTT-ME情報処理ｼｽﾃﾑ開発（種田）12月</t>
  </si>
  <si>
    <t>30001361-52</t>
  </si>
  <si>
    <t>PA・NTT-ME情報処理ｼｽﾃﾑ開発（種田）1月</t>
  </si>
  <si>
    <t>30001361-53</t>
  </si>
  <si>
    <t>PA・NTT-ME情報処理ｼｽﾃﾑ開発（種田）2月</t>
  </si>
  <si>
    <t>30001361-54</t>
  </si>
  <si>
    <t>PA・NTT-ME情報処理ｼｽﾃﾑ開発（種田）3月</t>
  </si>
  <si>
    <t>SD・花王 SACS運用保守</t>
  </si>
  <si>
    <t>30001379-48</t>
  </si>
  <si>
    <t>SD・花王 1025 SACS保守10月</t>
  </si>
  <si>
    <t>30001379-49</t>
  </si>
  <si>
    <t>SD・花王 1125 SACS保守11月</t>
  </si>
  <si>
    <t>30001379-50</t>
  </si>
  <si>
    <t>SD・花王 1225 SACS保守12月</t>
  </si>
  <si>
    <t>30001379-51</t>
  </si>
  <si>
    <t>SD・花王 0125 SACS保守1月</t>
  </si>
  <si>
    <t>30001379-52</t>
  </si>
  <si>
    <t>SD・花王 0225 SACS保守2月</t>
  </si>
  <si>
    <t>30001379-53</t>
  </si>
  <si>
    <t>SD・花王 0325 SACS保守3月</t>
  </si>
  <si>
    <t>IS・花王 ｼｽﾃﾑ運用ｻﾎﾟｰﾄ（西）</t>
  </si>
  <si>
    <t>30001380-48</t>
  </si>
  <si>
    <t>IS・花王 ｼｽﾃﾑ運用ｻﾎﾟｰﾄ（大阪）の業務委託10月</t>
  </si>
  <si>
    <t>30001380-49</t>
  </si>
  <si>
    <t>IS・花王 ｼｽﾃﾑ運用ｻﾎﾟｰﾄ（大阪）の業務委託11月</t>
  </si>
  <si>
    <t>30001380-50</t>
  </si>
  <si>
    <t>IS・花王 ｼｽﾃﾑ運用ｻﾎﾟｰﾄ（大阪）の業務委託12月</t>
  </si>
  <si>
    <t>30001380-51</t>
  </si>
  <si>
    <t>IS・花王 ｼｽﾃﾑ運用ｻﾎﾟｰﾄ（大阪）の業務委託1月</t>
  </si>
  <si>
    <t>30001380-52</t>
  </si>
  <si>
    <t>IS・花王 ｼｽﾃﾑ運用ｻﾎﾟｰﾄ（大阪）の業務委託2月</t>
  </si>
  <si>
    <t>30001380-53</t>
  </si>
  <si>
    <t>IS・花王 ｼｽﾃﾑ運用ｻﾎﾟｰﾄ（大阪）の業務委託3月</t>
  </si>
  <si>
    <t>SD・三菱東京UFJ 経営ｻﾎﾟｰﾄｼｽﾃﾑの開発とﾒﾝﾃ</t>
  </si>
  <si>
    <t>30001381-48</t>
  </si>
  <si>
    <t>SD・三菱東京UFJ 経営ｻﾎﾟｰﾄｼｽﾃﾑの開発とﾒﾝﾃ10月</t>
  </si>
  <si>
    <t>30001381-49</t>
  </si>
  <si>
    <t>SD・三菱東京UFJ 経営ｻﾎﾟｰﾄｼｽﾃﾑの開発とﾒﾝﾃ11月</t>
  </si>
  <si>
    <t>30001381-50</t>
  </si>
  <si>
    <t>SD・三菱東京UFJ 経営ｻﾎﾟｰﾄｼｽﾃﾑの開発とﾒﾝﾃ12月</t>
  </si>
  <si>
    <t>30001381-51</t>
  </si>
  <si>
    <t>SD・三菱東京UFJ 経営ｻﾎﾟｰﾄｼｽﾃﾑの開発とﾒﾝﾃ1月</t>
  </si>
  <si>
    <t>30001381-52</t>
  </si>
  <si>
    <t>SD・三菱東京UFJ 経営ｻﾎﾟｰﾄｼｽﾃﾑの開発とﾒﾝﾃ2月</t>
  </si>
  <si>
    <t>30001381-53</t>
  </si>
  <si>
    <t>SD・三菱東京UFJ 経営ｻﾎﾟｰﾄｼｽﾃﾑの開発とﾒﾝﾃ3月</t>
  </si>
  <si>
    <t>SD・花王既存SACS案件対応</t>
  </si>
  <si>
    <t>30001429-47</t>
  </si>
  <si>
    <t>SD・花王 SACS運用環境維持10月</t>
  </si>
  <si>
    <t>30001429-48</t>
  </si>
  <si>
    <t>SD・花王 SACS運用環境維持11月</t>
  </si>
  <si>
    <t>30001429-49</t>
  </si>
  <si>
    <t>SD・花王 SACS運用環境維持12月</t>
  </si>
  <si>
    <t>30001429-50</t>
  </si>
  <si>
    <t>SD・花王 SACS運用環境維持1月</t>
  </si>
  <si>
    <t>30001429-51</t>
  </si>
  <si>
    <t>SD・花王 SACS運用環境維持2月</t>
  </si>
  <si>
    <t>30001429-52</t>
  </si>
  <si>
    <t>SD・花王 SACS運用環境維持3月</t>
  </si>
  <si>
    <t>SD・MSC 基幹ｼｽﾃﾑ保守作業</t>
  </si>
  <si>
    <t>30001434-47</t>
  </si>
  <si>
    <t>SD・MSC 基幹ｼｽﾃﾑ保守作業10月</t>
  </si>
  <si>
    <t>30001434-48</t>
  </si>
  <si>
    <t>SD・MSC 基幹ｼｽﾃﾑ保守作業11月</t>
  </si>
  <si>
    <t>30001434-49</t>
  </si>
  <si>
    <t>SD・MSC 基幹ｼｽﾃﾑ保守作業12月</t>
  </si>
  <si>
    <t>30001434-50</t>
  </si>
  <si>
    <t>SD・MSC 基幹ｼｽﾃﾑ保守作業1月</t>
  </si>
  <si>
    <t>30001434-51</t>
  </si>
  <si>
    <t>SD・MSC 基幹ｼｽﾃﾑ保守作業2月</t>
  </si>
  <si>
    <t>30001434-52</t>
  </si>
  <si>
    <t>SD・MSC 基幹ｼｽﾃﾑ保守作業3月</t>
  </si>
  <si>
    <t>PA・NTT-MEｼﾝｸﾗｲｱﾝﾄ端末ｾｷｭﾘﾃｨ設定等（滝井）</t>
  </si>
  <si>
    <t>30001498-42</t>
  </si>
  <si>
    <t>PA・NTT-MEｼﾝｸﾗｲｱﾝﾄ端末ｾｷｭﾘﾃｨ設定等（滝井）10月</t>
  </si>
  <si>
    <t>30001498-43</t>
  </si>
  <si>
    <t>PA・NTT-MEｼﾝｸﾗｲｱﾝﾄ端末ｾｷｭﾘﾃｨ設定等（滝井）11月</t>
  </si>
  <si>
    <t>30001498-44</t>
  </si>
  <si>
    <t>PA・NTT-MEｼﾝｸﾗｲｱﾝﾄ端末ｾｷｭﾘﾃｨ設定等（滝井）12月</t>
  </si>
  <si>
    <t>30001498-45</t>
  </si>
  <si>
    <t>PA・NTT-MEｼﾝｸﾗｲｱﾝﾄ端末ｾｷｭﾘﾃｨ設定等（滝井）1月</t>
  </si>
  <si>
    <t>30001498-46</t>
  </si>
  <si>
    <t>PA・NTT-MEｼﾝｸﾗｲｱﾝﾄ端末ｾｷｭﾘﾃｨ設定等（滝井）2月</t>
  </si>
  <si>
    <t>30001498-47</t>
  </si>
  <si>
    <t>PA・NTT-MEｼﾝｸﾗｲｱﾝﾄ端末ｾｷｭﾘﾃｨ設定等（滝井）3月</t>
  </si>
  <si>
    <t>PA・外務省 H30年度人事給与ｼｽﾃﾑ運用業務</t>
  </si>
  <si>
    <t>30001500-41</t>
  </si>
  <si>
    <t>PA・外務省 人事給与ｼｽﾃﾑ運用業務 10月分</t>
  </si>
  <si>
    <t>30001500-42</t>
  </si>
  <si>
    <t>PA・外務省 人事給与ｼｽﾃﾑ運用業務 11月分</t>
  </si>
  <si>
    <t>30001500-43</t>
  </si>
  <si>
    <t>PA・外務省 人事給与ｼｽﾃﾑ運用業務 12月分</t>
  </si>
  <si>
    <t>30001500-44</t>
  </si>
  <si>
    <t>PA・外務省 人事給与ｼｽﾃﾑ運用業務 1月分</t>
  </si>
  <si>
    <t>30001500-45</t>
  </si>
  <si>
    <t>PA・外務省 人事給与ｼｽﾃﾑ運用業務 2月分</t>
  </si>
  <si>
    <t>30001500-46</t>
  </si>
  <si>
    <t>PA・外務省 人事給与ｼｽﾃﾑ運用業務 3月分</t>
  </si>
  <si>
    <t>IS･東邦電気 ASCｼｽﾃﾑﾃﾞｰﾀ入力作業委託</t>
  </si>
  <si>
    <t>30001519-41</t>
  </si>
  <si>
    <t>IS･東邦電気 ASCｼｽﾃﾑﾃﾞｰﾀ入力作業委託10月</t>
  </si>
  <si>
    <t>30001519-42</t>
  </si>
  <si>
    <t>IS･東邦電気 ASCｼｽﾃﾑﾃﾞｰﾀ入力作業委託11月</t>
  </si>
  <si>
    <t>30001519-43</t>
  </si>
  <si>
    <t>IS･東邦電気 ASCｼｽﾃﾑﾃﾞｰﾀ入力作業委託12月</t>
  </si>
  <si>
    <t>30001519-44</t>
  </si>
  <si>
    <t>IS･東邦電気 ASCｼｽﾃﾑﾃﾞｰﾀ入力作業委託1月</t>
  </si>
  <si>
    <t>30001519-45</t>
  </si>
  <si>
    <t>IS･東邦電気 ASCｼｽﾃﾑﾃﾞｰﾀ入力作業委託2月</t>
  </si>
  <si>
    <t>30001519-46</t>
  </si>
  <si>
    <t>IS･東邦電気 ASCｼｽﾃﾑﾃﾞｰﾀ入力作業委託3月</t>
  </si>
  <si>
    <t>PA・外務省 ﾓﾆﾀﾘﾝｸﾞﾈｯﾄﾜｰｸ用機器の保守</t>
  </si>
  <si>
    <t>30001525-42</t>
  </si>
  <si>
    <t>PA・外務省 ﾓﾆﾀﾘﾝｸﾞﾈｯﾄﾜｰｸ用機器の保守10月分</t>
  </si>
  <si>
    <t>30001525-43</t>
  </si>
  <si>
    <t>PA・外務省 ﾓﾆﾀﾘﾝｸﾞﾈｯﾄﾜｰｸ用機器の保守11月分</t>
  </si>
  <si>
    <t>30001525-44</t>
  </si>
  <si>
    <t>PA・外務省 ﾓﾆﾀﾘﾝｸﾞﾈｯﾄﾜｰｸ用機器の保守12月分</t>
  </si>
  <si>
    <t>30001525-45</t>
  </si>
  <si>
    <t>PA・外務省 ﾓﾆﾀﾘﾝｸﾞﾈｯﾄﾜｰｸ用機器の保守1月分</t>
  </si>
  <si>
    <t>30001525-46</t>
  </si>
  <si>
    <t>PA・外務省 ﾓﾆﾀﾘﾝｸﾞﾈｯﾄﾜｰｸ用機器の保守2月分</t>
  </si>
  <si>
    <t>30001525-47</t>
  </si>
  <si>
    <t>PA・外務省 ﾓﾆﾀﾘﾝｸﾞﾈｯﾄﾜｰｸ用機器の保守3月分</t>
  </si>
  <si>
    <t>SD・ISAｲﾝﾍﾞｽﾄﾒﾝﾄ はとバス予約ｼｽﾃﾑ更改 千葉</t>
  </si>
  <si>
    <t>30001543-39</t>
  </si>
  <si>
    <t>SD・ISAｲﾝﾍﾞｽﾄﾒﾝﾄ はとバス予約ｼｽﾃﾑ更改 千葉10月</t>
  </si>
  <si>
    <t>30001543-40</t>
  </si>
  <si>
    <t>SD・ISAｲﾝﾍﾞｽﾄﾒﾝﾄ はとバス予約ｼｽﾃﾑ更改 千葉11月</t>
  </si>
  <si>
    <t>30001543-41</t>
  </si>
  <si>
    <t>SD・ISAｲﾝﾍﾞｽﾄﾒﾝﾄ はとバス予約ｼｽﾃﾑ更改 千葉12月</t>
  </si>
  <si>
    <t>30001543-42</t>
  </si>
  <si>
    <t>SD・ISAｲﾝﾍﾞｽﾄﾒﾝﾄ はとバス予約ｼｽﾃﾑ更改 千葉1月</t>
  </si>
  <si>
    <t>30001543-43</t>
  </si>
  <si>
    <t>SD・ISAｲﾝﾍﾞｽﾄﾒﾝﾄ はとバス予約ｼｽﾃﾑ更改 千葉2月</t>
  </si>
  <si>
    <t>30001543-44</t>
  </si>
  <si>
    <t>SD・ISAｲﾝﾍﾞｽﾄﾒﾝﾄ はとバス予約ｼｽﾃﾑ更改 千葉3月</t>
  </si>
  <si>
    <t>IS・ｴﾇｱｲｼｰﾈｯﾄｼｽﾃﾑ ASP(VAN)業務</t>
  </si>
  <si>
    <t>30001552-39</t>
  </si>
  <si>
    <t>IS・ｴﾇｱｲｼｰﾈｯﾄｼｽﾃﾑ ASP(VAN)業務 10月</t>
  </si>
  <si>
    <t>30001552-40</t>
  </si>
  <si>
    <t>IS・ｴﾇｱｲｼｰﾈｯﾄｼｽﾃﾑ ASP(VAN)業務 11月</t>
  </si>
  <si>
    <t>30001552-41</t>
  </si>
  <si>
    <t>IS・ｴﾇｱｲｼｰﾈｯﾄｼｽﾃﾑ ASP(VAN)業務 12月</t>
  </si>
  <si>
    <t>30001552-42</t>
  </si>
  <si>
    <t>IS・ｴﾇｱｲｼｰﾈｯﾄｼｽﾃﾑ ASP(VAN)業務 1月</t>
  </si>
  <si>
    <t>30001552-43</t>
  </si>
  <si>
    <t>IS・ｴﾇｱｲｼｰﾈｯﾄｼｽﾃﾑ ASP(VAN)業務 2月</t>
  </si>
  <si>
    <t>30001552-44</t>
  </si>
  <si>
    <t>IS・ｴﾇｱｲｼｰﾈｯﾄｼｽﾃﾑ ASP(VAN)業務 3月</t>
  </si>
  <si>
    <t>IS・ｴﾇｱｲｼｰﾈｯﾄｼｽﾃﾑ FSC(EDIPACKﾍﾙﾌﾟﾃﾞｽｸ)業務</t>
  </si>
  <si>
    <t>30001553-39</t>
  </si>
  <si>
    <t>IS・ｴﾇｱｲｼｰﾈｯﾄｼｽﾃﾑ FSC(EDIPACKﾍﾙﾌﾟﾃﾞｽｸ)業務 10月</t>
  </si>
  <si>
    <t>30001553-40</t>
  </si>
  <si>
    <t>IS・ｴﾇｱｲｼｰﾈｯﾄｼｽﾃﾑ FSC(EDIPACKﾍﾙﾌﾟﾃﾞｽｸ)業務 11月</t>
  </si>
  <si>
    <t>30001553-41</t>
  </si>
  <si>
    <t>IS・ｴﾇｱｲｼｰﾈｯﾄｼｽﾃﾑ FSC(EDIPACKﾍﾙﾌﾟﾃﾞｽｸ)業務 12月</t>
  </si>
  <si>
    <t>30001553-42</t>
  </si>
  <si>
    <t>IS・ｴﾇｱｲｼｰﾈｯﾄｼｽﾃﾑ FSC(EDIPACKﾍﾙﾌﾟﾃﾞｽｸ)業務 1月</t>
  </si>
  <si>
    <t>30001553-43</t>
  </si>
  <si>
    <t>IS・ｴﾇｱｲｼｰﾈｯﾄｼｽﾃﾑ FSC(EDIPACKﾍﾙﾌﾟﾃﾞｽｸ)業務 2月</t>
  </si>
  <si>
    <t>30001553-44</t>
  </si>
  <si>
    <t>IS・ｴﾇｱｲｼｰﾈｯﾄｼｽﾃﾑ FSC(EDIPACKﾍﾙﾌﾟﾃﾞｽｸ)業務 3月</t>
  </si>
  <si>
    <t>IS・ﾛﾋﾞﾝｿﾝ Microsoft Proｻﾎﾟｰﾄ支援</t>
  </si>
  <si>
    <t>30001571-38</t>
  </si>
  <si>
    <t>IS・ﾛﾋﾞﾝｿﾝ Microsoft Proｻﾎﾟｰﾄ支援10月</t>
  </si>
  <si>
    <t>30001571-39</t>
  </si>
  <si>
    <t>IS・ﾛﾋﾞﾝｿﾝ Microsoft Proｻﾎﾟｰﾄ支援11月</t>
  </si>
  <si>
    <t>30001571-40</t>
  </si>
  <si>
    <t>IS・ﾛﾋﾞﾝｿﾝ Microsoft Proｻﾎﾟｰﾄ支援12月</t>
  </si>
  <si>
    <t>30001571-41</t>
  </si>
  <si>
    <t>IS・ﾛﾋﾞﾝｿﾝ Microsoft Proｻﾎﾟｰﾄ支援1月</t>
  </si>
  <si>
    <t>30001571-42</t>
  </si>
  <si>
    <t>IS・ﾛﾋﾞﾝｿﾝ Microsoft Proｻﾎﾟｰﾄ支援2月</t>
  </si>
  <si>
    <t>30001571-43</t>
  </si>
  <si>
    <t>IS・ﾛﾋﾞﾝｿﾝ Microsoft Proｻﾎﾟｰﾄ支援3月</t>
  </si>
  <si>
    <t>30001579-36</t>
  </si>
  <si>
    <t>LCM・花王 9/21_10/20 LCM運用 10月</t>
  </si>
  <si>
    <t>30001579-37</t>
  </si>
  <si>
    <t>LCM・花王 10/21_11/20 LCM運用 11月</t>
  </si>
  <si>
    <t>30001579-38</t>
  </si>
  <si>
    <t>LCM・花王 11/21_12/20 LCM運用 12月</t>
  </si>
  <si>
    <t>30001579-39</t>
  </si>
  <si>
    <t>LCM・花王 12/21_1/20 LCM運用 1月</t>
  </si>
  <si>
    <t>30001579-40</t>
  </si>
  <si>
    <t>LCM・花王 1/21_2/20 LCM運用 2月</t>
  </si>
  <si>
    <t>30001579-41</t>
  </si>
  <si>
    <t>LCM・花王 2/21_3/20 LCM運用 3月</t>
  </si>
  <si>
    <t>PA･NTTｺﾑ 2018年第3四半期共通基盤</t>
  </si>
  <si>
    <t>30001581-36</t>
  </si>
  <si>
    <t>PA･NTTｺﾑｳｪｱ 共通基盤開発 10月</t>
  </si>
  <si>
    <t>30001581-37</t>
  </si>
  <si>
    <t>PA･NTTｺﾑｳｪｱ 共通基盤開発 11月</t>
  </si>
  <si>
    <t>30001581-38</t>
  </si>
  <si>
    <t>PA･NTTｺﾑｳｪｱ 共通基盤開発 12月</t>
  </si>
  <si>
    <t>30001581-39</t>
  </si>
  <si>
    <t>PA･NTTｺﾑｳｪｱ 共通基盤開発 1月</t>
  </si>
  <si>
    <t>30001581-40</t>
  </si>
  <si>
    <t>PA･NTTｺﾑｳｪｱ 共通基盤開発 2月</t>
  </si>
  <si>
    <t>30001581-41</t>
  </si>
  <si>
    <t>PA･NTTｺﾑｳｪｱ 共通基盤開発 3月</t>
  </si>
  <si>
    <t>ＳＤ･KBS 営業ITｻｰﾋﾞｽG運用支援福田ﾁｰﾑ</t>
  </si>
  <si>
    <t>30001583-36</t>
  </si>
  <si>
    <t>ＳＤ･KBS ｼｽﾃﾑ運用･開発業務 林ﾁｰﾑ10月</t>
  </si>
  <si>
    <t>30001583-37</t>
  </si>
  <si>
    <t>ＳＤ･KBS ｼｽﾃﾑ運用･開発業務 林ﾁｰﾑ11月</t>
  </si>
  <si>
    <t>30001583-38</t>
  </si>
  <si>
    <t>ＳＤ･KBS ｼｽﾃﾑ運用･開発業務 林ﾁｰﾑ12月</t>
  </si>
  <si>
    <t>30001583-39</t>
  </si>
  <si>
    <t>ＳＤ･KBS ｼｽﾃﾑ運用･開発業務 林ﾁｰﾑ1月</t>
  </si>
  <si>
    <t>30001583-40</t>
  </si>
  <si>
    <t>ＳＤ･KBS ｼｽﾃﾑ運用･開発業務 林ﾁｰﾑ2月</t>
  </si>
  <si>
    <t>30001583-41</t>
  </si>
  <si>
    <t>ＳＤ･KBS ｼｽﾃﾑ運用･開発業務 林ﾁｰﾑ3月</t>
  </si>
  <si>
    <t>IS･ｿﾌﾄﾊﾞﾝｸ BASFｼﾞｬﾊﾟﾝ向ﾍﾙﾌﾟﾃﾞｽｸ業務</t>
  </si>
  <si>
    <t>30001598-36</t>
  </si>
  <si>
    <t>IS･ｿﾌﾄﾊﾞﾝｸ BASFｼﾞｬﾊﾟﾝ向ﾍﾙﾌﾟﾃﾞｽｸ業務10月</t>
  </si>
  <si>
    <t>30001598-37</t>
  </si>
  <si>
    <t>IS･ｿﾌﾄﾊﾞﾝｸ BASFｼﾞｬﾊﾟﾝ向ﾍﾙﾌﾟﾃﾞｽｸ業務11月</t>
  </si>
  <si>
    <t>30001598-38</t>
  </si>
  <si>
    <t>IS･ｿﾌﾄﾊﾞﾝｸ BASFｼﾞｬﾊﾟﾝ向ﾍﾙﾌﾟﾃﾞｽｸ業務12月</t>
  </si>
  <si>
    <t>30001598-39</t>
  </si>
  <si>
    <t>IS･ｿﾌﾄﾊﾞﾝｸ BASFｼﾞｬﾊﾟﾝ向ﾍﾙﾌﾟﾃﾞｽｸ業務 1月</t>
  </si>
  <si>
    <t>30001598-40</t>
  </si>
  <si>
    <t>IS･ｿﾌﾄﾊﾞﾝｸ BASFｼﾞｬﾊﾟﾝ向ﾍﾙﾌﾟﾃﾞｽｸ業務 2月</t>
  </si>
  <si>
    <t>30001598-41</t>
  </si>
  <si>
    <t>IS･ｿﾌﾄﾊﾞﾝｸ BASFｼﾞｬﾊﾟﾝ向ﾍﾙﾌﾟﾃﾞｽｸ業務 3月</t>
  </si>
  <si>
    <t>PA ・ﾌｭｰﾁｬｰｲﾝ Sophos年間ｻﾎﾟｰﾄ(36時間まで)</t>
  </si>
  <si>
    <t>30001683-02</t>
  </si>
  <si>
    <t>PA ・ﾌｭｰﾁｬｰｲﾝ Sophos年間ｻﾎﾟｰﾄ(2021/1～12)</t>
  </si>
  <si>
    <t>IS･LIXIL Office365管理運用業務 (奥寺)1月</t>
  </si>
  <si>
    <t>30001686-33</t>
  </si>
  <si>
    <t>IS･LIXIL Office365管理運用業務 (奥寺)10月</t>
  </si>
  <si>
    <t>30001686-34</t>
  </si>
  <si>
    <t>IS･LIXIL Office365管理運用業務 (奥寺)11月</t>
  </si>
  <si>
    <t>30001686-35</t>
  </si>
  <si>
    <t>IS･LIXIL Office365管理運用業務 (奥寺)12月</t>
  </si>
  <si>
    <t>30001686-36</t>
  </si>
  <si>
    <t>30001686-37</t>
  </si>
  <si>
    <t>IS･LIXIL Office365管理運用業務 (奥寺)2月</t>
  </si>
  <si>
    <t>30001686-38</t>
  </si>
  <si>
    <t>IS･LIXIL Office365管理運用業務 (奥寺)3月</t>
  </si>
  <si>
    <t>30001702-02</t>
  </si>
  <si>
    <t>IS・東京ｴﾈｼｽ Ivanti年間ｻﾎﾟｰﾄ(2021/3～2022/2)</t>
  </si>
  <si>
    <t>IS・Ivanti 対応</t>
  </si>
  <si>
    <t>30001705-31</t>
  </si>
  <si>
    <t>IS・Ivanti 対応 10月</t>
  </si>
  <si>
    <t>30001705-32</t>
  </si>
  <si>
    <t>IS・Ivanti 対応 11月</t>
  </si>
  <si>
    <t>30001705-33</t>
  </si>
  <si>
    <t>IS・Ivanti 対応 12月</t>
  </si>
  <si>
    <t>30001705-34</t>
  </si>
  <si>
    <t>IS・Ivanti 対応 1月</t>
  </si>
  <si>
    <t>30001705-35</t>
  </si>
  <si>
    <t>IS・Ivanti 対応 2月</t>
  </si>
  <si>
    <t>30001705-36</t>
  </si>
  <si>
    <t>IS・Ivanti 対応 3月</t>
  </si>
  <si>
    <t>IS･LIXIL ﾘﾌｫｰﾑ加盟店ｼｽﾃﾑ設計･開発･運用（平野）</t>
  </si>
  <si>
    <t>30001720-30</t>
  </si>
  <si>
    <t>IS･LIXIL ﾘﾌｫｰﾑ加盟店ｼｽﾃﾑ設計･開発･運用（平野）10月</t>
  </si>
  <si>
    <t>30001720-31</t>
  </si>
  <si>
    <t>IS･LIXIL ﾘﾌｫｰﾑ加盟店ｼｽﾃﾑ設計･開発･運用（平野）11月</t>
  </si>
  <si>
    <t>30001720-32</t>
  </si>
  <si>
    <t>IS･LIXIL ﾘﾌｫｰﾑ加盟店ｼｽﾃﾑ設計･開発･運用（平野）12月</t>
  </si>
  <si>
    <t>30001720-33</t>
  </si>
  <si>
    <t>IS･LIXIL ﾘﾌｫｰﾑ加盟店ｼｽﾃﾑ設計･開発･運用（平野）1月</t>
  </si>
  <si>
    <t>30001720-34</t>
  </si>
  <si>
    <t>IS･LIXIL ﾘﾌｫｰﾑ加盟店ｼｽﾃﾑ設計･開発･運用（平野）2月</t>
  </si>
  <si>
    <t>30001720-35</t>
  </si>
  <si>
    <t>IS･LIXIL ﾘﾌｫｰﾑ加盟店ｼｽﾃﾑ設計･開発･運用（平野）3月</t>
  </si>
  <si>
    <t>SD・花王 会計・売上ｲﾝﾄﾗｼｽﾃﾑ改修 小野寺</t>
  </si>
  <si>
    <t>30001723-30</t>
  </si>
  <si>
    <t>SD・花王 会計・売上ｲﾝﾄﾗｼｽﾃﾑ改修 10月小野寺</t>
  </si>
  <si>
    <t>30001723-31</t>
  </si>
  <si>
    <t>SD・花王 会計・売上ｲﾝﾄﾗｼｽﾃﾑ改修 11月小野寺</t>
  </si>
  <si>
    <t>30001723-32</t>
  </si>
  <si>
    <t>SD・花王 会計・売上ｲﾝﾄﾗｼｽﾃﾑ改修 12月小野寺</t>
  </si>
  <si>
    <t>30001723-33</t>
  </si>
  <si>
    <t>SD・花王 会計・売上ｲﾝﾄﾗｼｽﾃﾑ改修 1月小野寺</t>
  </si>
  <si>
    <t>30001723-34</t>
  </si>
  <si>
    <t>SD・花王 会計・売上ｲﾝﾄﾗｼｽﾃﾑ改修 2月小野寺</t>
  </si>
  <si>
    <t>30001723-35</t>
  </si>
  <si>
    <t>SD・花王 会計・売上ｲﾝﾄﾗｼｽﾃﾑ改修 3月小野寺</t>
  </si>
  <si>
    <t>IS・花王Gｶｽﾀﾏｰﾏｰｹﾃｨﾝｸﾞ・CTC運用業務 佐藤亮</t>
  </si>
  <si>
    <t>30001740-30</t>
  </si>
  <si>
    <t>IS・花王Gｶｽﾀﾏｰﾏｰｹﾃｨﾝｸﾞ・CTC運用業務 佐藤亮10月</t>
  </si>
  <si>
    <t>30001740-31</t>
  </si>
  <si>
    <t>IS・花王Gｶｽﾀﾏｰﾏｰｹﾃｨﾝｸﾞ・CTC運用業務 佐藤亮11月</t>
  </si>
  <si>
    <t>30001740-32</t>
  </si>
  <si>
    <t>IS・花王Gｶｽﾀﾏｰﾏｰｹﾃｨﾝｸﾞ・CTC運用業務 佐藤亮12月</t>
  </si>
  <si>
    <t>30001740-33</t>
  </si>
  <si>
    <t>IS・花王Gｶｽﾀﾏｰﾏｰｹﾃｨﾝｸﾞ・CTC運用業務 佐藤亮1月</t>
  </si>
  <si>
    <t>30001740-34</t>
  </si>
  <si>
    <t>IS・花王Gｶｽﾀﾏｰﾏｰｹﾃｨﾝｸﾞ・CTC運用業務 佐藤亮2月</t>
  </si>
  <si>
    <t>30001740-35</t>
  </si>
  <si>
    <t>IS・花王Gｶｽﾀﾏｰﾏｰｹﾃｨﾝｸﾞ・CTC運用業務 佐藤亮3月</t>
  </si>
  <si>
    <t>SD・日本ｺﾝﾋﾟｭｰﾀﾀﾞｲﾅﾐｸｽ 商船三井PCC.NET 田中萌</t>
  </si>
  <si>
    <t>30001759-29</t>
  </si>
  <si>
    <t>SD・日本ｺﾝﾋﾟｭｰﾀﾀﾞｲﾅﾐｸｽ 商船三井PCC.NET10月 田中萌</t>
  </si>
  <si>
    <t>30001759-30</t>
  </si>
  <si>
    <t>SD・日本ｺﾝﾋﾟｭｰﾀﾀﾞｲﾅﾐｸｽ 商船三井PCC.NET11月 田中萌</t>
  </si>
  <si>
    <t>30001759-31</t>
  </si>
  <si>
    <t>SD・日本ｺﾝﾋﾟｭｰﾀﾀﾞｲﾅﾐｸｽ 商船三井PCC.NET12月 田中萌</t>
  </si>
  <si>
    <t>30001759-32</t>
  </si>
  <si>
    <t>SD・日本ｺﾝﾋﾟｭｰﾀﾀﾞｲﾅﾐｸｽ 商船三井PCC.NET1月 田中萌</t>
  </si>
  <si>
    <t>30001759-33</t>
  </si>
  <si>
    <t>SD・日本ｺﾝﾋﾟｭｰﾀﾀﾞｲﾅﾐｸｽ 商船三井PCC.NET2月 田中萌</t>
  </si>
  <si>
    <t>30001759-34</t>
  </si>
  <si>
    <t>SD・日本ｺﾝﾋﾟｭｰﾀﾀﾞｲﾅﾐｸｽ 商船三井PCC.NET3月 田中萌</t>
  </si>
  <si>
    <t>SD･ﾃｸﾊﾞﾝ ECｻｲﾄﾊﾟｯｹｰｼﾞ保守 (杉本</t>
  </si>
  <si>
    <t>30001792-27</t>
  </si>
  <si>
    <t>SD･ﾃｸﾊﾞﾝ ECｻｲﾄﾊﾟｯｹｰｼﾞ保守 (杉本)10月</t>
  </si>
  <si>
    <t>30001792-28</t>
  </si>
  <si>
    <t>SD･ﾃｸﾊﾞﾝ ECｻｲﾄﾊﾟｯｹｰｼﾞ保守 (杉本)11月</t>
  </si>
  <si>
    <t>30001792-29</t>
  </si>
  <si>
    <t>SD･ﾃｸﾊﾞﾝ ECｻｲﾄﾊﾟｯｹｰｼﾞ保守 (杉本)12月</t>
  </si>
  <si>
    <t>30001792-30</t>
  </si>
  <si>
    <t>SD･ﾃｸﾊﾞﾝ ECｻｲﾄﾊﾟｯｹｰｼﾞ保守 (杉本)1月</t>
  </si>
  <si>
    <t>30001792-31</t>
  </si>
  <si>
    <t>SD･ﾃｸﾊﾞﾝ ECｻｲﾄﾊﾟｯｹｰｼﾞ保守 (杉本)2月</t>
  </si>
  <si>
    <t>30001792-32</t>
  </si>
  <si>
    <t>SD･ﾃｸﾊﾞﾝ ECｻｲﾄﾊﾟｯｹｰｼﾞ保守 (杉本)3月</t>
  </si>
  <si>
    <t>IS ･ ﾎﾟｰﾗｲﾄ ﾌﾟﾛｸﾞﾗﾑｼｽﾃﾑ運用保守月額</t>
  </si>
  <si>
    <t>30001799-26</t>
  </si>
  <si>
    <t>IS ･ ﾎﾟｰﾗｲﾄ ﾌﾟﾛｸﾞﾗﾑｼｽﾃﾑ運用保守月額 10月</t>
  </si>
  <si>
    <t>30001799-27</t>
  </si>
  <si>
    <t>IS ･ ﾎﾟｰﾗｲﾄ ﾌﾟﾛｸﾞﾗﾑｼｽﾃﾑ運用保守月額 11月</t>
  </si>
  <si>
    <t>30001799-28</t>
  </si>
  <si>
    <t>IS ･ ﾎﾟｰﾗｲﾄ ﾌﾟﾛｸﾞﾗﾑｼｽﾃﾑ運用保守月額 12月</t>
  </si>
  <si>
    <t>30001799-29</t>
  </si>
  <si>
    <t>IS ･ ﾎﾟｰﾗｲﾄ ﾌﾟﾛｸﾞﾗﾑｼｽﾃﾑ運用保守月額 1月</t>
  </si>
  <si>
    <t>30001799-30</t>
  </si>
  <si>
    <t>IS ･ ﾎﾟｰﾗｲﾄ ﾌﾟﾛｸﾞﾗﾑｼｽﾃﾑ運用保守月額 2月</t>
  </si>
  <si>
    <t>30001799-31</t>
  </si>
  <si>
    <t>IS ･ ﾎﾟｰﾗｲﾄ ﾌﾟﾛｸﾞﾗﾑｼｽﾃﾑ運用保守月額 3月</t>
  </si>
  <si>
    <t>SD ･ 成田運輸 IT関連支援作業</t>
  </si>
  <si>
    <t>30001806-26</t>
  </si>
  <si>
    <t>SD ･ 成田運輸 IT関連支援作業10月</t>
  </si>
  <si>
    <t>30001806-27</t>
  </si>
  <si>
    <t>SD ･ 成田運輸 IT関連支援作業11月</t>
  </si>
  <si>
    <t>30001806-28</t>
  </si>
  <si>
    <t>SD ･ 成田運輸 IT関連支援作業12月</t>
  </si>
  <si>
    <t>30001806-29</t>
  </si>
  <si>
    <t>SD ･ 成田運輸 IT関連支援作業1月</t>
  </si>
  <si>
    <t>30001806-30</t>
  </si>
  <si>
    <t>SD ･ 成田運輸 IT関連支援作業2月</t>
  </si>
  <si>
    <t>30001806-31</t>
  </si>
  <si>
    <t>SD ･ 成田運輸 IT関連支援作業3月</t>
  </si>
  <si>
    <t>IS･関電工 ASCｼｽﾃﾑﾃﾞｰﾀ入力業務</t>
  </si>
  <si>
    <t>30001863-25</t>
  </si>
  <si>
    <t>IS･関電工 ASCｼｽﾃﾑﾃﾞｰﾀ入力業務10月</t>
  </si>
  <si>
    <t>30001863-26</t>
  </si>
  <si>
    <t>IS･関電工 ASCｼｽﾃﾑﾃﾞｰﾀ入力業務11月</t>
  </si>
  <si>
    <t>30001863-27</t>
  </si>
  <si>
    <t>IS･関電工 ASCｼｽﾃﾑﾃﾞｰﾀ入力業務12月</t>
  </si>
  <si>
    <t>30001863-28</t>
  </si>
  <si>
    <t>IS･関電工 ASCｼｽﾃﾑﾃﾞｰﾀ入力業務1月</t>
  </si>
  <si>
    <t>30001863-29</t>
  </si>
  <si>
    <t>IS･関電工 ASCｼｽﾃﾑﾃﾞｰﾀ入力業務2月</t>
  </si>
  <si>
    <t>30001863-30</t>
  </si>
  <si>
    <t>IS･関電工 ASCｼｽﾃﾑﾃﾞｰﾀ入力業務3月</t>
  </si>
  <si>
    <t>SD・日本ｺﾝﾋﾟｭｰﾀﾀﾞｲﾅﾐｸｽ JEIS向けｼｽﾃﾑ開発支援</t>
  </si>
  <si>
    <t>30001865-24</t>
  </si>
  <si>
    <t>SD・日本ｺﾝﾋﾟｭｰﾀﾀﾞｲﾅﾐｸｽ JEIS向けｼｽﾃﾑ開発支援10月</t>
  </si>
  <si>
    <t>30001865-25</t>
  </si>
  <si>
    <t>SD・日本ｺﾝﾋﾟｭｰﾀﾀﾞｲﾅﾐｸｽ JEIS向けｼｽﾃﾑ開発支援11月</t>
  </si>
  <si>
    <t>30001865-26</t>
  </si>
  <si>
    <t>SD・日本ｺﾝﾋﾟｭｰﾀﾀﾞｲﾅﾐｸｽ JEIS向けｼｽﾃﾑ開発支援12月</t>
  </si>
  <si>
    <t>30001865-27</t>
  </si>
  <si>
    <t>SD・日本ｺﾝﾋﾟｭｰﾀﾀﾞｲﾅﾐｸｽ JEIS向けｼｽﾃﾑ開発支援 1月</t>
  </si>
  <si>
    <t>30001865-28</t>
  </si>
  <si>
    <t>SD・日本ｺﾝﾋﾟｭｰﾀﾀﾞｲﾅﾐｸｽ JEIS向けｼｽﾃﾑ開発支援 2月</t>
  </si>
  <si>
    <t>30001865-29</t>
  </si>
  <si>
    <t>SD・日本ｺﾝﾋﾟｭｰﾀﾀﾞｲﾅﾐｸｽ JEIS向けｼｽﾃﾑ開発支援 3月</t>
  </si>
  <si>
    <t>IS･東邦電気 ﾏｯﾋﾟﾝｸﾞｼｽﾃﾑﾃﾞｰﾀ入力作業</t>
  </si>
  <si>
    <t>30001895-23</t>
  </si>
  <si>
    <t>IS･東邦電気 ﾏｯﾋﾟﾝｸﾞｼｽﾃﾑﾃﾞｰﾀ入力作業 10月</t>
  </si>
  <si>
    <t>30001895-24</t>
  </si>
  <si>
    <t>IS･東邦電気 ﾏｯﾋﾟﾝｸﾞｼｽﾃﾑﾃﾞｰﾀ入力作業 11月</t>
  </si>
  <si>
    <t>30001895-25</t>
  </si>
  <si>
    <t>IS･東邦電気 ﾏｯﾋﾟﾝｸﾞｼｽﾃﾑﾃﾞｰﾀ入力作業 12月</t>
  </si>
  <si>
    <t>30001895-26</t>
  </si>
  <si>
    <t>IS･東邦電気 ﾏｯﾋﾟﾝｸﾞｼｽﾃﾑﾃﾞｰﾀ入力作業 1月</t>
  </si>
  <si>
    <t>30001895-27</t>
  </si>
  <si>
    <t>IS･東邦電気 ﾏｯﾋﾟﾝｸﾞｼｽﾃﾑﾃﾞｰﾀ入力作業 2月</t>
  </si>
  <si>
    <t>30001895-28</t>
  </si>
  <si>
    <t>IS･東邦電気 ﾏｯﾋﾟﾝｸﾞｼｽﾃﾑﾃﾞｰﾀ入力作業 3月</t>
  </si>
  <si>
    <t>IS・日本情報通信 ｿﾌﾄｳｪｱ導入EDIPACK構築 榎木</t>
  </si>
  <si>
    <t>30001900-23</t>
  </si>
  <si>
    <t>IS・日本情報通信 ｿﾌﾄｳｪｱ導入EDIPACK構築10月榎木</t>
  </si>
  <si>
    <t>30001900-24</t>
  </si>
  <si>
    <t>IS・日本情報通信 ｿﾌﾄｳｪｱ導入EDIPACK構築11月榎木</t>
  </si>
  <si>
    <t>30001900-25</t>
  </si>
  <si>
    <t>IS・日本情報通信 ｿﾌﾄｳｪｱ導入EDIPACK構築12月榎木</t>
  </si>
  <si>
    <t>30001900-26</t>
  </si>
  <si>
    <t>IS・日本情報通信 ｿﾌﾄｳｪｱ導入EDIPACK構築 1月榎木</t>
  </si>
  <si>
    <t>30001900-27</t>
  </si>
  <si>
    <t>IS・日本情報通信 ｿﾌﾄｳｪｱ導入EDIPACK構築 2月榎木</t>
  </si>
  <si>
    <t>30001900-28</t>
  </si>
  <si>
    <t>IS・日本情報通信 ｿﾌﾄｳｪｱ導入EDIPACK構築 3月榎木</t>
  </si>
  <si>
    <t>SD・ｻﾝﾌﾟﾗﾆﾝｸﾞｼｽﾃﾑｽﾞ業務ﾌﾟﾛｾｽ可視化 清野</t>
  </si>
  <si>
    <t>30001901-23</t>
  </si>
  <si>
    <t>SD・ｻﾝﾌﾟﾗﾆﾝｸﾞｼｽﾃﾑｽﾞ業務ﾌﾟﾛｾｽ可視化 10月 清野</t>
  </si>
  <si>
    <t>30001901-24</t>
  </si>
  <si>
    <t>SD・ｻﾝﾌﾟﾗﾆﾝｸﾞｼｽﾃﾑｽﾞ業務ﾌﾟﾛｾｽ可視化 11月 清野</t>
  </si>
  <si>
    <t>30001901-25</t>
  </si>
  <si>
    <t>SD・ｻﾝﾌﾟﾗﾆﾝｸﾞｼｽﾃﾑｽﾞ業務ﾌﾟﾛｾｽ可視化 12月 清野</t>
  </si>
  <si>
    <t>30001901-26</t>
  </si>
  <si>
    <t>SD・ｻﾝﾌﾟﾗﾆﾝｸﾞｼｽﾃﾑｽﾞ業務ﾌﾟﾛｾｽ可視化 1月 清野</t>
  </si>
  <si>
    <t>30001901-27</t>
  </si>
  <si>
    <t>SD・ｻﾝﾌﾟﾗﾆﾝｸﾞｼｽﾃﾑｽﾞ業務ﾌﾟﾛｾｽ可視化 2月 清野</t>
  </si>
  <si>
    <t>30001901-28</t>
  </si>
  <si>
    <t>SD・ｻﾝﾌﾟﾗﾆﾝｸﾞｼｽﾃﾑｽﾞ業務ﾌﾟﾛｾｽ可視化 3月 清野</t>
  </si>
  <si>
    <t>IS ・ﾎﾟｰﾗｲﾄ Ivanti導入後ｻﾎﾟｰﾄ</t>
  </si>
  <si>
    <t>30001937-21</t>
  </si>
  <si>
    <t>IS ・ﾎﾟｰﾗｲﾄ Ivanti導入後ｻﾎﾟｰﾄ 10月</t>
  </si>
  <si>
    <t>30001937-22</t>
  </si>
  <si>
    <t>IS ・ﾎﾟｰﾗｲﾄ Ivanti導入後ｻﾎﾟｰﾄ 11月</t>
  </si>
  <si>
    <t>30001937-23</t>
  </si>
  <si>
    <t>IS ・ﾎﾟｰﾗｲﾄ Ivanti導入後ｻﾎﾟｰﾄ 12月</t>
  </si>
  <si>
    <t>30001937-24</t>
  </si>
  <si>
    <t>IS ・ﾎﾟｰﾗｲﾄ Ivanti導入後ｻﾎﾟｰﾄ 1月</t>
  </si>
  <si>
    <t>30001937-25</t>
  </si>
  <si>
    <t>IS ・ﾎﾟｰﾗｲﾄ Ivanti導入後ｻﾎﾟｰﾄ 2月</t>
  </si>
  <si>
    <t>30001937-26</t>
  </si>
  <si>
    <t>IS ・ﾎﾟｰﾗｲﾄ Ivanti導入後ｻﾎﾟｰﾄ 3月</t>
  </si>
  <si>
    <t>IS･関電工 ﾏｯﾋﾟﾝｸﾞｼｽﾃﾑ入力業務</t>
  </si>
  <si>
    <t>30001938-21</t>
  </si>
  <si>
    <t>IS･関電工 ﾏｯﾋﾟﾝｸﾞｼｽﾃﾑ入力業務10月</t>
  </si>
  <si>
    <t>30001938-22</t>
  </si>
  <si>
    <t>IS･関電工 ﾏｯﾋﾟﾝｸﾞｼｽﾃﾑ入力業務11月</t>
  </si>
  <si>
    <t>30001938-23</t>
  </si>
  <si>
    <t>IS･関電工 ﾏｯﾋﾟﾝｸﾞｼｽﾃﾑ入力業務12月</t>
  </si>
  <si>
    <t>30001938-24</t>
  </si>
  <si>
    <t>IS･関電工 ﾏｯﾋﾟﾝｸﾞｼｽﾃﾑ入力業務1月</t>
  </si>
  <si>
    <t>30001938-25</t>
  </si>
  <si>
    <t>IS･関電工 ﾏｯﾋﾟﾝｸﾞｼｽﾃﾑ入力業務2月</t>
  </si>
  <si>
    <t>30001938-26</t>
  </si>
  <si>
    <t>IS･関電工 ﾏｯﾋﾟﾝｸﾞｼｽﾃﾑ入力業務3月</t>
  </si>
  <si>
    <t>SD・日本ｺﾝﾋﾟｭｰﾀﾀﾞｲﾅﾐｸｽ商船三井 新保</t>
  </si>
  <si>
    <t>30001965-21</t>
  </si>
  <si>
    <t>SD・日本ｺﾝﾋﾟｭｰﾀﾀﾞｲﾅﾐｸｽ商船三井 新保 10月</t>
  </si>
  <si>
    <t>30001965-22</t>
  </si>
  <si>
    <t>SD・日本ｺﾝﾋﾟｭｰﾀﾀﾞｲﾅﾐｸｽ商船三井 新保 11月</t>
  </si>
  <si>
    <t>30001965-23</t>
  </si>
  <si>
    <t>SD・日本ｺﾝﾋﾟｭｰﾀﾀﾞｲﾅﾐｸｽ商船三井 新保 12月</t>
  </si>
  <si>
    <t>30001965-24</t>
  </si>
  <si>
    <t>SD・日本ｺﾝﾋﾟｭｰﾀﾀﾞｲﾅﾐｸｽ商船三井 新保 1月</t>
  </si>
  <si>
    <t>30001965-25</t>
  </si>
  <si>
    <t>SD・日本ｺﾝﾋﾟｭｰﾀﾀﾞｲﾅﾐｸｽ商船三井 新保 2月</t>
  </si>
  <si>
    <t>30001965-26</t>
  </si>
  <si>
    <t>SD・日本ｺﾝﾋﾟｭｰﾀﾀﾞｲﾅﾐｸｽ商船三井 新保 3月</t>
  </si>
  <si>
    <t>SD・日本ｺﾝﾋﾟｭｰﾀﾀﾞｲﾅﾐｸｽ 商船三井 ノノ</t>
  </si>
  <si>
    <t>30001966-21</t>
  </si>
  <si>
    <t>SD・日本ｺﾝﾋﾟｭｰﾀﾀﾞｲﾅﾐｸｽ 商船三井 ノノ 10月</t>
  </si>
  <si>
    <t>30001966-22</t>
  </si>
  <si>
    <t>SD・日本ｺﾝﾋﾟｭｰﾀﾀﾞｲﾅﾐｸｽ 商船三井 ノノ 11月</t>
  </si>
  <si>
    <t>30001966-23</t>
  </si>
  <si>
    <t>SD・日本ｺﾝﾋﾟｭｰﾀﾀﾞｲﾅﾐｸｽ 商船三井 ノノ 12月</t>
  </si>
  <si>
    <t>30001966-24</t>
  </si>
  <si>
    <t>SD・日本ｺﾝﾋﾟｭｰﾀﾀﾞｲﾅﾐｸｽ 商船三井 ノノ 1月</t>
  </si>
  <si>
    <t>30001966-25</t>
  </si>
  <si>
    <t>SD・日本ｺﾝﾋﾟｭｰﾀﾀﾞｲﾅﾐｸｽ 商船三井 ノノ 2月</t>
  </si>
  <si>
    <t>30001966-26</t>
  </si>
  <si>
    <t>SD・日本ｺﾝﾋﾟｭｰﾀﾀﾞｲﾅﾐｸｽ 商船三井 ノノ 3月</t>
  </si>
  <si>
    <t>30001968-20</t>
  </si>
  <si>
    <t>IS・花王1020ｼｽﾃﾑ展開資料作成等 10月 白木藍</t>
  </si>
  <si>
    <t>30001968-21</t>
  </si>
  <si>
    <t>IS・花王1120ｼｽﾃﾑ展開資料作成等 11月 白木藍</t>
  </si>
  <si>
    <t>30001968-22</t>
  </si>
  <si>
    <t>IS・花王1220ｼｽﾃﾑ展開資料作成等 12月 白木藍</t>
  </si>
  <si>
    <t>30001968-23</t>
  </si>
  <si>
    <t>IS・花王0120ｼｽﾃﾑ展開資料作成等 1月 白木藍</t>
  </si>
  <si>
    <t>30001968-24</t>
  </si>
  <si>
    <t>IS・花王0220ｼｽﾃﾑ展開資料作成等 2月 白木藍</t>
  </si>
  <si>
    <t>30001968-25</t>
  </si>
  <si>
    <t>IS・花王0320ｼｽﾃﾑ展開資料作成等 3月 白木藍</t>
  </si>
  <si>
    <t>IS・ｴﾇｱｲｼｰﾈｯﾄｼｽﾃﾑ 変換定義作業 篠原</t>
  </si>
  <si>
    <t>30001973-21</t>
  </si>
  <si>
    <t>IS・ｴﾇｱｲｼｰﾈｯﾄｼｽﾃﾑ 変換定義作業 10月 篠原</t>
  </si>
  <si>
    <t>30001973-22</t>
  </si>
  <si>
    <t>IS・ｴﾇｱｲｼｰﾈｯﾄｼｽﾃﾑ 変換定義作業 11月 篠原</t>
  </si>
  <si>
    <t>30001973-23</t>
  </si>
  <si>
    <t>IS・ｴﾇｱｲｼｰﾈｯﾄｼｽﾃﾑ 変換定義作業 12月 篠原</t>
  </si>
  <si>
    <t>30001973-24</t>
  </si>
  <si>
    <t>IS・ｴﾇｱｲｼｰﾈｯﾄｼｽﾃﾑ 変換定義作業 1月 篠原</t>
  </si>
  <si>
    <t>30001973-25</t>
  </si>
  <si>
    <t>IS・ｴﾇｱｲｼｰﾈｯﾄｼｽﾃﾑ 変換定義作業 2月 篠原</t>
  </si>
  <si>
    <t>30001973-26</t>
  </si>
  <si>
    <t>IS・ｴﾇｱｲｼｰﾈｯﾄｼｽﾃﾑ 変換定義作業 3月 篠原</t>
  </si>
  <si>
    <t>SD･ﾊﾟｽｶﾘｱ ﾏｰｹｯﾄﾃﾞｰﾀ整備に関わるﾂｰﾙ作成(岩﨑)</t>
  </si>
  <si>
    <t>30001974-20</t>
  </si>
  <si>
    <t>SD･ﾊﾟｽｶﾘｱ EUCﾂｰﾙ開発及び調査 (岩﨑)10月</t>
  </si>
  <si>
    <t>30001974-21</t>
  </si>
  <si>
    <t>SD･ﾊﾟｽｶﾘｱ EUCﾂｰﾙ開発及び調査 (岩﨑)11月</t>
  </si>
  <si>
    <t>30001974-22</t>
  </si>
  <si>
    <t>SD･ﾊﾟｽｶﾘｱ EUCﾂｰﾙ開発及び調査 (岩﨑)12月</t>
  </si>
  <si>
    <t>30001974-23</t>
  </si>
  <si>
    <t>SD･ﾊﾟｽｶﾘｱ EUCﾂｰﾙ開発及び調査 (岩﨑)1月</t>
  </si>
  <si>
    <t>30001974-24</t>
  </si>
  <si>
    <t>SD･ﾊﾟｽｶﾘｱ EUCﾂｰﾙ開発及び調査 (岩﨑)2月</t>
  </si>
  <si>
    <t>30001974-25</t>
  </si>
  <si>
    <t>SD･ﾊﾟｽｶﾘｱ EUCﾂｰﾙ開発及び調査 (岩﨑)3月</t>
  </si>
  <si>
    <t>IS ・OKIｸﾛｽﾃｯｸIvanti導入後ｻﾎﾟｰﾄ</t>
  </si>
  <si>
    <t>30001975-01</t>
  </si>
  <si>
    <t>IS ・OKIｸﾛｽﾃｯｸIvanti導入後ｻﾎﾟｰﾄ2021/2/1～2022/1/31</t>
  </si>
  <si>
    <t>PA･NTTｺﾑｳｪｱ 新人事ｼｽﾃﾑ(平林･伊藤)</t>
  </si>
  <si>
    <t>30002020-18</t>
  </si>
  <si>
    <t>PA･NTTｺﾑｳｪｱ 新人事ｼｽﾃﾑ(平林･伊藤) 10月</t>
  </si>
  <si>
    <t>30002020-19</t>
  </si>
  <si>
    <t>PA･NTTｺﾑｳｪｱ 新人事ｼｽﾃﾑ(平林･伊藤) 11月</t>
  </si>
  <si>
    <t>30002020-20</t>
  </si>
  <si>
    <t>PA･NTTｺﾑｳｪｱ 新人事ｼｽﾃﾑ(平林･伊藤) 12月</t>
  </si>
  <si>
    <t>30002020-21</t>
  </si>
  <si>
    <t>PA･NTTｺﾑｳｪｱ 新人事ｼｽﾃﾑ(平林･伊藤) 1月</t>
  </si>
  <si>
    <t>30002020-22</t>
  </si>
  <si>
    <t>PA･NTTｺﾑｳｪｱ 新人事ｼｽﾃﾑ(平林･伊藤) 2月</t>
  </si>
  <si>
    <t>30002020-23</t>
  </si>
  <si>
    <t>PA･NTTｺﾑｳｪｱ 新人事ｼｽﾃﾑ(平林･伊藤) 3月</t>
  </si>
  <si>
    <t>PA・MDIS 金融ｼｽﾃﾑのNW設計(高橋)</t>
  </si>
  <si>
    <t>30002031-18</t>
  </si>
  <si>
    <t>PA・MDIS 金融ｼｽﾃﾑのNW設計(高橋) 10月</t>
  </si>
  <si>
    <t>30002031-19</t>
  </si>
  <si>
    <t>PA・MDIS 金融ｼｽﾃﾑのNW設計(高橋) 11月</t>
  </si>
  <si>
    <t>30002031-20</t>
  </si>
  <si>
    <t>PA・MDIS 金融ｼｽﾃﾑのNW設計(高橋) 12月</t>
  </si>
  <si>
    <t>30002031-21</t>
  </si>
  <si>
    <t>PA・MDIS 金融ｼｽﾃﾑのNW設計(高橋) 1月</t>
  </si>
  <si>
    <t>30002031-22</t>
  </si>
  <si>
    <t>PA・MDIS 金融ｼｽﾃﾑのNW設計(高橋) 2月</t>
  </si>
  <si>
    <t>30002031-23</t>
  </si>
  <si>
    <t>PA・MDIS 金融ｼｽﾃﾑのNW設計(高橋) 3月</t>
  </si>
  <si>
    <t>PA・MDIS 金融ｼｽﾃﾑのNW設計(平山)</t>
  </si>
  <si>
    <t>30002033-18</t>
  </si>
  <si>
    <t>PA・MDIS 金融ｼｽﾃﾑのNW設計(平山) 10月</t>
  </si>
  <si>
    <t>30002033-19</t>
  </si>
  <si>
    <t>PA・MDIS 金融ｼｽﾃﾑのNW設計(平山) 11月</t>
  </si>
  <si>
    <t>30002033-20</t>
  </si>
  <si>
    <t>PA・MDIS 金融ｼｽﾃﾑのNW設計(平山) 12月</t>
  </si>
  <si>
    <t>30002033-21</t>
  </si>
  <si>
    <t>PA・MDIS 金融ｼｽﾃﾑのNW設計(平山) 1月</t>
  </si>
  <si>
    <t>30002033-22</t>
  </si>
  <si>
    <t>PA・MDIS 金融ｼｽﾃﾑのNW設計(平山) 2月</t>
  </si>
  <si>
    <t>30002033-23</t>
  </si>
  <si>
    <t>PA・MDIS 金融ｼｽﾃﾑのNW設計(平山) 3月</t>
  </si>
  <si>
    <t>SD・日本ｼｽﾃﾑ通信 明治安田生命営業支援 田山</t>
  </si>
  <si>
    <t>30002048-18</t>
  </si>
  <si>
    <t>SD・日本ｼｽﾃﾑ通信 明治安田生命営業支援 田山 10月</t>
  </si>
  <si>
    <t>30002048-19</t>
  </si>
  <si>
    <t>SD・日本ｼｽﾃﾑ通信 明治安田生命営業支援 田山 11月</t>
  </si>
  <si>
    <t>30002048-20</t>
  </si>
  <si>
    <t>SD・日本ｼｽﾃﾑ通信 明治安田生命営業支援 田山 12月</t>
  </si>
  <si>
    <t>30002048-21</t>
  </si>
  <si>
    <t>SD・日本ｼｽﾃﾑ通信 明治安田生命営業支援 田山 1月</t>
  </si>
  <si>
    <t>30002048-22</t>
  </si>
  <si>
    <t>SD・日本ｼｽﾃﾑ通信 明治安田生命営業支援 田山 2月</t>
  </si>
  <si>
    <t>30002048-23</t>
  </si>
  <si>
    <t>SD・日本ｼｽﾃﾑ通信 明治安田生命営業支援 田山 3月</t>
  </si>
  <si>
    <t>SD・ｻﾝﾌﾟﾗﾆﾝｸﾞｼｽﾃﾑｽﾞ業務ﾌﾟﾛｾｽ可視化 富田彩</t>
  </si>
  <si>
    <t>30002064-18</t>
  </si>
  <si>
    <t>SD・ｻﾝﾌﾟﾗﾆﾝｸﾞｼｽﾃﾑｽﾞ業務ﾌﾟﾛｾｽ可視化 富田彩 10月</t>
  </si>
  <si>
    <t>30002064-19</t>
  </si>
  <si>
    <t>SD・ｻﾝﾌﾟﾗﾆﾝｸﾞｼｽﾃﾑｽﾞ業務ﾌﾟﾛｾｽ可視化 富田彩 11月</t>
  </si>
  <si>
    <t>30002064-20</t>
  </si>
  <si>
    <t>SD・ｻﾝﾌﾟﾗﾆﾝｸﾞｼｽﾃﾑｽﾞ業務ﾌﾟﾛｾｽ可視化 富田彩 12月</t>
  </si>
  <si>
    <t>30002064-21</t>
  </si>
  <si>
    <t>SD・ｻﾝﾌﾟﾗﾆﾝｸﾞｼｽﾃﾑｽﾞ業務ﾌﾟﾛｾｽ可視化 富田彩 1月</t>
  </si>
  <si>
    <t>30002064-22</t>
  </si>
  <si>
    <t>SD・ｻﾝﾌﾟﾗﾆﾝｸﾞｼｽﾃﾑｽﾞ業務ﾌﾟﾛｾｽ可視化 富田彩 2月</t>
  </si>
  <si>
    <t>30002064-23</t>
  </si>
  <si>
    <t>SD・ｻﾝﾌﾟﾗﾆﾝｸﾞｼｽﾃﾑｽﾞ業務ﾌﾟﾛｾｽ可視化 富田彩 3月</t>
  </si>
  <si>
    <t>SD・ｻﾝﾌﾟﾗﾆﾝｸﾞｼｽﾃﾑｽﾞ業務ﾌﾟﾛｾｽ可視化 新村</t>
  </si>
  <si>
    <t>30002066-18</t>
  </si>
  <si>
    <t>SD・ｻﾝﾌﾟﾗﾆﾝｸﾞｼｽﾃﾑｽﾞ業務ﾌﾟﾛｾｽ可視化 新村 10月</t>
  </si>
  <si>
    <t>30002066-19</t>
  </si>
  <si>
    <t>SD・ｻﾝﾌﾟﾗﾆﾝｸﾞｼｽﾃﾑｽﾞ業務ﾌﾟﾛｾｽ可視化 新村 11月</t>
  </si>
  <si>
    <t>30002066-20</t>
  </si>
  <si>
    <t>SD・ｻﾝﾌﾟﾗﾆﾝｸﾞｼｽﾃﾑｽﾞ業務ﾌﾟﾛｾｽ可視化 新村 12月</t>
  </si>
  <si>
    <t>30002066-21</t>
  </si>
  <si>
    <t>SD・ｻﾝﾌﾟﾗﾆﾝｸﾞｼｽﾃﾑｽﾞ業務ﾌﾟﾛｾｽ可視化 新村 1月</t>
  </si>
  <si>
    <t>30002066-22</t>
  </si>
  <si>
    <t>SD・ｻﾝﾌﾟﾗﾆﾝｸﾞｼｽﾃﾑｽﾞ業務ﾌﾟﾛｾｽ可視化 新村 2月</t>
  </si>
  <si>
    <t>30002066-23</t>
  </si>
  <si>
    <t>SD・ｻﾝﾌﾟﾗﾆﾝｸﾞｼｽﾃﾑｽﾞ業務ﾌﾟﾛｾｽ可視化 新村 3月</t>
  </si>
  <si>
    <t>30002073-17</t>
  </si>
  <si>
    <t>PA・ﾋﾞｵｼｽ AWS環境監視運用ｻﾎﾟｰﾄ　10月</t>
  </si>
  <si>
    <t>30002073-18</t>
  </si>
  <si>
    <t>PA・ﾋﾞｵｼｽ AWS環境監視運用ｻﾎﾟｰﾄ　11月</t>
  </si>
  <si>
    <t>30002073-19</t>
  </si>
  <si>
    <t>PA・ﾋﾞｵｼｽ AWS環境監視運用ｻﾎﾟｰﾄ　12月</t>
  </si>
  <si>
    <t>30002073-20</t>
  </si>
  <si>
    <t>PA・ﾋﾞｵｼｽ AWS環境監視運用ｻﾎﾟｰﾄ　1月</t>
  </si>
  <si>
    <t>30002073-21</t>
  </si>
  <si>
    <t>PA・ﾋﾞｵｼｽ AWS環境監視運用ｻﾎﾟｰﾄ　2月</t>
  </si>
  <si>
    <t>30002073-22</t>
  </si>
  <si>
    <t>PA・ﾋﾞｵｼｽ AWS環境監視運用ｻﾎﾟｰﾄ　3月</t>
  </si>
  <si>
    <t>PA・ﾜｰﾙﾄﾞ情報 社内ｲﾝﾌﾗ支援　中西</t>
  </si>
  <si>
    <t>30002080-17</t>
  </si>
  <si>
    <t>PA・ﾜｰﾙﾄﾞ情報 社内ｲﾝﾌﾗ支援　中西　10月</t>
  </si>
  <si>
    <t>30002080-18</t>
  </si>
  <si>
    <t>PA・ﾜｰﾙﾄﾞ情報 社内ｲﾝﾌﾗ支援　中西　11月</t>
  </si>
  <si>
    <t>30002080-19</t>
  </si>
  <si>
    <t>PA・ﾜｰﾙﾄﾞ情報 社内ｲﾝﾌﾗ支援　中西　12月</t>
  </si>
  <si>
    <t>30002080-20</t>
  </si>
  <si>
    <t>PA・ﾜｰﾙﾄﾞ情報 社内ｲﾝﾌﾗ支援　中西　1月</t>
  </si>
  <si>
    <t>30002080-21</t>
  </si>
  <si>
    <t>PA・ﾜｰﾙﾄﾞ情報 社内ｲﾝﾌﾗ支援　中西　2月</t>
  </si>
  <si>
    <t>30002080-22</t>
  </si>
  <si>
    <t>PA・ﾜｰﾙﾄﾞ情報 社内ｲﾝﾌﾗ支援　中西　3月</t>
  </si>
  <si>
    <t>LCM ･ ｿﾌﾄﾊﾞﾝｸ ｷｯﾃｨﾝｸﾞ 保守</t>
  </si>
  <si>
    <t>30002102-15</t>
  </si>
  <si>
    <t>LCM ･ ｿﾌﾄﾊﾞﾝｸ ｷｯﾃｨﾝｸﾞ 保守 10月</t>
  </si>
  <si>
    <t>30002102-16</t>
  </si>
  <si>
    <t>LCM ･ ｿﾌﾄﾊﾞﾝｸ ｷｯﾃｨﾝｸﾞ 保守 11月</t>
  </si>
  <si>
    <t>30002102-17</t>
  </si>
  <si>
    <t>LCM ･ ｿﾌﾄﾊﾞﾝｸ ｷｯﾃｨﾝｸﾞ 保守 12月</t>
  </si>
  <si>
    <t>30002102-18</t>
  </si>
  <si>
    <t>LCM ･ ｿﾌﾄﾊﾞﾝｸ ｷｯﾃｨﾝｸﾞ 保守 1月</t>
  </si>
  <si>
    <t>30002102-19</t>
  </si>
  <si>
    <t>LCM ･ ｿﾌﾄﾊﾞﾝｸ ｷｯﾃｨﾝｸﾞ 保守 2月</t>
  </si>
  <si>
    <t>30002102-20</t>
  </si>
  <si>
    <t>LCM ･ ｿﾌﾄﾊﾞﾝｸ ｷｯﾃｨﾝｸﾞ 保守 3月</t>
  </si>
  <si>
    <t>PA・PA1・BP社内作業支援</t>
  </si>
  <si>
    <t>30002103-15</t>
  </si>
  <si>
    <t>PA ・PA1･BP社内作業支援 10月</t>
  </si>
  <si>
    <t>30002103-16</t>
  </si>
  <si>
    <t>PA ・PA1･BP社内作業支援 11月</t>
  </si>
  <si>
    <t>30002103-17</t>
  </si>
  <si>
    <t>PA ・PA1･BP社内作業支援 12月</t>
  </si>
  <si>
    <t>30002103-18</t>
  </si>
  <si>
    <t>PA ・PA1･BP社内作業支援 1月</t>
  </si>
  <si>
    <t>30002103-19</t>
  </si>
  <si>
    <t>PA ・PA1･BP社内作業支援 2月</t>
  </si>
  <si>
    <t>30002103-20</t>
  </si>
  <si>
    <t>PA ・PA1･BP社内作業支援 3月</t>
  </si>
  <si>
    <t>PA・名古屋ｿﾌﾄｳｪｱ 厚労省年金ｼｽﾃﾑ 高橋、齋藤</t>
  </si>
  <si>
    <t>30002105-16</t>
  </si>
  <si>
    <t>PA・名古屋ｿﾌﾄｳｪｱ 厚労省年金ｼｽﾃﾑ 齋藤 10月</t>
  </si>
  <si>
    <t>30002105-17</t>
  </si>
  <si>
    <t>PA・名古屋ｿﾌﾄｳｪｱ 厚労省年金ｼｽﾃﾑ 齋藤 11月</t>
  </si>
  <si>
    <t>30002105-18</t>
  </si>
  <si>
    <t>PA・名古屋ｿﾌﾄｳｪｱ 厚労省年金ｼｽﾃﾑ 齋藤 12月</t>
  </si>
  <si>
    <t>SD・日本ｺﾝﾋﾟｭｰﾀﾀﾞｲﾅﾐｸｽ ｴﾈﾙｷﾞｰ業 丸山一樹</t>
  </si>
  <si>
    <t>30002106-15</t>
  </si>
  <si>
    <t>SD・日本ｺﾝﾋﾟｭｰﾀﾀﾞｲﾅﾐｸｽ ｴﾈﾙｷﾞｰ業 丸山一樹 10月</t>
  </si>
  <si>
    <t>30002106-16</t>
  </si>
  <si>
    <t>SD・日本ｺﾝﾋﾟｭｰﾀﾀﾞｲﾅﾐｸｽ ｴﾈﾙｷﾞｰ業 丸山一樹 11月</t>
  </si>
  <si>
    <t>30002106-17</t>
  </si>
  <si>
    <t>SD・日本ｺﾝﾋﾟｭｰﾀﾀﾞｲﾅﾐｸｽ ｴﾈﾙｷﾞｰ業 丸山一樹 12月</t>
  </si>
  <si>
    <t>30002106-18</t>
  </si>
  <si>
    <t>SD・日本ｺﾝﾋﾟｭｰﾀﾀﾞｲﾅﾐｸｽ ｴﾈﾙｷﾞｰ業 丸山一樹 1月</t>
  </si>
  <si>
    <t>30002106-19</t>
  </si>
  <si>
    <t>SD・日本ｺﾝﾋﾟｭｰﾀﾀﾞｲﾅﾐｸｽ ｴﾈﾙｷﾞｰ業 丸山一樹 2月</t>
  </si>
  <si>
    <t>30002106-20</t>
  </si>
  <si>
    <t>SD・日本ｺﾝﾋﾟｭｰﾀﾀﾞｲﾅﾐｸｽ ｴﾈﾙｷﾞｰ業 丸山一樹 3月</t>
  </si>
  <si>
    <t>IS・日本情報通信 導入支援　森田</t>
  </si>
  <si>
    <t>30002127-14</t>
  </si>
  <si>
    <t>IS・日本情報通信 導入支援 10月　森田</t>
  </si>
  <si>
    <t>30002127-15</t>
  </si>
  <si>
    <t>IS・日本情報通信 導入支援 11月　森田</t>
  </si>
  <si>
    <t>30002127-16</t>
  </si>
  <si>
    <t>IS・日本情報通信 導入支援 12月　森田</t>
  </si>
  <si>
    <t>30002127-17</t>
  </si>
  <si>
    <t>IS・日本情報通信 導入支援 1月　森田</t>
  </si>
  <si>
    <t>30002127-18</t>
  </si>
  <si>
    <t>IS・日本情報通信 導入支援 2月　森田</t>
  </si>
  <si>
    <t>30002127-19</t>
  </si>
  <si>
    <t>IS・日本情報通信 導入支援 3月　森田</t>
  </si>
  <si>
    <t>IS･ｿﾌﾄﾊﾞﾝｸ 永谷園 運用保守ｷｯﾃｨﾝｸﾞ</t>
  </si>
  <si>
    <t>30002131-15</t>
  </si>
  <si>
    <t>IS･ｿﾌﾄﾊﾞﾝｸ 永谷園 運用保守ｷｯﾃｨﾝｸﾞ10月</t>
  </si>
  <si>
    <t>30002131-16</t>
  </si>
  <si>
    <t>IS･ｿﾌﾄﾊﾞﾝｸ 永谷園 運用保守ｷｯﾃｨﾝｸﾞ11月</t>
  </si>
  <si>
    <t>30002131-17</t>
  </si>
  <si>
    <t>IS･ｿﾌﾄﾊﾞﾝｸ 永谷園 運用保守ｷｯﾃｨﾝｸﾞ12月</t>
  </si>
  <si>
    <t>30002131-18</t>
  </si>
  <si>
    <t>IS･ｿﾌﾄﾊﾞﾝｸ 永谷園 運用保守ｷｯﾃｨﾝｸﾞ1月</t>
  </si>
  <si>
    <t>30002131-19</t>
  </si>
  <si>
    <t>IS･ｿﾌﾄﾊﾞﾝｸ 永谷園 運用保守ｷｯﾃｨﾝｸﾞ2月</t>
  </si>
  <si>
    <t>30002131-20</t>
  </si>
  <si>
    <t>IS･ｿﾌﾄﾊﾞﾝｸ 永谷園 運用保守ｷｯﾃｨﾝｸﾞ3月</t>
  </si>
  <si>
    <t>IS･ｿﾌﾄﾊﾞﾝｸ ﾋﾞｰﾈｯｸｽﾃｸﾉﾛｼﾞｰｽﾞ運用業務(月額)</t>
  </si>
  <si>
    <t>30002134-14</t>
  </si>
  <si>
    <t>IS･ｿﾌﾄﾊﾞﾝｸ ﾋﾞｰﾈｯｸｽﾃｸﾉﾛｼﾞｰｽﾞ運用業務(月額) 10月</t>
  </si>
  <si>
    <t>30002134-15</t>
  </si>
  <si>
    <t>IS･ｿﾌﾄﾊﾞﾝｸ ﾋﾞｰﾈｯｸｽﾃｸﾉﾛｼﾞｰｽﾞ運用業務(月額) 11月</t>
  </si>
  <si>
    <t>30002134-16</t>
  </si>
  <si>
    <t>IS･ｿﾌﾄﾊﾞﾝｸ ﾋﾞｰﾈｯｸｽﾃｸﾉﾛｼﾞｰｽﾞ運用業務(月額) 12月</t>
  </si>
  <si>
    <t>30002134-17</t>
  </si>
  <si>
    <t>IS･ｿﾌﾄﾊﾞﾝｸ ﾋﾞｰﾈｯｸｽﾃｸﾉﾛｼﾞｰｽﾞ運用業務(月額) 1月</t>
  </si>
  <si>
    <t>30002134-18</t>
  </si>
  <si>
    <t>IS･ｿﾌﾄﾊﾞﾝｸ ﾋﾞｰﾈｯｸｽﾃｸﾉﾛｼﾞｰｽﾞ運用業務(月額) 2月</t>
  </si>
  <si>
    <t>30002134-19</t>
  </si>
  <si>
    <t>IS･ｿﾌﾄﾊﾞﾝｸ ﾋﾞｰﾈｯｸｽﾃｸﾉﾛｼﾞｰｽﾞ運用業務(月額) 3月</t>
  </si>
  <si>
    <t>PA･NTTｺﾐｭ G suiteﾊﾞﾘｭｰﾁｪｰﾝ調整  関川</t>
  </si>
  <si>
    <t>30002149-13</t>
  </si>
  <si>
    <t>PA･NTTｺﾐｭ G suiteﾊﾞﾘｭｰﾁｪｰﾝ調整  関川 10月</t>
  </si>
  <si>
    <t>30002149-14</t>
  </si>
  <si>
    <t>PA･NTTｺﾐｭ G suiteﾊﾞﾘｭｰﾁｪｰﾝ調整  関川 11月</t>
  </si>
  <si>
    <t>30002149-15</t>
  </si>
  <si>
    <t>PA･NTTｺﾐｭ G suiteﾊﾞﾘｭｰﾁｪｰﾝ調整  関川 12月</t>
  </si>
  <si>
    <t>30002149-16</t>
  </si>
  <si>
    <t>PA･NTTｺﾐｭ G suiteﾊﾞﾘｭｰﾁｪｰﾝ調整  関川 1月</t>
  </si>
  <si>
    <t>30002149-17</t>
  </si>
  <si>
    <t>PA･NTTｺﾐｭ G suiteﾊﾞﾘｭｰﾁｪｰﾝ調整  関川 2月</t>
  </si>
  <si>
    <t>30002149-18</t>
  </si>
  <si>
    <t>PA･NTTｺﾐｭ G suiteﾊﾞﾘｭｰﾁｪｰﾝ調整  関川 3月</t>
  </si>
  <si>
    <t>SD・PLK 新予算管理ｼｽﾃﾑ保守</t>
  </si>
  <si>
    <t>30002176-12</t>
  </si>
  <si>
    <t>SD・PLK 新予算管理ｼｽﾃﾑ保守 10月</t>
  </si>
  <si>
    <t>30002176-13</t>
  </si>
  <si>
    <t>SD・PLK 新予算管理ｼｽﾃﾑ保守 11月</t>
  </si>
  <si>
    <t>30002176-14</t>
  </si>
  <si>
    <t>SD・PLK 新予算管理ｼｽﾃﾑ保守 12月</t>
  </si>
  <si>
    <t>30002176-15</t>
  </si>
  <si>
    <t>SD・PLK 新予算管理ｼｽﾃﾑ保守 1月</t>
  </si>
  <si>
    <t>30002176-16</t>
  </si>
  <si>
    <t>SD・PLK 新予算管理ｼｽﾃﾑ保守 2月</t>
  </si>
  <si>
    <t>30002176-17</t>
  </si>
  <si>
    <t>SD・PLK 新予算管理ｼｽﾃﾑ保守 3月</t>
  </si>
  <si>
    <t>SD・日本ｺﾝﾋﾟｭｰﾀﾀﾞｲﾅﾐｸｽ商船三井開発支援 石鍋</t>
  </si>
  <si>
    <t>30002178-12</t>
  </si>
  <si>
    <t>SD・日本ｺﾝﾋﾟｭｰﾀﾀﾞｲﾅﾐｸｽ商船三井開発支援 石鍋10月</t>
  </si>
  <si>
    <t>30002178-13</t>
  </si>
  <si>
    <t>SD・日本ｺﾝﾋﾟｭｰﾀﾀﾞｲﾅﾐｸｽ商船三井開発支援 石鍋11月</t>
  </si>
  <si>
    <t>30002178-14</t>
  </si>
  <si>
    <t>SD・日本ｺﾝﾋﾟｭｰﾀﾀﾞｲﾅﾐｸｽ商船三井開発支援 石鍋12月</t>
  </si>
  <si>
    <t>30002178-15</t>
  </si>
  <si>
    <t>SD・日本ｺﾝﾋﾟｭｰﾀﾀﾞｲﾅﾐｸｽ商船三井開発支援 石鍋1月</t>
  </si>
  <si>
    <t>30002178-16</t>
  </si>
  <si>
    <t>SD・日本ｺﾝﾋﾟｭｰﾀﾀﾞｲﾅﾐｸｽ商船三井開発支援 石鍋2月</t>
  </si>
  <si>
    <t>30002178-17</t>
  </si>
  <si>
    <t>SD・日本ｺﾝﾋﾟｭｰﾀﾀﾞｲﾅﾐｸｽ商船三井開発支援 石鍋3月</t>
  </si>
  <si>
    <t>SD・日本ｺﾝﾋﾟｭｰﾀﾀﾞｲﾅﾐｸｽ 商船三井開発支援 下坂</t>
  </si>
  <si>
    <t>30002179-12</t>
  </si>
  <si>
    <t>SD・日本ｺﾝﾋﾟｭｰﾀﾀﾞｲﾅﾐｸｽ 商船三井開発支援 下坂10月</t>
  </si>
  <si>
    <t>30002179-13</t>
  </si>
  <si>
    <t>SD・日本ｺﾝﾋﾟｭｰﾀﾀﾞｲﾅﾐｸｽ 商船三井開発支援 下坂11月</t>
  </si>
  <si>
    <t>30002179-14</t>
  </si>
  <si>
    <t>SD・日本ｺﾝﾋﾟｭｰﾀﾀﾞｲﾅﾐｸｽ 商船三井開発支援 下坂12月</t>
  </si>
  <si>
    <t>30002179-15</t>
  </si>
  <si>
    <t>SD・日本ｺﾝﾋﾟｭｰﾀﾀﾞｲﾅﾐｸｽ 商船三井開発支援 下坂1月</t>
  </si>
  <si>
    <t>30002179-16</t>
  </si>
  <si>
    <t>SD・日本ｺﾝﾋﾟｭｰﾀﾀﾞｲﾅﾐｸｽ 商船三井開発支援 下坂2月</t>
  </si>
  <si>
    <t>30002179-17</t>
  </si>
  <si>
    <t>SD・日本ｺﾝﾋﾟｭｰﾀﾀﾞｲﾅﾐｸｽ 商船三井開発支援 下坂3月</t>
  </si>
  <si>
    <t>30002180-12</t>
  </si>
  <si>
    <t>IS･LIXIL 1025PC及びﾓﾊﾞｲﾙ保守運用業務 10月分</t>
  </si>
  <si>
    <t>30002180-13</t>
  </si>
  <si>
    <t>IS･LIXIL 1125PC及びﾓﾊﾞｲﾙ保守運用業務 11月分</t>
  </si>
  <si>
    <t>30002180-14</t>
  </si>
  <si>
    <t>IS･LIXIL 1225PC及びﾓﾊﾞｲﾙ保守運用業務 12月分</t>
  </si>
  <si>
    <t>30002180-15</t>
  </si>
  <si>
    <t>IS･LIXIL 0125PC及びﾓﾊﾞｲﾙ保守運用業務 1月分</t>
  </si>
  <si>
    <t>30002180-16</t>
  </si>
  <si>
    <t>IS･LIXIL 0225PC及びﾓﾊﾞｲﾙ保守運用業務 2月分</t>
  </si>
  <si>
    <t>30002180-17</t>
  </si>
  <si>
    <t>IS･LIXIL 0325PC及びﾓﾊﾞｲﾙ保守運用業務 3月分</t>
  </si>
  <si>
    <t>PA･NFE KDDIﾈｯﾄﾜｰｸ業務委託</t>
  </si>
  <si>
    <t>30002181-12</t>
  </si>
  <si>
    <t>PA･NFE KDDIﾈｯﾄﾜｰｸ業務委託 10月</t>
  </si>
  <si>
    <t>30002181-13</t>
  </si>
  <si>
    <t>PA･NFE KDDIﾈｯﾄﾜｰｸ業務委託 11月</t>
  </si>
  <si>
    <t>30002181-14</t>
  </si>
  <si>
    <t>PA･NFE KDDIﾈｯﾄﾜｰｸ業務委託 12月</t>
  </si>
  <si>
    <t>30002181-15</t>
  </si>
  <si>
    <t>PA･NFE KDDIﾈｯﾄﾜｰｸ業務委託 1月</t>
  </si>
  <si>
    <t>30002181-16</t>
  </si>
  <si>
    <t>PA･NFE KDDIﾈｯﾄﾜｰｸ業務委託 2月</t>
  </si>
  <si>
    <t>30002181-17</t>
  </si>
  <si>
    <t>PA･NFE KDDIﾈｯﾄﾜｰｸ業務委託 3月</t>
  </si>
  <si>
    <t>IS・水戸証券 Windows10FU適用支援業務</t>
  </si>
  <si>
    <t>30002205-01</t>
  </si>
  <si>
    <t>IS・水戸証券 Windows10FU適用支援業務2021年10～12月</t>
  </si>
  <si>
    <t>LCM･LIXIL SurfaceGo2ｷｯﾃｨﾝｸﾞ運用業務</t>
  </si>
  <si>
    <t>30002208-12</t>
  </si>
  <si>
    <t>LCM･LIXIL 1025 SurfaceGo2ｷｯﾃｨﾝｸﾞ運用業務10月</t>
  </si>
  <si>
    <t>IS･ｿﾌﾄﾊﾞﾝｸ ﾌｫｰﾗﾑｴﾝｼﾞﾆｱﾘﾝｸﾞｷｯﾃｨﾝｸﾞ運用(月額)</t>
  </si>
  <si>
    <t>30002217-11</t>
  </si>
  <si>
    <t>IS･ｿﾌﾄﾊﾞﾝｸ ﾌｫｰﾗﾑｴﾝｼﾞﾆｱﾘﾝｸﾞｷｯﾃｨﾝｸﾞ運用(月額) 10月</t>
  </si>
  <si>
    <t>30002217-12</t>
  </si>
  <si>
    <t>IS･ｿﾌﾄﾊﾞﾝｸ ﾌｫｰﾗﾑｴﾝｼﾞﾆｱﾘﾝｸﾞｷｯﾃｨﾝｸﾞ運用(月額) 11月</t>
  </si>
  <si>
    <t>30002217-13</t>
  </si>
  <si>
    <t>IS･ｿﾌﾄﾊﾞﾝｸ ﾌｫｰﾗﾑｴﾝｼﾞﾆｱﾘﾝｸﾞｷｯﾃｨﾝｸﾞ運用(月額) 12月</t>
  </si>
  <si>
    <t>30002217-14</t>
  </si>
  <si>
    <t>IS･ｿﾌﾄﾊﾞﾝｸ ﾌｫｰﾗﾑｴﾝｼﾞﾆｱﾘﾝｸﾞｷｯﾃｨﾝｸﾞ運用(月額) 1月</t>
  </si>
  <si>
    <t>30002217-15</t>
  </si>
  <si>
    <t>IS･ｿﾌﾄﾊﾞﾝｸ ﾌｫｰﾗﾑｴﾝｼﾞﾆｱﾘﾝｸﾞｷｯﾃｨﾝｸﾞ運用(月額) 2月</t>
  </si>
  <si>
    <t>30002217-16</t>
  </si>
  <si>
    <t>IS･ｿﾌﾄﾊﾞﾝｸ ﾌｫｰﾗﾑｴﾝｼﾞﾆｱﾘﾝｸﾞｷｯﾃｨﾝｸﾞ運用(月額) 3月</t>
  </si>
  <si>
    <t>IS･ｿﾌﾄﾊﾞﾝｸ ﾆｯﾀﾝ ｷｯﾃｨﾝｸﾞ運用費用(月額)</t>
  </si>
  <si>
    <t>30002221-12</t>
  </si>
  <si>
    <t>IS･ｿﾌﾄﾊﾞﾝｸ ﾆｯﾀﾝ ｷｯﾃｨﾝｸﾞ運用費用(月額)10月</t>
  </si>
  <si>
    <t>30002221-13</t>
  </si>
  <si>
    <t>IS･ｿﾌﾄﾊﾞﾝｸ ﾆｯﾀﾝ ｷｯﾃｨﾝｸﾞ運用費用(月額)11月</t>
  </si>
  <si>
    <t>30002221-14</t>
  </si>
  <si>
    <t>IS･ｿﾌﾄﾊﾞﾝｸ ﾆｯﾀﾝ ｷｯﾃｨﾝｸﾞ運用費用(月額)12月</t>
  </si>
  <si>
    <t>30002221-15</t>
  </si>
  <si>
    <t>IS･ｿﾌﾄﾊﾞﾝｸ ﾆｯﾀﾝ ｷｯﾃｨﾝｸﾞ運用費用(月額)1月</t>
  </si>
  <si>
    <t>30002221-16</t>
  </si>
  <si>
    <t>IS･ｿﾌﾄﾊﾞﾝｸ ﾆｯﾀﾝ ｷｯﾃｨﾝｸﾞ運用費用(月額)2月</t>
  </si>
  <si>
    <t>30002221-17</t>
  </si>
  <si>
    <t>IS･ｿﾌﾄﾊﾞﾝｸ ﾆｯﾀﾝ ｷｯﾃｨﾝｸﾞ運用費用(月額)3月</t>
  </si>
  <si>
    <t>SD・ﾜｰﾙﾄﾞ情報 APIﾊﾞｯｸｴﾝﾄﾞ開発支援  高橋</t>
  </si>
  <si>
    <t>30002242-10</t>
  </si>
  <si>
    <t>SD・ﾜｰﾙﾄﾞ情報 APIﾊﾞｯｸｴﾝﾄﾞ開発支援 10月 高橋</t>
  </si>
  <si>
    <t>30002242-11</t>
  </si>
  <si>
    <t>SD・ﾜｰﾙﾄﾞ情報 APIﾊﾞｯｸｴﾝﾄﾞ開発支援 11月 高橋</t>
  </si>
  <si>
    <t>30002242-12</t>
  </si>
  <si>
    <t>SD・ﾜｰﾙﾄﾞ情報 APIﾊﾞｯｸｴﾝﾄﾞ開発支援 12月 高橋</t>
  </si>
  <si>
    <t>IS・花王 国内SCMｼｽﾃﾑ運用外部化</t>
  </si>
  <si>
    <t>30002257-09</t>
  </si>
  <si>
    <t>IS・花王 国内SCMｼｽﾃﾑ運用外部化(運用ﾌｪｰｽﾞ） 10月</t>
  </si>
  <si>
    <t>30002257-10</t>
  </si>
  <si>
    <t>IS・花王 国内SCMｼｽﾃﾑ運用外部化(運用ﾌｪｰｽﾞ） 11月</t>
  </si>
  <si>
    <t>30002257-11</t>
  </si>
  <si>
    <t>IS・花王 国内SCMｼｽﾃﾑ運用外部化(運用ﾌｪｰｽﾞ） 12月</t>
  </si>
  <si>
    <t>30002257-12</t>
  </si>
  <si>
    <t>IS・花王 国内SCMｼｽﾃﾑ運用外部化(運用ﾌｪｰｽﾞ） 1月</t>
  </si>
  <si>
    <t>30002257-13</t>
  </si>
  <si>
    <t>IS・花王 国内SCMｼｽﾃﾑ運用外部化(運用ﾌｪｰｽﾞ） 2月</t>
  </si>
  <si>
    <t>30002257-14</t>
  </si>
  <si>
    <t>IS・花王 国内SCMｼｽﾃﾑ運用外部化(運用ﾌｪｰｽﾞ） 3月</t>
  </si>
  <si>
    <t>SD･ﾃｸﾊﾞﾝ 基幹ｼｽﾃﾑ導入(一戸)</t>
  </si>
  <si>
    <t>30002263-09</t>
  </si>
  <si>
    <t>SD･ﾃｸﾊﾞﾝ 基幹ｼｽﾃﾑ導入(一戸)10月</t>
  </si>
  <si>
    <t>30002263-10</t>
  </si>
  <si>
    <t>SD･ﾃｸﾊﾞﾝ 基幹ｼｽﾃﾑ導入(一戸)11月</t>
  </si>
  <si>
    <t>30002263-11</t>
  </si>
  <si>
    <t>SD･ﾃｸﾊﾞﾝ 基幹ｼｽﾃﾑ導入(一戸)12月</t>
  </si>
  <si>
    <t>30002263-12</t>
  </si>
  <si>
    <t>SD･ﾃｸﾊﾞﾝ 基幹ｼｽﾃﾑ導入(一戸)1月</t>
  </si>
  <si>
    <t>30002263-13</t>
  </si>
  <si>
    <t>SD･ﾃｸﾊﾞﾝ 基幹ｼｽﾃﾑ導入(一戸)2月</t>
  </si>
  <si>
    <t>30002263-14</t>
  </si>
  <si>
    <t>SD･ﾃｸﾊﾞﾝ 基幹ｼｽﾃﾑ導入(一戸)3月</t>
  </si>
  <si>
    <t>IS･ｿﾌﾄﾊﾞﾝｸ AJS向けiPadﾗﾍﾞﾙ保管</t>
  </si>
  <si>
    <t>30002268-09</t>
  </si>
  <si>
    <t>IS･ｿﾌﾄﾊﾞﾝｸ AJS向けiPadﾗﾍﾞﾙ保管10月</t>
  </si>
  <si>
    <t>30002268-10</t>
  </si>
  <si>
    <t>IS･ｿﾌﾄﾊﾞﾝｸ AJS向けiPadﾗﾍﾞﾙ保管11月</t>
  </si>
  <si>
    <t>30002268-11</t>
  </si>
  <si>
    <t>IS･ｿﾌﾄﾊﾞﾝｸ AJS向けiPadﾗﾍﾞﾙ保管12月</t>
  </si>
  <si>
    <t>30002268-12</t>
  </si>
  <si>
    <t>IS･ｿﾌﾄﾊﾞﾝｸ AJS向けiPadﾗﾍﾞﾙ保管1月</t>
  </si>
  <si>
    <t>30002268-13</t>
  </si>
  <si>
    <t>IS･ｿﾌﾄﾊﾞﾝｸ AJS向けiPadﾗﾍﾞﾙ保管2月</t>
  </si>
  <si>
    <t>30002268-14</t>
  </si>
  <si>
    <t>IS･ｿﾌﾄﾊﾞﾝｸ AJS向けiPadﾗﾍﾞﾙ保管3月</t>
  </si>
  <si>
    <t>SD・ﾛｲﾔﾙﾎｰﾙﾃﾞｨﾝｸﾞｽ ｱﾌﾟﾘｹｰｼｮﾝ保守ｻﾎﾟｰﾄ</t>
  </si>
  <si>
    <t>30002275-09</t>
  </si>
  <si>
    <t>SD・ﾛｲﾔﾙﾎｰﾙﾃﾞｨﾝｸﾞｽ ｱﾌﾟﾘｹｰｼｮﾝ保守ｻﾎﾟｰﾄ10月</t>
  </si>
  <si>
    <t>30002275-10</t>
  </si>
  <si>
    <t>SD・ﾛｲﾔﾙﾎｰﾙﾃﾞｨﾝｸﾞｽ ｱﾌﾟﾘｹｰｼｮﾝ保守ｻﾎﾟｰﾄ11月</t>
  </si>
  <si>
    <t>30002275-11</t>
  </si>
  <si>
    <t>SD・ﾛｲﾔﾙﾎｰﾙﾃﾞｨﾝｸﾞｽ ｱﾌﾟﾘｹｰｼｮﾝ保守ｻﾎﾟｰﾄ12月</t>
  </si>
  <si>
    <t>30002275-12</t>
  </si>
  <si>
    <t>SD・ﾛｲﾔﾙﾎｰﾙﾃﾞｨﾝｸﾞｽ ｱﾌﾟﾘｹｰｼｮﾝ保守ｻﾎﾟｰﾄ1月</t>
  </si>
  <si>
    <t>30002275-13</t>
  </si>
  <si>
    <t>SD・ﾛｲﾔﾙﾎｰﾙﾃﾞｨﾝｸﾞｽ ｱﾌﾟﾘｹｰｼｮﾝ保守ｻﾎﾟｰﾄ2月</t>
  </si>
  <si>
    <t>30002275-14</t>
  </si>
  <si>
    <t>SD・ﾛｲﾔﾙﾎｰﾙﾃﾞｨﾝｸﾞｽ ｱﾌﾟﾘｹｰｼｮﾝ保守ｻﾎﾟｰﾄ3月</t>
  </si>
  <si>
    <t>SD・ｸｴﾘ 次期TEMS基幹ｼｽﾃﾑ開発支援業務 (小迫）</t>
  </si>
  <si>
    <t>30002280-08</t>
  </si>
  <si>
    <t>SD・ｸｴﾘ 次期TEMS基幹ｼｽﾃﾑ開発支援業務 (小迫）10月</t>
  </si>
  <si>
    <t>30002280-09</t>
  </si>
  <si>
    <t>SD・ｸｴﾘ 次期TEMS基幹ｼｽﾃﾑ開発支援業務 (小迫）11月</t>
  </si>
  <si>
    <t>30002280-10</t>
  </si>
  <si>
    <t>SD・ｸｴﾘ 次期TEMS基幹ｼｽﾃﾑ開発支援業務 (小迫）12月</t>
  </si>
  <si>
    <t>30002280-11</t>
  </si>
  <si>
    <t>SD・ｸｴﾘ 次期TEMS基幹ｼｽﾃﾑ開発支援業務 (小迫）1月</t>
  </si>
  <si>
    <t>30002280-12</t>
  </si>
  <si>
    <t>SD・ｸｴﾘ 次期TEMS基幹ｼｽﾃﾑ開発支援業務 (小迫）2月</t>
  </si>
  <si>
    <t>30002280-13</t>
  </si>
  <si>
    <t>SD・ｸｴﾘ 次期TEMS基幹ｼｽﾃﾑ開発支援業務 (小迫）3月</t>
  </si>
  <si>
    <t>IS・異能 ｵｰﾌﾟﾝ系運用、保守開発　東比嘉</t>
  </si>
  <si>
    <t>30002290-08</t>
  </si>
  <si>
    <t>IS・異能 ｵｰﾌﾟﾝ系運用、保守開発　東比嘉 10月</t>
  </si>
  <si>
    <t>30002290-09</t>
  </si>
  <si>
    <t>IS・異能 ｵｰﾌﾟﾝ系運用、保守開発　東比嘉 11月</t>
  </si>
  <si>
    <t>30002290-10</t>
  </si>
  <si>
    <t>IS・異能 ｵｰﾌﾟﾝ系運用、保守開発　東比嘉 12月</t>
  </si>
  <si>
    <t>30002290-11</t>
  </si>
  <si>
    <t>IS・異能 ｵｰﾌﾟﾝ系運用、保守開発　東比嘉 1月</t>
  </si>
  <si>
    <t>30002290-12</t>
  </si>
  <si>
    <t>IS・異能 ｵｰﾌﾟﾝ系運用、保守開発　東比嘉 2月</t>
  </si>
  <si>
    <t>30002290-13</t>
  </si>
  <si>
    <t>IS・異能 ｵｰﾌﾟﾝ系運用、保守開発　東比嘉 3月</t>
  </si>
  <si>
    <t>LCM･ｿﾌﾄﾊﾞﾝｸNEXCOｼｽﾃﾑｽﾞiPadｷｯﾃｨﾝｸﾞ</t>
  </si>
  <si>
    <t>30002295-00</t>
  </si>
  <si>
    <t>LCM･ｿﾌﾄﾊﾞﾝｸ 1231NEXCOｼｽﾃﾑｽﾞiPadｷｯﾃｨﾝｸﾞ</t>
  </si>
  <si>
    <t>SD・ISAｲﾝﾍﾞｽﾄﾒﾝﾄ とんでんDB構築(瀬尾)</t>
  </si>
  <si>
    <t>30002324-07</t>
  </si>
  <si>
    <t>SD・ISAｲﾝﾍﾞｽﾄﾒﾝﾄ とんでんDB構築(瀬尾) 10月</t>
  </si>
  <si>
    <t>30002324-08</t>
  </si>
  <si>
    <t>SD・ISAｲﾝﾍﾞｽﾄﾒﾝﾄ とんでんDB構築(瀬尾) 11月</t>
  </si>
  <si>
    <t>30002324-09</t>
  </si>
  <si>
    <t>SD・ISAｲﾝﾍﾞｽﾄﾒﾝﾄ とんでんDB構築(瀬尾) 12月</t>
  </si>
  <si>
    <t>30002324-10</t>
  </si>
  <si>
    <t>SD・ISAｲﾝﾍﾞｽﾄﾒﾝﾄ とんでんDB構築(瀬尾) 1月</t>
  </si>
  <si>
    <t>30002324-11</t>
  </si>
  <si>
    <t>SD・ISAｲﾝﾍﾞｽﾄﾒﾝﾄ とんでんDB構築(瀬尾) 2月</t>
  </si>
  <si>
    <t>30002324-12</t>
  </si>
  <si>
    <t>SD・ISAｲﾝﾍﾞｽﾄﾒﾝﾄ とんでんDB構築(瀬尾) 3月</t>
  </si>
  <si>
    <t>PA・MDIS 金融ｼｽﾃﾑのNW設計(鈴木)</t>
  </si>
  <si>
    <t>30002331-06</t>
  </si>
  <si>
    <t>PA・MDIS 金融ｼｽﾃﾑのNW設計(鈴木) 10月</t>
  </si>
  <si>
    <t>30002331-07</t>
  </si>
  <si>
    <t>PA・MDIS 金融ｼｽﾃﾑのNW設計(鈴木) 11月</t>
  </si>
  <si>
    <t>30002331-08</t>
  </si>
  <si>
    <t>PA・MDIS 金融ｼｽﾃﾑのNW設計(鈴木) 12月</t>
  </si>
  <si>
    <t>30002331-09</t>
  </si>
  <si>
    <t>PA・MDIS 金融ｼｽﾃﾑのNW設計(鈴木) 1月</t>
  </si>
  <si>
    <t>30002331-10</t>
  </si>
  <si>
    <t>PA・MDIS 金融ｼｽﾃﾑのNW設計(鈴木) 2月</t>
  </si>
  <si>
    <t>30002331-11</t>
  </si>
  <si>
    <t>PA・MDIS 金融ｼｽﾃﾑのNW設計(鈴木) 3月</t>
  </si>
  <si>
    <t>IS・日本製薬 Ivanti導入後ｻﾎﾟｰﾄ</t>
  </si>
  <si>
    <t>30002335-06</t>
  </si>
  <si>
    <t>IS・日本製薬 Ivanti導入後ｻﾎﾟｰﾄ 10月</t>
  </si>
  <si>
    <t>30002335-07</t>
  </si>
  <si>
    <t>IS・日本製薬 Ivanti導入後ｻﾎﾟｰﾄ 11月</t>
  </si>
  <si>
    <t>30002335-08</t>
  </si>
  <si>
    <t>IS・日本製薬 Ivanti導入後ｻﾎﾟｰﾄ 12月</t>
  </si>
  <si>
    <t>30002335-09</t>
  </si>
  <si>
    <t>IS・日本製薬 Ivanti導入後ｻﾎﾟｰﾄ 1月</t>
  </si>
  <si>
    <t>30002335-10</t>
  </si>
  <si>
    <t>IS・日本製薬 Ivanti導入後ｻﾎﾟｰﾄ 2月</t>
  </si>
  <si>
    <t>30002335-11</t>
  </si>
  <si>
    <t>IS・日本製薬 Ivanti導入後ｻﾎﾟｰﾄ 3月</t>
  </si>
  <si>
    <t>30002340-06</t>
  </si>
  <si>
    <t>IS・花王1020ｼｽﾃﾑ展開資料作成等 10月 山﨑</t>
  </si>
  <si>
    <t>30002340-07</t>
  </si>
  <si>
    <t>IS・花王1120ｼｽﾃﾑ展開資料作成等 11月 山﨑</t>
  </si>
  <si>
    <t>30002340-08</t>
  </si>
  <si>
    <t>IS・花王1220ｼｽﾃﾑ展開資料作成等 12月 山﨑</t>
  </si>
  <si>
    <t>30002340-09</t>
  </si>
  <si>
    <t>IS・花王0120ｼｽﾃﾑ展開資料作成等 1月 山﨑</t>
  </si>
  <si>
    <t>30002340-10</t>
  </si>
  <si>
    <t>IS・花王0220ｼｽﾃﾑ展開資料作成等 2月 山﨑</t>
  </si>
  <si>
    <t>30002340-11</t>
  </si>
  <si>
    <t>IS・花王0320ｼｽﾃﾑ展開資料作成等 3月 山﨑</t>
  </si>
  <si>
    <t>IS･ｸｵﾘｶ iPhone/iPadｷｯﾃｨﾝｸﾞ･故障対応</t>
  </si>
  <si>
    <t>30002346-05</t>
  </si>
  <si>
    <t>IS･ｸｵﾘｶ ｺﾏﾂ･KCS iPhone故障窓口業務委託10月</t>
  </si>
  <si>
    <t>30002346-06</t>
  </si>
  <si>
    <t>IS･ｸｵﾘｶ ｺﾏﾂ･KCS iPhone故障窓口業務委託11月</t>
  </si>
  <si>
    <t>30002346-07</t>
  </si>
  <si>
    <t>IS･ｸｵﾘｶ ｺﾏﾂ･KCS iPhone故障窓口業務委託12月</t>
  </si>
  <si>
    <t>30002346-08</t>
  </si>
  <si>
    <t>IS･ｸｵﾘｶ ｺﾏﾂ･KCS iPhone故障窓口業務委託1月</t>
  </si>
  <si>
    <t>30002346-09</t>
  </si>
  <si>
    <t>IS･ｸｵﾘｶ ｺﾏﾂ･KCS iPhone故障窓口業務委託2月</t>
  </si>
  <si>
    <t>30002346-10</t>
  </si>
  <si>
    <t>IS･ｸｵﾘｶ ｺﾏﾂ･KCS iPhone故障窓口業務委託3月</t>
  </si>
  <si>
    <t>SD・ISAｲﾝﾍﾞｽﾄﾒﾝﾄ 住宅基幹FW開発支援(池田)</t>
  </si>
  <si>
    <t>30002349-06</t>
  </si>
  <si>
    <t>SD・ISAｲﾝﾍﾞｽﾄﾒﾝﾄ 住宅基幹FW開発支援 池田･清水 10月</t>
  </si>
  <si>
    <t>30002349-07</t>
  </si>
  <si>
    <t>SD・ISAｲﾝﾍﾞｽﾄﾒﾝﾄ 住宅基幹FW開発支援 池田･清水 11月</t>
  </si>
  <si>
    <t>30002349-08</t>
  </si>
  <si>
    <t>SD・ISAｲﾝﾍﾞｽﾄﾒﾝﾄ 住宅基幹FW開発支援 池田･清水 12月</t>
  </si>
  <si>
    <t>30002349-09</t>
  </si>
  <si>
    <t>SD・ISAｲﾝﾍﾞｽﾄﾒﾝﾄ 住宅基幹FW開発支援 池田 1月</t>
  </si>
  <si>
    <t>30002349-10</t>
  </si>
  <si>
    <t>SD・ISAｲﾝﾍﾞｽﾄﾒﾝﾄ 住宅基幹FW開発支援 池田 2月</t>
  </si>
  <si>
    <t>30002349-11</t>
  </si>
  <si>
    <t>SD・ISAｲﾝﾍﾞｽﾄﾒﾝﾄ 住宅基幹FW開発支援 池田 3月</t>
  </si>
  <si>
    <t>PA･日本郵便 仕分ｺｰﾄﾞ事務局の委託</t>
  </si>
  <si>
    <t>30002351-06</t>
  </si>
  <si>
    <t>PA･日本郵便 仕分ｺｰﾄﾞ事務局の委託 10月</t>
  </si>
  <si>
    <t>30002351-07</t>
  </si>
  <si>
    <t>PA･日本郵便 仕分ｺｰﾄﾞ事務局の委託 11月</t>
  </si>
  <si>
    <t>30002351-08</t>
  </si>
  <si>
    <t>PA･日本郵便 仕分ｺｰﾄﾞ事務局の委託 12月</t>
  </si>
  <si>
    <t>30002351-09</t>
  </si>
  <si>
    <t>PA･日本郵便 仕分ｺｰﾄﾞ事務局の委託 1月</t>
  </si>
  <si>
    <t>30002351-10</t>
  </si>
  <si>
    <t>PA･日本郵便 仕分ｺｰﾄﾞ事務局の委託 2月</t>
  </si>
  <si>
    <t>30002351-11</t>
  </si>
  <si>
    <t>PA･日本郵便 仕分ｺｰﾄﾞ事務局の委託 3月</t>
  </si>
  <si>
    <t>SD・ｳｪﾌﾞ陣 ﾚｽﾄﾗﾝ店舗検索ｻｰﾋﾞｽ仕様検討 相馬</t>
  </si>
  <si>
    <t>30002353-06</t>
  </si>
  <si>
    <t>SD・ｳｪﾌﾞ陣 ﾚｽﾄﾗﾝ店舗検索ｻｰﾋﾞｽ仕様検討 相馬 10月</t>
  </si>
  <si>
    <t>30002353-07</t>
  </si>
  <si>
    <t>SD・ｳｪﾌﾞ陣 ﾚｽﾄﾗﾝ店舗検索ｻｰﾋﾞｽ仕様検討 相馬 11月</t>
  </si>
  <si>
    <t>30002353-08</t>
  </si>
  <si>
    <t>SD・ｳｪﾌﾞ陣 ﾚｽﾄﾗﾝ店舗検索ｻｰﾋﾞｽ仕様検討 相馬 12月</t>
  </si>
  <si>
    <t>30002353-09</t>
  </si>
  <si>
    <t>SD・ｳｪﾌﾞ陣 ﾚｽﾄﾗﾝ店舗検索ｻｰﾋﾞｽ仕様検討 相馬 1月</t>
  </si>
  <si>
    <t>30002353-10</t>
  </si>
  <si>
    <t>SD・ｳｪﾌﾞ陣 ﾚｽﾄﾗﾝ店舗検索ｻｰﾋﾞｽ仕様検討 相馬 2月</t>
  </si>
  <si>
    <t>30002353-11</t>
  </si>
  <si>
    <t>SD・ｳｪﾌﾞ陣 ﾚｽﾄﾗﾝ店舗検索ｻｰﾋﾞｽ仕様検討 相馬 3月</t>
  </si>
  <si>
    <t>SD・ｳｪﾌﾞ陣 士業向けﾎﾟｰﾀﾙｻｲﾄ開発支援 吉村</t>
  </si>
  <si>
    <t>30002358-06</t>
  </si>
  <si>
    <t>SD・ｳｪﾌﾞ陣 士業向けﾎﾟｰﾀﾙｻｲﾄ開発支援 吉村 10月</t>
  </si>
  <si>
    <t>30002358-07</t>
  </si>
  <si>
    <t>SD・ｳｪﾌﾞ陣 士業向けﾎﾟｰﾀﾙｻｲﾄ開発支援 吉村 11月</t>
  </si>
  <si>
    <t>30002358-08</t>
  </si>
  <si>
    <t>SD・ｳｪﾌﾞ陣 士業向けﾎﾟｰﾀﾙｻｲﾄ開発支援 吉村 12月</t>
  </si>
  <si>
    <t>30002358-09</t>
  </si>
  <si>
    <t>SD・ｳｪﾌﾞ陣 士業向けﾎﾟｰﾀﾙｻｲﾄ開発支援 吉村 1月</t>
  </si>
  <si>
    <t>30002358-10</t>
  </si>
  <si>
    <t>SD・ｳｪﾌﾞ陣 士業向けﾎﾟｰﾀﾙｻｲﾄ開発支援 吉村 2月</t>
  </si>
  <si>
    <t>30002358-11</t>
  </si>
  <si>
    <t>SD・ｳｪﾌﾞ陣 士業向けﾎﾟｰﾀﾙｻｲﾄ開発支援 吉村 3月</t>
  </si>
  <si>
    <t>LCM･ｸｵﾘｶ ｺﾏﾂ･KCSJ向けﾗﾝﾚｰﾄ対応</t>
  </si>
  <si>
    <t>30002361-06</t>
  </si>
  <si>
    <t>LCM･ｸｵﾘｶ ｺﾏﾂ･KCSJ向けﾗﾝﾚｰﾄ対応10月</t>
  </si>
  <si>
    <t>30002361-07</t>
  </si>
  <si>
    <t>LCM･ｸｵﾘｶ ｺﾏﾂ･KCSJ向けﾗﾝﾚｰﾄ対応11月</t>
  </si>
  <si>
    <t>30002361-08</t>
  </si>
  <si>
    <t>LCM･ｸｵﾘｶ ｺﾏﾂ･KCSJ向けﾗﾝﾚｰﾄ対応12月</t>
  </si>
  <si>
    <t>30002361-09</t>
  </si>
  <si>
    <t>LCM･ｸｵﾘｶ ｺﾏﾂ･KCSJ向けﾗﾝﾚｰﾄ対応 1月</t>
  </si>
  <si>
    <t>30002361-10</t>
  </si>
  <si>
    <t>LCM･ｸｵﾘｶ ｺﾏﾂ･KCSJ向けﾗﾝﾚｰﾄ対応 2月</t>
  </si>
  <si>
    <t>30002361-11</t>
  </si>
  <si>
    <t>LCM･ｸｵﾘｶ ｺﾏﾂ･KCSJ向けﾗﾝﾚｰﾄ対応 3月</t>
  </si>
  <si>
    <t>SD・ﾍﾟﾈﾄﾚｲﾄｵﾌﾞﾘﾐｯﾄ AIﾁｬｯﾄﾎﾞｯﾄ開発 横山</t>
  </si>
  <si>
    <t>30002366-06</t>
  </si>
  <si>
    <t>SD・ﾍﾟﾈﾄﾚｲﾄｵﾌﾞﾘﾐｯﾄ AIﾁｬｯﾄﾎﾞｯﾄ開発 横山 10月</t>
  </si>
  <si>
    <t>30002366-07</t>
  </si>
  <si>
    <t>SD・ﾍﾟﾈﾄﾚｲﾄｵﾌﾞﾘﾐｯﾄ AIﾁｬｯﾄﾎﾞｯﾄ開発 横山 11月</t>
  </si>
  <si>
    <t>SD・KROW ｿﾌﾄﾊﾞﾝｸ向けPoC開発  宇野</t>
  </si>
  <si>
    <t>30002369-06</t>
  </si>
  <si>
    <t>SD・KROW ｿﾌﾄﾊﾞﾝｸ向けPoC開発 10月 宇野</t>
  </si>
  <si>
    <t>30002369-07</t>
  </si>
  <si>
    <t>SD・KROW ｿﾌﾄﾊﾞﾝｸ向けPoC開発 11月 宇野</t>
  </si>
  <si>
    <t>30002369-08</t>
  </si>
  <si>
    <t>SD・KROW ｿﾌﾄﾊﾞﾝｸ向けPoC開発 12月 宇野</t>
  </si>
  <si>
    <t>30002369-09</t>
  </si>
  <si>
    <t>SD・KROW ｿﾌﾄﾊﾞﾝｸ向けPoC開発 1月 宇野</t>
  </si>
  <si>
    <t>30002369-10</t>
  </si>
  <si>
    <t>SD・KROW ｿﾌﾄﾊﾞﾝｸ向けPoC開発 2月 宇野</t>
  </si>
  <si>
    <t>30002369-11</t>
  </si>
  <si>
    <t>SD・KROW ｿﾌﾄﾊﾞﾝｸ向けPoC開発 3月 宇野</t>
  </si>
  <si>
    <t>IS・花王 ｷｬﾝﾍﾟｰﾝﾌｫｰﾑ作成依頼票確認作業</t>
  </si>
  <si>
    <t>30002373-06</t>
  </si>
  <si>
    <t>IS・花王1020ｷｬﾝﾍﾟｰﾝﾌｫｰﾑ作成依頼票確認作業 10月</t>
  </si>
  <si>
    <t>30002373-07</t>
  </si>
  <si>
    <t>IS・花王1120ｷｬﾝﾍﾟｰﾝﾌｫｰﾑ作成依頼票確認作業 11月</t>
  </si>
  <si>
    <t>30002373-08</t>
  </si>
  <si>
    <t>IS・花王1220ｷｬﾝﾍﾟｰﾝﾌｫｰﾑ作成依頼票確認作業 12月</t>
  </si>
  <si>
    <t>30002373-09</t>
  </si>
  <si>
    <t>IS・花王0120ｷｬﾝﾍﾟｰﾝﾌｫｰﾑ作成依頼票確認作業 1月</t>
  </si>
  <si>
    <t>30002373-10</t>
  </si>
  <si>
    <t>IS・花王0220ｷｬﾝﾍﾟｰﾝﾌｫｰﾑ作成依頼票確認作業 2月</t>
  </si>
  <si>
    <t>30002373-11</t>
  </si>
  <si>
    <t>IS・花王0320ｷｬﾝﾍﾟｰﾝﾌｫｰﾑ作成依頼票確認作業 3月</t>
  </si>
  <si>
    <t>PA ・NOS 【NKSOL】ASAﾊﾞｰｼﾞｮﾝｱｯﾌﾟ(EZ以外)</t>
  </si>
  <si>
    <t>30002379-00</t>
  </si>
  <si>
    <t>PA ・NOS 1231【NKSOL】ASAﾊﾞｰｼﾞｮﾝｱｯﾌﾟ(EZ以外)</t>
  </si>
  <si>
    <t>PA ・NOS 1031【NKSOL】営業店ﾌｧｲﾙｻｰﾊﾞ集約化対応</t>
  </si>
  <si>
    <t>30002380-00</t>
  </si>
  <si>
    <t>PA ・NOS 1130【NKSOL】営業店ﾌｧｲﾙｻｰﾊﾞ集約化対応</t>
  </si>
  <si>
    <t>SD・異能 Webｼｽﾃﾑのﾘﾌﾟﾚｰｽ開発 井上寛隆</t>
  </si>
  <si>
    <t>30002383-04</t>
  </si>
  <si>
    <t>SD・異能 Webｼｽﾃﾑのﾘﾌﾟﾚｰｽ開発 井上寛隆 10月</t>
  </si>
  <si>
    <t>30002383-05</t>
  </si>
  <si>
    <t>SD・異能 Webｼｽﾃﾑのﾘﾌﾟﾚｰｽ開発 井上寛隆 11月</t>
  </si>
  <si>
    <t>30002383-06</t>
  </si>
  <si>
    <t>SD・異能 Webｼｽﾃﾑのﾘﾌﾟﾚｰｽ開発 井上寛隆 12月</t>
  </si>
  <si>
    <t>30002383-07</t>
  </si>
  <si>
    <t>SD・異能 Webｼｽﾃﾑのﾘﾌﾟﾚｰｽ開発 井上寛隆 1月</t>
  </si>
  <si>
    <t>30002383-08</t>
  </si>
  <si>
    <t>SD・異能 Webｼｽﾃﾑのﾘﾌﾟﾚｰｽ開発 井上寛隆 2月</t>
  </si>
  <si>
    <t>30002383-09</t>
  </si>
  <si>
    <t>SD・異能 Webｼｽﾃﾑのﾘﾌﾟﾚｰｽ開発 井上寛隆 3月</t>
  </si>
  <si>
    <t>LCM･ｿﾌﾄﾊﾞﾝｸ ゆうちょ銀行Wi-Fiﾙｰﾀｷｯﾃｨﾝｸﾞ第1弾</t>
  </si>
  <si>
    <t>30002385-02</t>
  </si>
  <si>
    <t>LCM･ｿﾌﾄﾊﾞﾝｸ 0131ゆうちょ銀行Wi-Fiﾙｰﾀｷｯﾃｨﾝｸﾞ第3弾</t>
  </si>
  <si>
    <t>SD･創造経営ｾﾝﾀｰ ｺﾝｻﾙﾀﾝﾄ業務のDX支援</t>
  </si>
  <si>
    <t>30002387-05</t>
  </si>
  <si>
    <t>SD･創造経営ｾﾝﾀｰ ｺﾝｻﾙﾀﾝﾄ業務のDX支援 10月</t>
  </si>
  <si>
    <t>30002387-06</t>
  </si>
  <si>
    <t>SD･創造経営ｾﾝﾀｰ ｺﾝｻﾙﾀﾝﾄ業務のDX支援 11月</t>
  </si>
  <si>
    <t>30002387-07</t>
  </si>
  <si>
    <t>SD･創造経営ｾﾝﾀｰ ｺﾝｻﾙﾀﾝﾄ業務のDX支援 12月</t>
  </si>
  <si>
    <t>30002387-08</t>
  </si>
  <si>
    <t>SD･創造経営ｾﾝﾀｰ ｺﾝｻﾙﾀﾝﾄ業務のDX支援 1月</t>
  </si>
  <si>
    <t>30002387-09</t>
  </si>
  <si>
    <t>SD･創造経営ｾﾝﾀｰ ｺﾝｻﾙﾀﾝﾄ業務のDX支援 2月</t>
  </si>
  <si>
    <t>30002387-10</t>
  </si>
  <si>
    <t>SD･創造経営ｾﾝﾀｰ ｺﾝｻﾙﾀﾝﾄ業務のDX支援 3月</t>
  </si>
  <si>
    <t>SD・日本ｼｽﾃﾑ通信 明治安田生命ｼｽﾃﾑ開発 小倉</t>
  </si>
  <si>
    <t>30002389-04</t>
  </si>
  <si>
    <t>SD・日本ｼｽﾃﾑ通信 明治安田生命ｼｽﾃﾑ開発 小倉 10月</t>
  </si>
  <si>
    <t>30002389-05</t>
  </si>
  <si>
    <t>SD・日本ｼｽﾃﾑ通信 明治安田生命ｼｽﾃﾑ開発 小倉 11月</t>
  </si>
  <si>
    <t>30002389-06</t>
  </si>
  <si>
    <t>SD・日本ｼｽﾃﾑ通信 明治安田生命ｼｽﾃﾑ開発 小倉 12月</t>
  </si>
  <si>
    <t>SD･ﾃｸﾊﾞﾝ ﾍﾞﾈﾌｨｯﾄ･ｽﾃｰｼｮﾝ開発支援（熊澤）</t>
  </si>
  <si>
    <t>30002392-04</t>
  </si>
  <si>
    <t>SD･ﾃｸﾊﾞﾝ ﾍﾞﾈﾌｨｯﾄ･ｽﾃｰｼｮﾝ開発支援（熊澤）10月</t>
  </si>
  <si>
    <t>IS ･川島織物ｾﾙｺﾝ ﾊﾟｿｺﾝ運用他 (上楽)</t>
  </si>
  <si>
    <t>30002398-04</t>
  </si>
  <si>
    <t>IS ･川島織物ｾﾙｺﾝ ﾊﾟｿｺﾝ運用他 (上楽) 10月</t>
  </si>
  <si>
    <t>30002398-05</t>
  </si>
  <si>
    <t>IS ･川島織物ｾﾙｺﾝ ﾊﾟｿｺﾝ運用他 (上楽) 11月</t>
  </si>
  <si>
    <t>30002398-06</t>
  </si>
  <si>
    <t>IS ･川島織物ｾﾙｺﾝ ﾊﾟｿｺﾝ運用他 (上楽) 12月</t>
  </si>
  <si>
    <t>30002398-07</t>
  </si>
  <si>
    <t>IS ･川島織物ｾﾙｺﾝ ﾊﾟｿｺﾝ運用他 (上楽) 1月</t>
  </si>
  <si>
    <t>30002398-08</t>
  </si>
  <si>
    <t>IS ･川島織物ｾﾙｺﾝ ﾊﾟｿｺﾝ運用他 (上楽) 2月</t>
  </si>
  <si>
    <t>30002398-09</t>
  </si>
  <si>
    <t>IS ･川島織物ｾﾙｺﾝ ﾊﾟｿｺﾝ運用他 (上楽) 3月</t>
  </si>
  <si>
    <t>IS ･川島織物ｾﾙｺﾝ ﾊﾟｿｺﾝ運用他 (川崎)</t>
  </si>
  <si>
    <t>30002399-04</t>
  </si>
  <si>
    <t>IS ･川島織物ｾﾙｺﾝ ﾊﾟｿｺﾝ運用他 (川崎) 10月</t>
  </si>
  <si>
    <t>30002399-05</t>
  </si>
  <si>
    <t>IS ･川島織物ｾﾙｺﾝ ﾊﾟｿｺﾝ運用他 (川崎) 11月</t>
  </si>
  <si>
    <t>30002399-06</t>
  </si>
  <si>
    <t>IS ･川島織物ｾﾙｺﾝ ﾊﾟｿｺﾝ運用他 (川崎) 12月</t>
  </si>
  <si>
    <t>30002399-07</t>
  </si>
  <si>
    <t>IS ･川島織物ｾﾙｺﾝ ﾊﾟｿｺﾝ運用他 (川崎) 1月</t>
  </si>
  <si>
    <t>30002399-08</t>
  </si>
  <si>
    <t>IS ･川島織物ｾﾙｺﾝ ﾊﾟｿｺﾝ運用他 (川崎) 2月</t>
  </si>
  <si>
    <t>30002399-09</t>
  </si>
  <si>
    <t>IS ･川島織物ｾﾙｺﾝ ﾊﾟｿｺﾝ運用他 (川崎) 3月</t>
  </si>
  <si>
    <t>IS ･ ﾎﾟｰﾗｲﾄ 社内ﾍﾙﾌﾟﾃﾞｽｸ業務他 (藤田)</t>
  </si>
  <si>
    <t>30002405-03</t>
  </si>
  <si>
    <t>IS ･ ﾎﾟｰﾗｲﾄ 社内ﾍﾙﾌﾟﾃﾞｽｸ業務他 (藤田) 10月</t>
  </si>
  <si>
    <t>30002405-04</t>
  </si>
  <si>
    <t>IS ･ ﾎﾟｰﾗｲﾄ 社内ﾍﾙﾌﾟﾃﾞｽｸ業務他 (藤田) 11月</t>
  </si>
  <si>
    <t>30002405-05</t>
  </si>
  <si>
    <t>IS ･ ﾎﾟｰﾗｲﾄ 社内ﾍﾙﾌﾟﾃﾞｽｸ業務他 (藤田) 12月</t>
  </si>
  <si>
    <t>30002405-06</t>
  </si>
  <si>
    <t>IS ･ ﾎﾟｰﾗｲﾄ 社内ﾍﾙﾌﾟﾃﾞｽｸ業務他 (藤田) 1月</t>
  </si>
  <si>
    <t>30002405-07</t>
  </si>
  <si>
    <t>IS ･ ﾎﾟｰﾗｲﾄ 社内ﾍﾙﾌﾟﾃﾞｽｸ業務他 (藤田) 2月</t>
  </si>
  <si>
    <t>30002405-08</t>
  </si>
  <si>
    <t>IS ･ ﾎﾟｰﾗｲﾄ 社内ﾍﾙﾌﾟﾃﾞｽｸ業務他 (藤田) 3月</t>
  </si>
  <si>
    <t>SD･日本ｼｽﾃﾑｳｴｱ 共有DB更改PJ (山口)</t>
  </si>
  <si>
    <t>30002406-04</t>
  </si>
  <si>
    <t>SD･日本ｼｽﾃﾑｳｴｱ 共有DB更改PJ (山口)10月</t>
  </si>
  <si>
    <t>30002406-05</t>
  </si>
  <si>
    <t>SD･日本ｼｽﾃﾑｳｴｱ 共有DB更改PJ (山口)11月</t>
  </si>
  <si>
    <t>30002406-06</t>
  </si>
  <si>
    <t>SD･日本ｼｽﾃﾑｳｴｱ 共有DB更改PJ (山口)12月</t>
  </si>
  <si>
    <t>30002406-07</t>
  </si>
  <si>
    <t>SD･日本ｼｽﾃﾑｳｴｱ 共有DB更改PJ (山口)1月</t>
  </si>
  <si>
    <t>LCM･ｿﾌﾄﾊﾞﾝｸ ゆうちょ銀iPadｷｯﾃｨﾝｸﾞ(初回対応)</t>
  </si>
  <si>
    <t>30002407-00</t>
  </si>
  <si>
    <t>LCM･ｿﾌﾄﾊﾞﾝｸ 0930ゆうちょ銀iPadｷｯﾃｨﾝｸﾞ(初回対応)</t>
  </si>
  <si>
    <t>30002407-01</t>
  </si>
  <si>
    <t>LCM･ｿﾌﾄﾊﾞﾝｸ 0331ゆうちょ銀行iPadｷｯﾃｨﾝｸﾞ(第2弾)</t>
  </si>
  <si>
    <t>SD･ﾃｸﾊﾞﾝ 会員管理ｼｽﾃﾑの再構築(古石)</t>
  </si>
  <si>
    <t>30002408-03</t>
  </si>
  <si>
    <t>SD･ﾃｸﾊﾞﾝ 会員管理ｼｽﾃﾑの再構築(古石) 10月</t>
  </si>
  <si>
    <t>SD・ｼｰｴｰｼｰ BP運用ｽｸﾘﾌﾟﾄ保守ｻﾎﾟｰﾄ 鈴本</t>
  </si>
  <si>
    <t>30002411-03</t>
  </si>
  <si>
    <t>SD・ｼｰｴｰｼｰ BP運用ｽｸﾘﾌﾟﾄ保守ｻﾎﾟｰﾄ 鈴本 10月</t>
  </si>
  <si>
    <t>30002411-04</t>
  </si>
  <si>
    <t>SD・ｼｰｴｰｼｰ BP運用ｽｸﾘﾌﾟﾄ保守ｻﾎﾟｰﾄ 鈴本 11月</t>
  </si>
  <si>
    <t>30002411-05</t>
  </si>
  <si>
    <t>SD・ｼｰｴｰｼｰ BP運用ｽｸﾘﾌﾟﾄ保守ｻﾎﾟｰﾄ 鈴本 12月</t>
  </si>
  <si>
    <t>30002411-06</t>
  </si>
  <si>
    <t>SD・ｼｰｴｰｼｰ BP運用ｽｸﾘﾌﾟﾄ保守ｻﾎﾟｰﾄ 鈴本 1月</t>
  </si>
  <si>
    <t>30002411-07</t>
  </si>
  <si>
    <t>SD・ｼｰｴｰｼｰ BP運用ｽｸﾘﾌﾟﾄ保守ｻﾎﾟｰﾄ 鈴本 2月</t>
  </si>
  <si>
    <t>30002411-08</t>
  </si>
  <si>
    <t>SD・ｼｰｴｰｼｰ BP運用ｽｸﾘﾌﾟﾄ保守ｻﾎﾟｰﾄ 鈴本 3月</t>
  </si>
  <si>
    <t>SD・花王 ｼｽﾃﾑ調査・検証 準委任</t>
  </si>
  <si>
    <t>30002416-02</t>
  </si>
  <si>
    <t>SD・花王 ｼｽﾃﾑ調査・検証 準委任　10月分</t>
  </si>
  <si>
    <t>30002416-03</t>
  </si>
  <si>
    <t>SD・花王 ｼｽﾃﾑ調査・検証 準委任　11月分</t>
  </si>
  <si>
    <t>30002416-04</t>
  </si>
  <si>
    <t>SD・花王 ｼｽﾃﾑ調査・検証 準委任　12月分</t>
  </si>
  <si>
    <t>30002416-05</t>
  </si>
  <si>
    <t>SD・花王 ｼｽﾃﾑ調査・検証 準委任　1月分</t>
  </si>
  <si>
    <t>30002416-06</t>
  </si>
  <si>
    <t>SD・花王 ｼｽﾃﾑ調査・検証 準委任　2月分</t>
  </si>
  <si>
    <t>30002419-03</t>
  </si>
  <si>
    <t>LCM・花王1020FACE機器入出庫ｷｯﾃｨﾝｸﾞLCM業務 10月</t>
  </si>
  <si>
    <t>30002419-04</t>
  </si>
  <si>
    <t>LCM・花王1120FACE機器入出庫ｷｯﾃｨﾝｸﾞLCM業務 11月</t>
  </si>
  <si>
    <t>30002419-05</t>
  </si>
  <si>
    <t>LCM・花王1220FACE機器入出庫ｷｯﾃｨﾝｸﾞLCM業務 12月</t>
  </si>
  <si>
    <t>30002419-06</t>
  </si>
  <si>
    <t>LCM・花王0120FACE機器入出庫ｷｯﾃｨﾝｸﾞLCM業務 1月</t>
  </si>
  <si>
    <t>30002419-07</t>
  </si>
  <si>
    <t>LCM・花王0220FACE機器入出庫ｷｯﾃｨﾝｸﾞLCM業務 2月</t>
  </si>
  <si>
    <t>30002419-08</t>
  </si>
  <si>
    <t>LCM・花王0320FACE機器入出庫ｷｯﾃｨﾝｸﾞLCM業務 3月</t>
  </si>
  <si>
    <t>SD･ﾃｸﾊﾞﾝ 基幹ｼｽﾃﾑ導入 (笹)</t>
  </si>
  <si>
    <t>30002420-03</t>
  </si>
  <si>
    <t>SD･ﾃｸﾊﾞﾝ 基幹ｼｽﾃﾑ導入 (笹)10月</t>
  </si>
  <si>
    <t>30002420-04</t>
  </si>
  <si>
    <t>SD･ﾃｸﾊﾞﾝ 基幹ｼｽﾃﾑ導入 (笹)11月</t>
  </si>
  <si>
    <t>30002420-05</t>
  </si>
  <si>
    <t>SD･ﾃｸﾊﾞﾝ 基幹ｼｽﾃﾑ導入 (笹)12月</t>
  </si>
  <si>
    <t>30002420-06</t>
  </si>
  <si>
    <t>SD･ﾃｸﾊﾞﾝ 基幹ｼｽﾃﾑ導入 (笹)1月</t>
  </si>
  <si>
    <t>30002420-07</t>
  </si>
  <si>
    <t>SD･ﾃｸﾊﾞﾝ 基幹ｼｽﾃﾑ導入 (笹)2月</t>
  </si>
  <si>
    <t>30002420-08</t>
  </si>
  <si>
    <t>SD･ﾃｸﾊﾞﾝ 基幹ｼｽﾃﾑ導入 (笹)3月</t>
  </si>
  <si>
    <t>SD･ﾃｸﾊﾞﾝ 基幹ｼｽﾃﾑ導入 (星野)</t>
  </si>
  <si>
    <t>30002421-03</t>
  </si>
  <si>
    <t>SD･ﾃｸﾊﾞﾝ 基幹ｼｽﾃﾑ導入 (星野)10月</t>
  </si>
  <si>
    <t>30002421-04</t>
  </si>
  <si>
    <t>SD･ﾃｸﾊﾞﾝ 基幹ｼｽﾃﾑ導入 (星野)11月</t>
  </si>
  <si>
    <t>30002421-05</t>
  </si>
  <si>
    <t>SD･ﾃｸﾊﾞﾝ 基幹ｼｽﾃﾑ導入 (星野)12月</t>
  </si>
  <si>
    <t>IS･ｿﾌﾄﾊﾞﾝｸ 日本住宅運用保守</t>
  </si>
  <si>
    <t>30002432-02</t>
  </si>
  <si>
    <t>IS･ｿﾌﾄﾊﾞﾝｸ 日本住宅運用保守 10月</t>
  </si>
  <si>
    <t>30002432-03</t>
  </si>
  <si>
    <t>IS･ｿﾌﾄﾊﾞﾝｸ 日本住宅運用保守 11月</t>
  </si>
  <si>
    <t>30002432-04</t>
  </si>
  <si>
    <t>IS･ｿﾌﾄﾊﾞﾝｸ 日本住宅運用保守 12月</t>
  </si>
  <si>
    <t>30002432-05</t>
  </si>
  <si>
    <t>IS･ｿﾌﾄﾊﾞﾝｸ 日本住宅運用保守 1月</t>
  </si>
  <si>
    <t>30002432-06</t>
  </si>
  <si>
    <t>IS･ｿﾌﾄﾊﾞﾝｸ 日本住宅運用保守 2月</t>
  </si>
  <si>
    <t>30002432-07</t>
  </si>
  <si>
    <t>IS･ｿﾌﾄﾊﾞﾝｸ 日本住宅運用保守 3月</t>
  </si>
  <si>
    <t>PA･豊通ﾏﾃﾘｱﾙ ActiveDirectoryｻｰﾊﾞ構築(ﾘﾌﾟﾚｰｽ)</t>
  </si>
  <si>
    <t>30002433-00</t>
  </si>
  <si>
    <t>PA･豊通ﾏﾃﾘｱﾙ 1031ActiveDirectoryｻｰﾊﾞ構築(ﾘﾌﾟﾚｰｽ)</t>
  </si>
  <si>
    <t>SD･ﾃｸﾊﾞﾝ 次期ｼｽﾃﾑ対応 (森山)</t>
  </si>
  <si>
    <t>30002437-02</t>
  </si>
  <si>
    <t>SD･ﾃｸﾊﾞﾝ 次期ｼｽﾃﾑ対応 (森山) 10月</t>
  </si>
  <si>
    <t>30002437-03</t>
  </si>
  <si>
    <t>SD･ﾃｸﾊﾞﾝ 次期ｼｽﾃﾑ対応 (森山) 11月</t>
  </si>
  <si>
    <t>30002437-04</t>
  </si>
  <si>
    <t>SD･ﾃｸﾊﾞﾝ 次期ｼｽﾃﾑ対応 (森山) 12月</t>
  </si>
  <si>
    <t>30002437-05</t>
  </si>
  <si>
    <t>SD･ﾃｸﾊﾞﾝ 次期ｼｽﾃﾑ対応 (森山) 1月</t>
  </si>
  <si>
    <t>30002437-06</t>
  </si>
  <si>
    <t>SD･ﾃｸﾊﾞﾝ 次期ｼｽﾃﾑ対応 (森山) 2月</t>
  </si>
  <si>
    <t>30002437-07</t>
  </si>
  <si>
    <t>SD･ﾃｸﾊﾞﾝ 次期ｼｽﾃﾑ対応 (森山) 3月</t>
  </si>
  <si>
    <t>PA･NTTｺﾐｭ Sass系ｻｰﾋﾞｽのﾌﾟﾛｾｽ改善 (松下）</t>
  </si>
  <si>
    <t>30002439-01</t>
  </si>
  <si>
    <t>PA･NTTｺﾐｭ Sass系ｻｰﾋﾞｽのﾌﾟﾛｾｽ改善 (松下）10月</t>
  </si>
  <si>
    <t>30002439-02</t>
  </si>
  <si>
    <t>PA･NTTｺﾐｭ Sass系ｻｰﾋﾞｽのﾌﾟﾛｾｽ改善 (松下）11月</t>
  </si>
  <si>
    <t>30002439-03</t>
  </si>
  <si>
    <t>PA･NTTｺﾐｭ Sass系ｻｰﾋﾞｽのﾌﾟﾛｾｽ改善 (松下）12月</t>
  </si>
  <si>
    <t>30002439-04</t>
  </si>
  <si>
    <t>PA･NTTｺﾐｭ Sass系ｻｰﾋﾞｽのﾌﾟﾛｾｽ改善 (松下）1月</t>
  </si>
  <si>
    <t>30002439-05</t>
  </si>
  <si>
    <t>PA･NTTｺﾐｭ Sass系ｻｰﾋﾞｽのﾌﾟﾛｾｽ改善 (松下）2月</t>
  </si>
  <si>
    <t>30002439-06</t>
  </si>
  <si>
    <t>PA･NTTｺﾐｭ Sass系ｻｰﾋﾞｽのﾌﾟﾛｾｽ改善 (松下）3月</t>
  </si>
  <si>
    <t>PA･NTTｺﾑ 農中信託ｼｽﾃﾑ開発運営 (坂本)</t>
  </si>
  <si>
    <t>30002440-02</t>
  </si>
  <si>
    <t>PA･NTTｺﾑ 農中信託ｼｽﾃﾑ開発運営 (坂本)10月</t>
  </si>
  <si>
    <t>30002440-03</t>
  </si>
  <si>
    <t>PA･NTTｺﾑ 農中信託ｼｽﾃﾑ開発運営 (坂本)11月</t>
  </si>
  <si>
    <t>30002440-04</t>
  </si>
  <si>
    <t>PA･NTTｺﾑ 農中信託ｼｽﾃﾑ開発運営 (坂本)12月</t>
  </si>
  <si>
    <t>30002440-05</t>
  </si>
  <si>
    <t>PA･NTTｺﾑ 農中信託ｼｽﾃﾑ開発運営 (坂本)1月</t>
  </si>
  <si>
    <t>30002440-06</t>
  </si>
  <si>
    <t>PA･NTTｺﾑ 農中信託ｼｽﾃﾑ開発運営 (坂本)2月</t>
  </si>
  <si>
    <t>30002440-07</t>
  </si>
  <si>
    <t>PA･NTTｺﾑ 農中信託ｼｽﾃﾑ開発運営 (坂本)3月</t>
  </si>
  <si>
    <t>SD・ﾛｲﾔﾙﾎｰﾙﾃﾞｨﾝｸﾞｽ SCMﾏｽﾀｼｽﾃﾑ開発業務</t>
  </si>
  <si>
    <t>30002444-02</t>
  </si>
  <si>
    <t>SD・ﾛｲﾔﾙﾎｰﾙﾃﾞｨﾝｸﾞｽ SCMﾏｽﾀｼｽﾃﾑ開発業務 10月</t>
  </si>
  <si>
    <t>30002444-03</t>
  </si>
  <si>
    <t>SD・ﾛｲﾔﾙﾎｰﾙﾃﾞｨﾝｸﾞｽ SCMﾏｽﾀｼｽﾃﾑ開発業務 11月</t>
  </si>
  <si>
    <t>30002444-04</t>
  </si>
  <si>
    <t>SD・ﾛｲﾔﾙﾎｰﾙﾃﾞｨﾝｸﾞｽ SCMﾏｽﾀｼｽﾃﾑ開発業務 12月</t>
  </si>
  <si>
    <t>30002444-05</t>
  </si>
  <si>
    <t>SD・ﾛｲﾔﾙﾎｰﾙﾃﾞｨﾝｸﾞｽ SCMﾏｽﾀｼｽﾃﾑ開発業務 1月</t>
  </si>
  <si>
    <t>30002444-06</t>
  </si>
  <si>
    <t>SD・ﾛｲﾔﾙﾎｰﾙﾃﾞｨﾝｸﾞｽ SCMﾏｽﾀｼｽﾃﾑ開発業務 2月</t>
  </si>
  <si>
    <t>30002444-07</t>
  </si>
  <si>
    <t>SD・ﾛｲﾔﾙﾎｰﾙﾃﾞｨﾝｸﾞｽ SCMﾏｽﾀｼｽﾃﾑ開発業務 3月</t>
  </si>
  <si>
    <t>SD・ｱﾋﾞｯﾄ 学校管理ｼｽﾃﾑ開発　三宅</t>
  </si>
  <si>
    <t>30002446-02</t>
  </si>
  <si>
    <t>SD・ｱﾋﾞｯﾄ 学校管理ｼｽﾃﾑ開発　三宅 10月</t>
  </si>
  <si>
    <t>30002446-03</t>
  </si>
  <si>
    <t>SD・ｱﾋﾞｯﾄ 学校管理ｼｽﾃﾑ開発　三宅 11月</t>
  </si>
  <si>
    <t>30002446-04</t>
  </si>
  <si>
    <t>SD・ｱﾋﾞｯﾄ 学校管理ｼｽﾃﾑ開発　三宅 12月</t>
  </si>
  <si>
    <t>30002446-05</t>
  </si>
  <si>
    <t>SD・ｱﾋﾞｯﾄ 学校管理ｼｽﾃﾑ開発　三宅 1月</t>
  </si>
  <si>
    <t>30002446-06</t>
  </si>
  <si>
    <t>SD・ｱﾋﾞｯﾄ 学校管理ｼｽﾃﾑ開発　三宅 2月</t>
  </si>
  <si>
    <t>30002446-07</t>
  </si>
  <si>
    <t>SD・ｱﾋﾞｯﾄ 学校管理ｼｽﾃﾑ開発　三宅 3月</t>
  </si>
  <si>
    <t>LCM･ｿﾌﾄﾊﾞﾝｸ ﾓﾝﾃﾛｰｻﾞLenovoﾀﾌﾞﾚｯﾄｷｯﾃｨﾝｸﾞ</t>
  </si>
  <si>
    <t>30002452-00</t>
  </si>
  <si>
    <t>LCM･ｿﾌﾄﾊﾞﾝｸ 1029 ﾓﾝﾃﾛｰｻﾞLenovoﾀﾌﾞﾚｯﾄｷｯﾃｨﾝｸﾞ</t>
  </si>
  <si>
    <t>LCM･ｼﾞｬﾊﾟﾝﾎｰﾑｼｰﾙﾄﾞ PC保守運用</t>
  </si>
  <si>
    <t>30002453-01</t>
  </si>
  <si>
    <t>LCM･ｼﾞｬﾊﾟﾝﾎｰﾑｼｰﾙﾄﾞ PC保守運用 10月</t>
  </si>
  <si>
    <t>30002453-02</t>
  </si>
  <si>
    <t>LCM･ｼﾞｬﾊﾟﾝﾎｰﾑｼｰﾙﾄﾞ PC保守運用 11月</t>
  </si>
  <si>
    <t>30002453-03</t>
  </si>
  <si>
    <t>LCM･ｼﾞｬﾊﾟﾝﾎｰﾑｼｰﾙﾄﾞ PC保守運用 12月</t>
  </si>
  <si>
    <t>30002453-04</t>
  </si>
  <si>
    <t>LCM･ｼﾞｬﾊﾟﾝﾎｰﾑｼｰﾙﾄﾞ PC保守運用 1月</t>
  </si>
  <si>
    <t>30002453-05</t>
  </si>
  <si>
    <t>LCM･ｼﾞｬﾊﾟﾝﾎｰﾑｼｰﾙﾄﾞ PC保守運用 2月</t>
  </si>
  <si>
    <t>30002453-06</t>
  </si>
  <si>
    <t>LCM･ｼﾞｬﾊﾟﾝﾎｰﾑｼｰﾙﾄﾞ PC保守運用 3月</t>
  </si>
  <si>
    <t>LCM･ｼﾞｬﾊﾟﾝﾎｰﾑｼｰﾙﾄﾞ PCｷｯﾃｨﾝｸﾞ</t>
  </si>
  <si>
    <t>30002454-01</t>
  </si>
  <si>
    <t>LCM･ｼﾞｬﾊﾟﾝﾎｰﾑｼｰﾙﾄﾞ PCｷｯﾃｨﾝｸﾞ 10月</t>
  </si>
  <si>
    <t>30002454-02</t>
  </si>
  <si>
    <t>LCM･ｼﾞｬﾊﾟﾝﾎｰﾑｼｰﾙﾄﾞ PCｷｯﾃｨﾝｸﾞ 11月</t>
  </si>
  <si>
    <t>30002454-03</t>
  </si>
  <si>
    <t>LCM･ｼﾞｬﾊﾟﾝﾎｰﾑｼｰﾙﾄﾞ PCｷｯﾃｨﾝｸﾞ 12月</t>
  </si>
  <si>
    <t>SD･ﾊﾟｽｶﾘｱ 市場ﾘｽｸ管理ｼｽﾃﾑ開発(島田)</t>
  </si>
  <si>
    <t>30002456-01</t>
  </si>
  <si>
    <t>SD･ﾊﾟｽｶﾘｱ 市場ﾘｽｸ管理ｼｽﾃﾑ開発(島田) 10月</t>
  </si>
  <si>
    <t>30002456-02</t>
  </si>
  <si>
    <t>SD･ﾊﾟｽｶﾘｱ 市場ﾘｽｸ管理ｼｽﾃﾑ開発(島田) 11月</t>
  </si>
  <si>
    <t>30002456-03</t>
  </si>
  <si>
    <t>SD･ﾊﾟｽｶﾘｱ 市場ﾘｽｸ管理ｼｽﾃﾑ開発(島田) 12月</t>
  </si>
  <si>
    <t>30002456-04</t>
  </si>
  <si>
    <t>SD･ﾊﾟｽｶﾘｱ 市場ﾘｽｸ管理ｼｽﾃﾑ開発(島田) 1月</t>
  </si>
  <si>
    <t>30002456-05</t>
  </si>
  <si>
    <t>SD･ﾊﾟｽｶﾘｱ 市場ﾘｽｸ管理ｼｽﾃﾑ開発(島田) 2月</t>
  </si>
  <si>
    <t>30002456-06</t>
  </si>
  <si>
    <t>SD･ﾊﾟｽｶﾘｱ 市場ﾘｽｸ管理ｼｽﾃﾑ開発(島田) 3月</t>
  </si>
  <si>
    <t>SD・国際航業 福岡広域災害・救急医療ｼｽﾃﾑ構築</t>
  </si>
  <si>
    <t>30002457-02</t>
  </si>
  <si>
    <t>SD・国際航業 福岡広域災害・救急医療ｼｽﾃﾑ構築 10月</t>
  </si>
  <si>
    <t>SD・ﾛｲﾔﾙﾎｰﾙﾃﾞｨﾝｸﾞｽ 雑損振替追加対応</t>
  </si>
  <si>
    <t>30002459-00</t>
  </si>
  <si>
    <t>SD・ﾛｲﾔﾙﾎｰﾙﾃﾞｨﾝｸﾞｽ 1031 雑損振替追加対応</t>
  </si>
  <si>
    <t>SD・花王1031ﾌﾟﾛｸﾞﾗﾑ開発検証(KCMK予算計算機能)</t>
  </si>
  <si>
    <t>30002460-00</t>
  </si>
  <si>
    <t>IS・花王 設計書等の修正箇所調査・ﾃｽﾄｻﾎﾟｰﾄ</t>
  </si>
  <si>
    <t>30002461-01</t>
  </si>
  <si>
    <t>IS・花王 設計書等の修正箇所調査・ﾃｽﾄｻﾎﾟｰﾄ 10月</t>
  </si>
  <si>
    <t>PA･豊通ﾏﾃﾘｱﾙ ｳｲﾙｽﾊﾞｽﾀｰｻｰﾊﾞ構築(ﾘﾌﾟﾚｰｽ)</t>
  </si>
  <si>
    <t>30002463-00</t>
  </si>
  <si>
    <t>PA･豊通ﾏﾃﾘｱﾙ 1031ｳｲﾙｽﾊﾞｽﾀｰｻｰﾊﾞ構築(ﾘﾌﾟﾚｰｽ)</t>
  </si>
  <si>
    <t>PA ・NOS 【葛飾区Gigaｽｸｰﾙ】MDM配信_追加対応</t>
  </si>
  <si>
    <t>30002464-00</t>
  </si>
  <si>
    <t>PA ・NOS 0131【葛飾区Gigaｽｸｰﾙ】MDM配信_追加対応</t>
  </si>
  <si>
    <t>PA･興安計装 SOPHOS初期導入ｻｰﾊﾞ作業</t>
  </si>
  <si>
    <t>30002465-00</t>
  </si>
  <si>
    <t>PA･興安計装 1231 SOPHOS初期導入ｻｰﾊﾞ作業</t>
  </si>
  <si>
    <t>PA ・NOS 1224 【DIR】【arrownet】AP廃止対応(開発)</t>
  </si>
  <si>
    <t>30002467-00</t>
  </si>
  <si>
    <t>PA ・NOS 【DIR】【arrownet】AP廃止対応(BCP)</t>
  </si>
  <si>
    <t>30002468-00</t>
  </si>
  <si>
    <t>PA ・NOS 0331 【DIR】【arrownet】AP廃止対応(BCP)</t>
  </si>
  <si>
    <t>PA ・NOS 【DIR】【arrownet】AP廃止対応(本番)</t>
  </si>
  <si>
    <t>30002469-00</t>
  </si>
  <si>
    <t>PA ・NOS 0228 【DIR】【arrownet】AP廃止対応(本番)</t>
  </si>
  <si>
    <t>PA ・NOS 【HGD】ﾌﾛｱSW更改</t>
  </si>
  <si>
    <t>30002470-00</t>
  </si>
  <si>
    <t>PA ・NOS 1130 【HGD】ﾌﾛｱSW更改</t>
  </si>
  <si>
    <t>LCM･京銀ﾘｰｽ ﾏｽﾀｰ構築､PC基本ｷｯﾃｨﾝｸﾞ</t>
  </si>
  <si>
    <t>30002471-00</t>
  </si>
  <si>
    <t>LCM･京銀ﾘｰｽ 0331 ﾏｽﾀｰ構築､PC基本ｷｯﾃｨﾝｸﾞ</t>
  </si>
  <si>
    <t>LCM･ｿﾌﾄﾊﾞﾝｸ ｸﾘﾅｯﾌﾟ向けPC展開業務（第1弾)</t>
  </si>
  <si>
    <t>30002472-00</t>
  </si>
  <si>
    <t>LCM･ｿﾌﾄﾊﾞﾝｸ 0331 ｸﾘﾅｯﾌﾟ向けPC展開業務（第1弾)</t>
  </si>
  <si>
    <t>PA･NSSOL 中日本ENG向次世代型ｴﾝﾄﾞﾎﾟｲﾝﾄ導入</t>
  </si>
  <si>
    <t>30002473-00</t>
  </si>
  <si>
    <t>PA･NSSOL 0228 中日本ENG向次世代型ｴﾝﾄﾞﾎﾟｲﾝﾄ導入</t>
  </si>
  <si>
    <t>SD・花王1231売上設計ｼｽﾃﾑ脱Win2008対応</t>
  </si>
  <si>
    <t>30002474-00</t>
  </si>
  <si>
    <t>PA ・NOS 【DIR】【拠点集約PJ】無線AP設定変更</t>
  </si>
  <si>
    <t>30002475-00</t>
  </si>
  <si>
    <t>PA ・NOS 1031【DIR】【拠点集約PJ】無線AP設定変更</t>
  </si>
  <si>
    <t>IS･ｿﾌﾄﾊﾞﾝｸ ｱｷﾚｽiPhone運用保守月額費用</t>
  </si>
  <si>
    <t>30002476-01</t>
  </si>
  <si>
    <t>IS･ｿﾌﾄﾊﾞﾝｸ ｱｷﾚｽiPhone運用保守月額費用 10月</t>
  </si>
  <si>
    <t>30002476-02</t>
  </si>
  <si>
    <t>IS･ｿﾌﾄﾊﾞﾝｸ ｱｷﾚｽiPhone運用保守月額費用 11月</t>
  </si>
  <si>
    <t>30002476-03</t>
  </si>
  <si>
    <t>IS･ｿﾌﾄﾊﾞﾝｸ ｱｷﾚｽiPhone運用保守月額費用 12月</t>
  </si>
  <si>
    <t>30002476-04</t>
  </si>
  <si>
    <t>IS･ｿﾌﾄﾊﾞﾝｸ ｱｷﾚｽiPhone運用保守月額費用 1月</t>
  </si>
  <si>
    <t>30002476-05</t>
  </si>
  <si>
    <t>IS･ｿﾌﾄﾊﾞﾝｸ ｱｷﾚｽiPhone運用保守月額費用 2月</t>
  </si>
  <si>
    <t>30002476-06</t>
  </si>
  <si>
    <t>IS･ｿﾌﾄﾊﾞﾝｸ ｱｷﾚｽiPhone運用保守月額費用 3月</t>
  </si>
  <si>
    <t>ＳＤ･KBS ﾜｰｷﾝｸﾞｽﾀｲﾙ変革G運用支援</t>
  </si>
  <si>
    <t>30002477-00</t>
  </si>
  <si>
    <t>ＳＤ･KBS ﾜｰｷﾝｸﾞｽﾀｲﾙ変革G運用支援 10月</t>
  </si>
  <si>
    <t>30002477-01</t>
  </si>
  <si>
    <t>ＳＤ･KBS ﾜｰｷﾝｸﾞｽﾀｲﾙ変革G運用支援 11月</t>
  </si>
  <si>
    <t>30002477-02</t>
  </si>
  <si>
    <t>ＳＤ･KBS ﾜｰｷﾝｸﾞｽﾀｲﾙ変革G運用支援 12月</t>
  </si>
  <si>
    <t>30002477-03</t>
  </si>
  <si>
    <t>ＳＤ･KBS ﾜｰｷﾝｸﾞｽﾀｲﾙ変革G運用支援 1月</t>
  </si>
  <si>
    <t>30002477-04</t>
  </si>
  <si>
    <t>ＳＤ･KBS ﾜｰｷﾝｸﾞｽﾀｲﾙ変革G運用支援 2月</t>
  </si>
  <si>
    <t>30002477-05</t>
  </si>
  <si>
    <t>ＳＤ･KBS ﾜｰｷﾝｸﾞｽﾀｲﾙ変革G運用支援 3月</t>
  </si>
  <si>
    <t>IS ･ ｿﾌﾄﾊﾞﾝｸ ｷｯﾃｨﾝｸﾞ業務</t>
  </si>
  <si>
    <t>30002478-00</t>
  </si>
  <si>
    <t>IS ･ ｿﾌﾄﾊﾞﾝｸ ｷｯﾃｨﾝｸﾞ業務 10月</t>
  </si>
  <si>
    <t>30002478-01</t>
  </si>
  <si>
    <t>IS ･ ｿﾌﾄﾊﾞﾝｸ ｷｯﾃｨﾝｸﾞ業務 11月</t>
  </si>
  <si>
    <t>30002478-02</t>
  </si>
  <si>
    <t>IS ･ ｿﾌﾄﾊﾞﾝｸ ｷｯﾃｨﾝｸﾞ業務 12月</t>
  </si>
  <si>
    <t>30002478-03</t>
  </si>
  <si>
    <t>IS ･ ｿﾌﾄﾊﾞﾝｸ ｷｯﾃｨﾝｸﾞ業務 1月</t>
  </si>
  <si>
    <t>30002478-04</t>
  </si>
  <si>
    <t>IS ･ ｿﾌﾄﾊﾞﾝｸ ｷｯﾃｨﾝｸﾞ業務 2月</t>
  </si>
  <si>
    <t>30002478-05</t>
  </si>
  <si>
    <t>IS ･ ｿﾌﾄﾊﾞﾝｸ ｷｯﾃｨﾝｸﾞ業務 3月</t>
  </si>
  <si>
    <t>SD・ISAｲﾝﾍﾞｽﾄﾒﾝﾄ 住宅基幹FW開発支援(小林･田中)</t>
  </si>
  <si>
    <t>30002479-01</t>
  </si>
  <si>
    <t>SD・ISAｲﾝﾍﾞｽﾄﾒﾝﾄ 住宅基幹FW開発支援 小林･田中 10月</t>
  </si>
  <si>
    <t>30002479-02</t>
  </si>
  <si>
    <t>SD・ISAｲﾝﾍﾞｽﾄﾒﾝﾄ 住宅基幹FW開発支援 小林･田中 11月</t>
  </si>
  <si>
    <t>30002479-03</t>
  </si>
  <si>
    <t>SD・ISAｲﾝﾍﾞｽﾄﾒﾝﾄ 住宅基幹FW開発支援 小林･田中 12月</t>
  </si>
  <si>
    <t>30002479-04</t>
  </si>
  <si>
    <t>SD・ISAｲﾝﾍﾞｽﾄﾒﾝﾄ 住宅基幹FW開発支援 小林･田中 1月</t>
  </si>
  <si>
    <t>30002479-05</t>
  </si>
  <si>
    <t>SD・ISAｲﾝﾍﾞｽﾄﾒﾝﾄ 住宅基幹FW開発支援 小林･田中 2月</t>
  </si>
  <si>
    <t>30002479-06</t>
  </si>
  <si>
    <t>SD・ISAｲﾝﾍﾞｽﾄﾒﾝﾄ 住宅基幹FW開発支援 小林･田中 3月</t>
  </si>
  <si>
    <t>SD･KBS 営業ｼｽﾃﾑ運用業務支援 伊藤ﾁｰﾑ</t>
  </si>
  <si>
    <t>30002480-00</t>
  </si>
  <si>
    <t>SD･KBS 営業ｼｽﾃﾑ運用業務支援 伊藤ﾁｰﾑ 10月</t>
  </si>
  <si>
    <t>30002480-01</t>
  </si>
  <si>
    <t>SD･KBS 営業ｼｽﾃﾑ運用業務支援 伊藤ﾁｰﾑ 11月</t>
  </si>
  <si>
    <t>30002480-02</t>
  </si>
  <si>
    <t>SD･KBS 営業ｼｽﾃﾑ運用業務支援 伊藤ﾁｰﾑ 12月</t>
  </si>
  <si>
    <t>30002480-03</t>
  </si>
  <si>
    <t>SD･KBS 営業ｼｽﾃﾑ運用業務支援 伊藤ﾁｰﾑ 1月</t>
  </si>
  <si>
    <t>30002480-04</t>
  </si>
  <si>
    <t>SD･KBS 営業ｼｽﾃﾑ運用業務支援 伊藤ﾁｰﾑ 2月</t>
  </si>
  <si>
    <t>30002480-05</t>
  </si>
  <si>
    <t>SD･KBS 営業ｼｽﾃﾑ運用業務支援 伊藤ﾁｰﾑ 3月</t>
  </si>
  <si>
    <t>ＳＤ･KBS ﾏｽﾀ･連携基盤運用支援 渡邉ﾁｰﾑ</t>
  </si>
  <si>
    <t>30002481-00</t>
  </si>
  <si>
    <t>ＳＤ･KBS ﾏｽﾀ･連携基盤運用支援 渡邉ﾁｰﾑ 10月</t>
  </si>
  <si>
    <t>30002481-01</t>
  </si>
  <si>
    <t>ＳＤ･KBS ﾏｽﾀ･連携基盤運用支援 渡邉ﾁｰﾑ 11月</t>
  </si>
  <si>
    <t>30002481-02</t>
  </si>
  <si>
    <t>ＳＤ･KBS ﾏｽﾀ･連携基盤運用支援 渡邉ﾁｰﾑ 12月</t>
  </si>
  <si>
    <t>30002481-03</t>
  </si>
  <si>
    <t>ＳＤ･KBS ﾏｽﾀ･連携基盤運用支援 渡邉ﾁｰﾑ 1月</t>
  </si>
  <si>
    <t>30002481-04</t>
  </si>
  <si>
    <t>ＳＤ･KBS ﾏｽﾀ･連携基盤運用支援 渡邉ﾁｰﾑ 2月</t>
  </si>
  <si>
    <t>30002481-05</t>
  </si>
  <si>
    <t>ＳＤ･KBS ﾏｽﾀ･連携基盤運用支援 渡邉ﾁｰﾑ 3月</t>
  </si>
  <si>
    <t>30002482-00</t>
  </si>
  <si>
    <t>LCM･LIXIL 1025PCｷｯﾃｨﾝｸﾞ業務 10月分</t>
  </si>
  <si>
    <t>30002482-01</t>
  </si>
  <si>
    <t>LCM･LIXIL 1125PCｷｯﾃｨﾝｸﾞ業務 11月分</t>
  </si>
  <si>
    <t>30002482-02</t>
  </si>
  <si>
    <t>LCM･LIXIL 1225PCｷｯﾃｨﾝｸﾞ業務 12月分</t>
  </si>
  <si>
    <t>30002482-03</t>
  </si>
  <si>
    <t>LCM･LIXIL 0125PCｷｯﾃｨﾝｸﾞ業務 1月分</t>
  </si>
  <si>
    <t>30002482-04</t>
  </si>
  <si>
    <t>LCM･LIXIL 0225PCｷｯﾃｨﾝｸﾞ業務 2月分</t>
  </si>
  <si>
    <t>30002482-05</t>
  </si>
  <si>
    <t>LCM･LIXIL 0325PCｷｯﾃｨﾝｸﾞ業務 3月分</t>
  </si>
  <si>
    <t>SD･丸の内ｸﾘﾆｯｸ 運用支援（渡部）</t>
  </si>
  <si>
    <t>30002483-00</t>
  </si>
  <si>
    <t>SD･丸の内ｸﾘﾆｯｸ 運用支援（渡部）10月分</t>
  </si>
  <si>
    <t>30002483-01</t>
  </si>
  <si>
    <t>SD･丸の内ｸﾘﾆｯｸ 運用支援（渡部）11月分</t>
  </si>
  <si>
    <t>30002483-02</t>
  </si>
  <si>
    <t>SD･丸の内ｸﾘﾆｯｸ 運用支援（渡部）12月分</t>
  </si>
  <si>
    <t>30002483-03</t>
  </si>
  <si>
    <t>SD･丸の内ｸﾘﾆｯｸ 運用支援（渡部）1月分</t>
  </si>
  <si>
    <t>30002483-04</t>
  </si>
  <si>
    <t>SD･丸の内ｸﾘﾆｯｸ 運用支援（渡部）2月分</t>
  </si>
  <si>
    <t>30002483-05</t>
  </si>
  <si>
    <t>SD･丸の内ｸﾘﾆｯｸ 運用支援（渡部）3月分</t>
  </si>
  <si>
    <t>IS・花王Windowsｻｰﾊﾞｰ業務委託 神谷・辻村</t>
  </si>
  <si>
    <t>30002484-00</t>
  </si>
  <si>
    <t>IS・花王Windowsｻｰﾊﾞｰ業務委託 神谷・辻村 10月</t>
  </si>
  <si>
    <t>30002484-01</t>
  </si>
  <si>
    <t>IS・花王Windowsｻｰﾊﾞｰ業務委託 神谷・辻村 11月</t>
  </si>
  <si>
    <t>30002484-02</t>
  </si>
  <si>
    <t>IS・花王Windowsｻｰﾊﾞｰ業務委託 神谷・辻村 12月</t>
  </si>
  <si>
    <t>30002484-03</t>
  </si>
  <si>
    <t>IS・花王Windowsｻｰﾊﾞｰ業務委託 神谷・辻村 1月</t>
  </si>
  <si>
    <t>30002484-04</t>
  </si>
  <si>
    <t>IS・花王Windowsｻｰﾊﾞｰ業務委託 神谷・辻村 2月</t>
  </si>
  <si>
    <t>30002484-05</t>
  </si>
  <si>
    <t>IS・花王Windowsｻｰﾊﾞｰ業務委託 神谷・辻村 3月</t>
  </si>
  <si>
    <t>IS・丸三証券 端末保守支援</t>
  </si>
  <si>
    <t>30002485-00</t>
  </si>
  <si>
    <t>IS・丸三証券 端末保守支援 10月</t>
  </si>
  <si>
    <t>30002485-01</t>
  </si>
  <si>
    <t>IS・丸三証券 端末保守支援 11月</t>
  </si>
  <si>
    <t>30002485-02</t>
  </si>
  <si>
    <t>IS・丸三証券 端末保守支援 12月</t>
  </si>
  <si>
    <t>30002485-03</t>
  </si>
  <si>
    <t>IS・丸三証券 端末保守支援 1月</t>
  </si>
  <si>
    <t>30002485-04</t>
  </si>
  <si>
    <t>IS・丸三証券 端末保守支援 2月</t>
  </si>
  <si>
    <t>30002485-05</t>
  </si>
  <si>
    <t>IS・丸三証券 端末保守支援 3月</t>
  </si>
  <si>
    <t>IS・ｻﾝﾌﾟﾗﾆﾝｸﾞｼｽﾃﾑｽﾞ業務ﾌﾟﾛｾｽ可視化 福島</t>
  </si>
  <si>
    <t>30002486-00</t>
  </si>
  <si>
    <t>IS・ｻﾝﾌﾟﾗﾆﾝｸﾞｼｽﾃﾑｽﾞ業務ﾌﾟﾛｾｽ可視化 福島 10月</t>
  </si>
  <si>
    <t>30002486-01</t>
  </si>
  <si>
    <t>IS・ｻﾝﾌﾟﾗﾆﾝｸﾞｼｽﾃﾑｽﾞ業務ﾌﾟﾛｾｽ可視化 福島 11月</t>
  </si>
  <si>
    <t>30002486-02</t>
  </si>
  <si>
    <t>IS・ｻﾝﾌﾟﾗﾆﾝｸﾞｼｽﾃﾑｽﾞ業務ﾌﾟﾛｾｽ可視化 福島 12月</t>
  </si>
  <si>
    <t>30002486-03</t>
  </si>
  <si>
    <t>IS・ｻﾝﾌﾟﾗﾆﾝｸﾞｼｽﾃﾑｽﾞ業務ﾌﾟﾛｾｽ可視化 福島 1月</t>
  </si>
  <si>
    <t>30002486-04</t>
  </si>
  <si>
    <t>IS・ｻﾝﾌﾟﾗﾆﾝｸﾞｼｽﾃﾑｽﾞ業務ﾌﾟﾛｾｽ可視化 福島 2月</t>
  </si>
  <si>
    <t>IS･三井住友 川島織物ｾﾙｺﾝ向 Ivanti製品導入構築</t>
  </si>
  <si>
    <t>30002488-00</t>
  </si>
  <si>
    <t>IS･三井住友 川島織物ｾﾙｺﾝ向 0228 Ivanti製品導入構築</t>
  </si>
  <si>
    <t>SD･日本ｺﾝﾋﾟｭｰﾀﾀﾞｲﾅﾐｸｽ商船三井SURF-PCC鈴木理</t>
  </si>
  <si>
    <t>30002490-00</t>
  </si>
  <si>
    <t>SD･日本ｺﾝﾋﾟｭｰﾀﾀﾞｲﾅﾐｸｽ商船三井SURF-PCC鈴木理10月</t>
  </si>
  <si>
    <t>30002490-01</t>
  </si>
  <si>
    <t>SD･日本ｺﾝﾋﾟｭｰﾀﾀﾞｲﾅﾐｸｽ商船三井SURF-PCC鈴木理11月</t>
  </si>
  <si>
    <t>30002490-02</t>
  </si>
  <si>
    <t>SD･日本ｺﾝﾋﾟｭｰﾀﾀﾞｲﾅﾐｸｽ商船三井SURF-PCC鈴木理12月</t>
  </si>
  <si>
    <t>30002490-03</t>
  </si>
  <si>
    <t>SD･日本ｺﾝﾋﾟｭｰﾀﾀﾞｲﾅﾐｸｽ商船三井SURF-PCC鈴木理1月</t>
  </si>
  <si>
    <t>30002490-04</t>
  </si>
  <si>
    <t>SD･日本ｺﾝﾋﾟｭｰﾀﾀﾞｲﾅﾐｸｽ商船三井SURF-PCC鈴木理2月</t>
  </si>
  <si>
    <t>LCM･ｿﾌﾄﾊﾞﾝｸ 講談社iPhoneｷｯﾃｨﾝｸﾞ</t>
  </si>
  <si>
    <t>30002491-00</t>
  </si>
  <si>
    <t>LCM･ｿﾌﾄﾊﾞﾝｸ 1130 講談社iPhoneｷｯﾃｨﾝｸﾞ</t>
  </si>
  <si>
    <t>IS・ｻﾝﾄｸｺﾝﾋﾟｭｰﾀｻｰﾋﾞｽ1031Win10ｱﾌﾟﾃﾞ事前検証支援</t>
  </si>
  <si>
    <t>30002492-00</t>
  </si>
  <si>
    <t>PA ・NOS 【HGW】ｺｱ移設</t>
  </si>
  <si>
    <t>30002493-00</t>
  </si>
  <si>
    <t>PA ・NOS 0331【HGW】ｺｱ移設</t>
  </si>
  <si>
    <t>PA ・NOS 【HGW】HON増速対応</t>
  </si>
  <si>
    <t>30002494-00</t>
  </si>
  <si>
    <t>PA ・NOS 0331【HGW】HON増速対応</t>
  </si>
  <si>
    <t>PA ・NOS NKSOL_大和DC内10Gｹｰﾌﾞﾙ新規敷設対応</t>
  </si>
  <si>
    <t>30002495-00</t>
  </si>
  <si>
    <t>PA ・NOS 1231NKSOL_大和DC内10Gｹｰﾌﾞﾙ新規敷設対応</t>
  </si>
  <si>
    <t>IS・日本製薬  Ivantiﾊﾟｯﾁ管理ﾊﾞｰｼﾞｮﾝｱｯﾌﾟ</t>
  </si>
  <si>
    <t>30002496-00</t>
  </si>
  <si>
    <t>IS・日本製薬 1231 Ivantiﾊﾟｯﾁ管理ﾊﾞｰｼﾞｮﾝｱｯﾌﾟ</t>
  </si>
  <si>
    <t>IS ･川島織物ｾﾙｺﾝ Ivanti導入後ｻﾎﾟｰﾄ</t>
  </si>
  <si>
    <t>30002497-00</t>
  </si>
  <si>
    <t>IS ･川島織物ｾﾙｺﾝ Ivanti導入後ｻﾎﾟｰﾄ3月</t>
  </si>
  <si>
    <t>SD・ﾜｰﾙﾄﾞ情報 印刷会社ﾂｰﾙ開発 古巣</t>
  </si>
  <si>
    <t>30002498-00</t>
  </si>
  <si>
    <t>SD・ﾜｰﾙﾄﾞ情報 印刷会社ﾂｰﾙ開発 古巣 10月</t>
  </si>
  <si>
    <t>30002498-01</t>
  </si>
  <si>
    <t>SD・ﾜｰﾙﾄﾞ情報 印刷会社ﾂｰﾙ開発 古巣 11月</t>
  </si>
  <si>
    <t>30002498-02</t>
  </si>
  <si>
    <t>SD・ﾜｰﾙﾄﾞ情報 印刷会社ﾂｰﾙ開発 古巣 12月</t>
  </si>
  <si>
    <t>30002498-03</t>
  </si>
  <si>
    <t>SD・ﾜｰﾙﾄﾞ情報 印刷会社ﾂｰﾙ開発 古巣 1月</t>
  </si>
  <si>
    <t>30002498-04</t>
  </si>
  <si>
    <t>SD・ﾜｰﾙﾄﾞ情報 印刷会社ﾂｰﾙ開発 古巣 2月</t>
  </si>
  <si>
    <t>30002498-05</t>
  </si>
  <si>
    <t>SD・ﾜｰﾙﾄﾞ情報 印刷会社ﾂｰﾙ開発 古巣 3月</t>
  </si>
  <si>
    <t>PA ・NOS 【DIR】Activ MPU-Boxﾘﾌﾟﾚｰｽ(開発)</t>
  </si>
  <si>
    <t>30002499-00</t>
  </si>
  <si>
    <t>PA ・NOS 1031【DIR】Activ MPU-Boxﾘﾌﾟﾚｰｽ(開発)</t>
  </si>
  <si>
    <t>IS・花王1130FACEアジア展開　計画支援</t>
  </si>
  <si>
    <t>30002500-00</t>
  </si>
  <si>
    <t>PA ・NOS 【DIR】Activ MPU-Boxﾘﾌﾟﾚｰｽ(本番)</t>
  </si>
  <si>
    <t>30002501-00</t>
  </si>
  <si>
    <t>PA ・NOS 1130【DIR】Activ MPU-Boxﾘﾌﾟﾚｰｽ(本番)</t>
  </si>
  <si>
    <t>ＳＤ･ｷﾘﾝﾋﾞﾊﾞﾚｯｼﾞ ｺﾝﾋﾞﾆPOSﾃﾞｰﾀ加工ﾂｰﾙ調査</t>
  </si>
  <si>
    <t>30002502-00</t>
  </si>
  <si>
    <t>ＳＤ･ｷﾘﾝﾋﾞﾊﾞﾚｯｼﾞ 1031ｺﾝﾋﾞﾆPOSﾃﾞｰﾀ加工ﾂｰﾙ調査</t>
  </si>
  <si>
    <t>LCM･川島織物ｾﾙｺﾝ PC追加ｷｯﾃｨﾝｸﾞ</t>
  </si>
  <si>
    <t>30002503-00</t>
  </si>
  <si>
    <t>LCM･川島織物ｾﾙｺﾝ PC追加ｷｯﾃｨﾝｸﾞ 10月</t>
  </si>
  <si>
    <t>30002503-01</t>
  </si>
  <si>
    <t>LCM･川島織物ｾﾙｺﾝ PC追加ｷｯﾃｨﾝｸﾞ 11月</t>
  </si>
  <si>
    <t>30002503-02</t>
  </si>
  <si>
    <t>LCM･川島織物ｾﾙｺﾝ PC追加ｷｯﾃｨﾝｸﾞ 12月</t>
  </si>
  <si>
    <t>30002503-03</t>
  </si>
  <si>
    <t>LCM･川島織物ｾﾙｺﾝ PC追加ｷｯﾃｨﾝｸﾞ 1月</t>
  </si>
  <si>
    <t>30002503-04</t>
  </si>
  <si>
    <t>LCM･川島織物ｾﾙｺﾝ PC追加ｷｯﾃｨﾝｸﾞ 2月</t>
  </si>
  <si>
    <t>30002503-05</t>
  </si>
  <si>
    <t>LCM･川島織物ｾﾙｺﾝ PC追加ｷｯﾃｨﾝｸﾞ 3月</t>
  </si>
  <si>
    <t>SD・花王1231国内値引ｼｽﾃﾑ機能追加（家庭品後値引）</t>
  </si>
  <si>
    <t>30002504-00</t>
  </si>
  <si>
    <t>IS・SPS 1130安川ｵｰﾄﾒｰｼｮﾝﾄﾞﾗｲﾌﾞRPA作成内製化支援</t>
  </si>
  <si>
    <t>30002505-00</t>
  </si>
  <si>
    <t>SD・ﾃﾞﾝｿｰｳｪｰﾌﾞ1118BHT BOOSTER改修費用</t>
  </si>
  <si>
    <t>30002506-00</t>
  </si>
  <si>
    <t>ＳＤ･KBS ﾏｽﾀ･連携基盤G運用支援 (吉元)</t>
  </si>
  <si>
    <t>30002507-00</t>
  </si>
  <si>
    <t>ＳＤ･KBS ﾏｽﾀ･連携基盤G運用支援 (吉元) 11月</t>
  </si>
  <si>
    <t>30002507-01</t>
  </si>
  <si>
    <t>ＳＤ･KBS ﾏｽﾀ･連携基盤G運用支援 (吉元) 12月</t>
  </si>
  <si>
    <t>ＳＤ･ｷﾘﾝﾋﾞﾊﾞﾚｯｼﾞ ｺﾝﾋﾞﾆPOSﾃﾞｰﾀ加工ﾂｰﾙ改修</t>
  </si>
  <si>
    <t>30002508-00</t>
  </si>
  <si>
    <t>ＳＤ･ｷﾘﾝﾋﾞﾊﾞﾚｯｼﾞ 1109 ｺﾝﾋﾞﾆPOSﾃﾞｰﾀ加工ﾂｰﾙ改修</t>
  </si>
  <si>
    <t>30002509-00</t>
  </si>
  <si>
    <t>SD･ﾃｸﾊﾞﾝ ﾍﾞﾈﾌｨｯﾄ･ｽﾃｰｼｮﾝ開発支援（熊澤） 11月</t>
  </si>
  <si>
    <t>30002509-01</t>
  </si>
  <si>
    <t>SD･ﾃｸﾊﾞﾝ ﾍﾞﾈﾌｨｯﾄ･ｽﾃｰｼｮﾝ開発支援（熊澤） 12月</t>
  </si>
  <si>
    <t>30002509-02</t>
  </si>
  <si>
    <t>SD･ﾃｸﾊﾞﾝ ﾍﾞﾈﾌｨｯﾄ･ｽﾃｰｼｮﾝ開発支援（熊澤） 1月</t>
  </si>
  <si>
    <t>SD･ﾃｸﾊﾞﾝ ﾍﾞﾈﾌｨｯﾄ･ｽﾃｰｼｮﾝ開発支援（坂下）</t>
  </si>
  <si>
    <t>30002510-00</t>
  </si>
  <si>
    <t>SD･ﾃｸﾊﾞﾝ ﾍﾞﾈﾌｨｯﾄ･ｽﾃｰｼｮﾝ開発支援（坂下） 11月</t>
  </si>
  <si>
    <t>30002510-01</t>
  </si>
  <si>
    <t>SD･ﾃｸﾊﾞﾝ ﾍﾞﾈﾌｨｯﾄ･ｽﾃｰｼｮﾝ開発支援（坂下） 12月</t>
  </si>
  <si>
    <t>IS･水戸証券 Ivanti基盤を活用したｻｰﾊﾞﾊﾟｯﾁ適用</t>
  </si>
  <si>
    <t>30002511-00</t>
  </si>
  <si>
    <t>IS･水戸証券 0131 Ivanti基盤を活用したｻｰﾊﾞﾊﾟｯﾁ適用</t>
  </si>
  <si>
    <t>PA･丸の内ｸﾘﾆｯｸ ESETﾗｲｾﾝｽ更新対応</t>
  </si>
  <si>
    <t>30002512-00</t>
  </si>
  <si>
    <t>PA･丸の内ｸﾘﾆｯｸ 1130 ESETﾗｲｾﾝｽ更新対応</t>
  </si>
  <si>
    <t>PA ・ﾎﾟｰﾗｲﾄ VPN設定変更他作業</t>
  </si>
  <si>
    <t>30002513-00</t>
  </si>
  <si>
    <t>PA ・ﾎﾟｰﾗｲﾄ 1130 VPN設定変更他作業</t>
  </si>
  <si>
    <t>IS・花王1231脱Netezza開発 請負工程</t>
  </si>
  <si>
    <t>30002514-00</t>
  </si>
  <si>
    <t>IS・花王1130脱Netezza開発 委任工程 調査、設計作業</t>
  </si>
  <si>
    <t>30002515-00</t>
  </si>
  <si>
    <t>SD・国際航業1130 MEFISながの医療情報Net運用保守</t>
  </si>
  <si>
    <t>30002516-00</t>
  </si>
  <si>
    <t>LCM･ｿﾌﾄﾊﾞﾝｸ 小田急電鉄iPhoneｷｯﾃｨﾝｸﾞ（追加分)</t>
  </si>
  <si>
    <t>30002517-00</t>
  </si>
  <si>
    <t>LCM･ｿﾌﾄﾊﾞﾝｸ 0131 小田急電鉄iPhoneｷｯﾃｨﾝｸﾞ（追加分)</t>
  </si>
  <si>
    <t>IS・東京ｴﾈｼｽ Ivanti基盤ﾊﾞｰｼﾞｮﾝｱｯﾌﾟ作業</t>
  </si>
  <si>
    <t>30002518-00</t>
  </si>
  <si>
    <t>IS・東京ｴﾈｼｽ 1130 Ivanti基盤ﾊﾞｰｼﾞｮﾝｱｯﾌﾟ作業</t>
  </si>
  <si>
    <t>PA ・NOS 【SBI-HD】IGW個社WGW迂回設定_事前準備</t>
  </si>
  <si>
    <t>30002520-00</t>
  </si>
  <si>
    <t>PA ・NOS 0331【SBI-HD】IGW個社WGW迂回設定_事前準備</t>
  </si>
  <si>
    <t>IS・花王1130衛生科学情報特設ｻｲﾄ ｸﾛｰｽﾞ対応</t>
  </si>
  <si>
    <t>30002521-00</t>
  </si>
  <si>
    <t>SD･ﾃｸﾊﾞﾝ SmartHR連携ｼｽﾃﾑ開発支援 (古石)</t>
  </si>
  <si>
    <t>30002522-00</t>
  </si>
  <si>
    <t>SD･ﾃｸﾊﾞﾝ SmartHR連携ｼｽﾃﾑ開発支援 (古石) 11月</t>
  </si>
  <si>
    <t>30002522-01</t>
  </si>
  <si>
    <t>SD･ﾃｸﾊﾞﾝ SmartHR連携ｼｽﾃﾑ開発支援 (古石) 12月</t>
  </si>
  <si>
    <t>PA･丸の内ｸﾘﾆｯｸ UPS機器ﾘﾌﾟﾚｲｽ作業</t>
  </si>
  <si>
    <t>30002523-00</t>
  </si>
  <si>
    <t>PA･丸の内ｸﾘﾆｯｸ 0228 UPS機器ﾘﾌﾟﾚｲｽ作業</t>
  </si>
  <si>
    <t>LCM･ｿﾌﾄﾊﾞﾝｸ ゆうちょ銀Surfaceｷｯﾃｨﾝｸﾞ業務</t>
  </si>
  <si>
    <t>30002525-00</t>
  </si>
  <si>
    <t>LCM･ｿﾌﾄﾊﾞﾝｸ 0131 ゆうちょ銀Surfaceｷｯﾃｨﾝｸﾞ業務</t>
  </si>
  <si>
    <t>LCM･ｿﾌﾄﾊﾞﾝｸ 日本郵政ｽﾀｯﾌ ｷｯﾃｨﾝｸﾞ業務</t>
  </si>
  <si>
    <t>30002526-00</t>
  </si>
  <si>
    <t>LCM･ｿﾌﾄﾊﾞﾝｸ 0331 日本郵政ｽﾀｯﾌ ｷｯﾃｨﾝｸﾞ業務</t>
  </si>
  <si>
    <t>ＳＤ･KBS ﾏｽﾀ･連携基盤G開発支援 (本間)</t>
  </si>
  <si>
    <t>30002528-00</t>
  </si>
  <si>
    <t>ＳＤ･KBS ﾏｽﾀ･連携基盤G開発支援 (本間) 12月</t>
  </si>
  <si>
    <t>30002528-01</t>
  </si>
  <si>
    <t>ＳＤ･KBS ﾏｽﾀ･連携基盤G開発支援 (本間) 1月</t>
  </si>
  <si>
    <t>30002528-02</t>
  </si>
  <si>
    <t>ＳＤ･KBS ﾏｽﾀ･連携基盤G開発支援 (本間) 2月</t>
  </si>
  <si>
    <t>30002528-03</t>
  </si>
  <si>
    <t>ＳＤ･KBS ﾏｽﾀ･連携基盤G開発支援 (本間) 3月</t>
  </si>
  <si>
    <t>LCM･丸の内ｸﾘﾆｯｸ iPhoneｷｯﾃｨﾝｸﾞ7初期化･再設定</t>
  </si>
  <si>
    <t>30002529-00</t>
  </si>
  <si>
    <t>LCM･丸の内ｸﾘﾆｯｸ 1130 iPhoneｷｯﾃｨﾝｸﾞ7初期化･再設定</t>
  </si>
  <si>
    <t>PA ・NOS 【NRI】FY21ｾﾝﾀ老朽化_FW切替_shot2-12</t>
  </si>
  <si>
    <t>30002530-00</t>
  </si>
  <si>
    <t>PA ・NOS 0331【NRI】FY21ｾﾝﾀ老朽化_FW切替_shot2-12</t>
  </si>
  <si>
    <t>IS・ｻﾝﾄｸｺﾝﾋﾟｭｰﾀｻｰﾋﾞｽ0331ｵﾝｻｲﾄ対応、FU技術支援</t>
  </si>
  <si>
    <t>30002531-00</t>
  </si>
  <si>
    <t>SD・日本ｺﾝﾋﾟｭｰﾀﾀﾞｲﾅﾐｸｽ食品系ｼｽﾃﾑ開発支援 勝二 12月</t>
  </si>
  <si>
    <t>30002532-00</t>
  </si>
  <si>
    <t>30002532-01</t>
  </si>
  <si>
    <t>SD・日本ｺﾝﾋﾟｭｰﾀﾀﾞｲﾅﾐｸｽ食品系ｼｽﾃﾑ開発支援 勝二 1月</t>
  </si>
  <si>
    <t>30002532-02</t>
  </si>
  <si>
    <t>SD・日本ｺﾝﾋﾟｭｰﾀﾀﾞｲﾅﾐｸｽ食品系ｼｽﾃﾑ開発支援 勝二 2月</t>
  </si>
  <si>
    <t>30002532-03</t>
  </si>
  <si>
    <t>SD・日本ｺﾝﾋﾟｭｰﾀﾀﾞｲﾅﾐｸｽ食品系ｼｽﾃﾑ開発支援 勝二 3月</t>
  </si>
  <si>
    <t>PA ・NOS【SBI-HD】IGW個社WGW迂回設定_検証実施</t>
  </si>
  <si>
    <t>30002533-00</t>
  </si>
  <si>
    <t>PA ・NOS 0228【SBI-HD】IGW個社WGW迂回設定_検証実施</t>
  </si>
  <si>
    <t>PA ・NOS【NRI】FY21ｾﾝﾀ老朽化_更新FY21分①_ﾊﾟﾀｰﾝ①</t>
  </si>
  <si>
    <t>30002535-00</t>
  </si>
  <si>
    <t>PA ・NOS0331NRI_FY21ｾﾝﾀ老朽化更新FY21分①ﾊﾟﾀｰﾝ①</t>
  </si>
  <si>
    <t>ＳＤ･KBS 0131 Wing更改におけるWSPﾏｽﾀ連携設計対応</t>
  </si>
  <si>
    <t>30002537-00</t>
  </si>
  <si>
    <t>IS・花王1231脱Netezza開発（2021年12月）</t>
  </si>
  <si>
    <t>30002538-00</t>
  </si>
  <si>
    <t>PA ・NOS 【SBI-HD】IGW個社WGW迂回設定_検証追加</t>
  </si>
  <si>
    <t>30002539-00</t>
  </si>
  <si>
    <t>PA ・NOS 0331【SBI-HD】IGW個社WGW迂回設定_検証追加</t>
  </si>
  <si>
    <t>IS・花王0304ｱﾝｹｰﾄﾌｫｰﾑ作成（ﾊﾟｿﾅｷｬﾘｱ向け）</t>
  </si>
  <si>
    <t>30002540-00</t>
  </si>
  <si>
    <t>IS・花王0304ｱﾝｹｰﾄﾌｫｰﾑ作成（医療従事者 順天堂大）</t>
  </si>
  <si>
    <t>30002541-00</t>
  </si>
  <si>
    <t>SD・日本ｼｽﾃﾑ通信 明治安田生命ｼｽﾃﾑ開発 水町</t>
  </si>
  <si>
    <t>30002542-00</t>
  </si>
  <si>
    <t>SD・日本ｼｽﾃﾑ通信 明治安田生命ｼｽﾃﾑ開発 水町12月</t>
  </si>
  <si>
    <t>30002542-01</t>
  </si>
  <si>
    <t>SD・日本ｼｽﾃﾑ通信 明治安田生命ｼｽﾃﾑ開発 水町1月</t>
  </si>
  <si>
    <t>30002542-02</t>
  </si>
  <si>
    <t>SD・日本ｼｽﾃﾑ通信 明治安田生命ｼｽﾃﾑ開発 水町2月</t>
  </si>
  <si>
    <t>30002542-03</t>
  </si>
  <si>
    <t>SD・日本ｼｽﾃﾑ通信 明治安田生命ｼｽﾃﾑ開発 水町3月</t>
  </si>
  <si>
    <t>IS・花王 ｱｼﾞｱ展開SACS統合 要件定義ﾌｪｰｽﾞ</t>
  </si>
  <si>
    <t>30002543-00</t>
  </si>
  <si>
    <t>IS・花王 ｱｼﾞｱ展開SACS統合 要件定義ﾌｪｰｽﾞ12月</t>
  </si>
  <si>
    <t>30002543-01</t>
  </si>
  <si>
    <t>IS・花王 ｱｼﾞｱ展開SACS統合 要件定義ﾌｪｰｽﾞ1月</t>
  </si>
  <si>
    <t>30002543-02</t>
  </si>
  <si>
    <t>IS・花王 ｱｼﾞｱ展開SACS統合 要件定義ﾌｪｰｽﾞ2月</t>
  </si>
  <si>
    <t>PA ・NOS 【NRI】【みずほ証券】ISEﾊﾞｰｼﾞｮﾝｱｯﾌﾟ①</t>
  </si>
  <si>
    <t>30002544-00</t>
  </si>
  <si>
    <t>PA ・NOS 0331【NRI】【みずほ証券】ISEﾊﾞｰｼﾞｮﾝｱｯﾌﾟ①</t>
  </si>
  <si>
    <t>PA ・NOS【NRI】FY21ｾﾝﾀ老朽化_FW切替_shot1_現地作業</t>
  </si>
  <si>
    <t>30002545-00</t>
  </si>
  <si>
    <t>PA･NOS 0331【NRI】FY21ｾﾝﾀ老朽化FW切替shot1現地作業</t>
  </si>
  <si>
    <t>PA･NOS 【NRI】ISE VerUP(設計支援-疑似営業店ﾃｽﾄ)</t>
  </si>
  <si>
    <t>30002546-00</t>
  </si>
  <si>
    <t>PA･NOS0228【NRI】ISE VerUP(設計支援-疑似営業店ﾃｽﾄ)</t>
  </si>
  <si>
    <t>PA ･NOSあおぞら銀行ASA(anyconnect)CAｻｰﾊﾞ更改</t>
  </si>
  <si>
    <t>30002547-00</t>
  </si>
  <si>
    <t>PA ･NOS0331_あおぞら銀行ASA(anyconnect)CAｻｰﾊﾞ更改</t>
  </si>
  <si>
    <t>PA ･NOS 【DIR】提携ﾋﾞｼﾞﾈｽ(本番)_障害試験</t>
  </si>
  <si>
    <t>30002548-00</t>
  </si>
  <si>
    <t>PA ･NOS 1228【DIR】提携ﾋﾞｼﾞﾈｽ(本番)_障害試験</t>
  </si>
  <si>
    <t>LCM･丸の内ｸﾘﾆｯｸ iPhoneｷｯﾃｨﾝｸﾞ8初期化･再設定</t>
  </si>
  <si>
    <t>30002549-00</t>
  </si>
  <si>
    <t>LCM･丸の内ｸﾘﾆｯｸ 1229 iPhoneｷｯﾃｨﾝｸﾞ8初期化･再設定</t>
  </si>
  <si>
    <t>SD・MSC SFA基幹ｼｽﾃﾑ連携開発</t>
  </si>
  <si>
    <t>30002550-00</t>
  </si>
  <si>
    <t>SD・MSC 0331 SFA基幹ｼｽﾃﾑ連携開発</t>
  </si>
  <si>
    <t>SD・ひでじまKintoneを活用した情報管理改善</t>
  </si>
  <si>
    <t>30002551-00</t>
  </si>
  <si>
    <t>SD・ひでじまKintoneを活用した情報管理改善 1月</t>
  </si>
  <si>
    <t>30002551-01</t>
  </si>
  <si>
    <t>SD・ひでじまKintoneを活用した情報管理改善 2月</t>
  </si>
  <si>
    <t>30002551-02</t>
  </si>
  <si>
    <t>SD・ひでじまKintoneを活用した情報管理改善 3月</t>
  </si>
  <si>
    <t>IS・花王 脱Netezza開発ｻﾎﾟｰﾄ</t>
  </si>
  <si>
    <t>30002552-00</t>
  </si>
  <si>
    <t>IS・花王 脱Netezza開発ｻﾎﾟｰﾄ 2022年1月</t>
  </si>
  <si>
    <t>30002552-01</t>
  </si>
  <si>
    <t>IS・花王 脱Netezza開発ｻﾎﾟｰﾄ 2022年2月</t>
  </si>
  <si>
    <t>PA ・NOS_NKSOL(仮)大阪(ﾊﾟﾀｰﾝ②) ﾗｲﾝｶｰﾄﾞ現地差替</t>
  </si>
  <si>
    <t>30002553-00</t>
  </si>
  <si>
    <t>PA･NOS0630_NKSOL(仮)大阪(ﾊﾟﾀｰﾝ②) ﾗｲﾝｶｰﾄﾞ現地差替</t>
  </si>
  <si>
    <t>SD･創造経営ｾﾝﾀｰ ITｺﾝｻﾙﾀﾝﾄ育成支援</t>
  </si>
  <si>
    <t>30002556-00</t>
  </si>
  <si>
    <t>SD･創造経営ｾﾝﾀｰ ITｺﾝｻﾙﾀﾝﾄ育成支援1月</t>
  </si>
  <si>
    <t>30002556-01</t>
  </si>
  <si>
    <t>SD･創造経営ｾﾝﾀｰ ITｺﾝｻﾙﾀﾝﾄ育成支援2月</t>
  </si>
  <si>
    <t>30002556-02</t>
  </si>
  <si>
    <t>SD･創造経営ｾﾝﾀｰ ITｺﾝｻﾙﾀﾝﾄ育成支援3月</t>
  </si>
  <si>
    <t>LCM･ｿﾌﾄﾊﾞﾝｸ ゆうちょ銀行ｶﾞﾗﾎｷｯﾃｨﾝｸﾞ</t>
  </si>
  <si>
    <t>30002557-00</t>
  </si>
  <si>
    <t>LCM･ｿﾌﾄﾊﾞﾝｸ 0331 ゆうちょ銀行ｶﾞﾗﾎｷｯﾃｨﾝｸﾞ</t>
  </si>
  <si>
    <t>30002558-00</t>
  </si>
  <si>
    <t>SD･ﾃｸﾊﾞﾝ SmartHR連携ｼｽﾃﾑ開発支援 (古石) 1月</t>
  </si>
  <si>
    <t>30002558-01</t>
  </si>
  <si>
    <t>SD･ﾃｸﾊﾞﾝ SmartHR連携ｼｽﾃﾑ開発支援 (古石) 2月</t>
  </si>
  <si>
    <t>30002558-02</t>
  </si>
  <si>
    <t>SD･ﾃｸﾊﾞﾝ SmartHR連携ｼｽﾃﾑ開発支援 (古石) 3月</t>
  </si>
  <si>
    <t>SD･ﾃｸﾊﾞﾝ SmartHR連携ｼｽﾃﾑ開発支援 (大谷)</t>
  </si>
  <si>
    <t>30002559-00</t>
  </si>
  <si>
    <t>SD･ﾃｸﾊﾞﾝ SmartHR連携ｼｽﾃﾑ開発支援 (大谷) 1月</t>
  </si>
  <si>
    <t>30002559-01</t>
  </si>
  <si>
    <t>SD･ﾃｸﾊﾞﾝ SmartHR連携ｼｽﾃﾑ開発支援 (大谷) 2月</t>
  </si>
  <si>
    <t>SD･ﾃｸﾊﾞﾝ SmartHR連携ｼｽﾃﾑ開発支援 (君嶋)</t>
  </si>
  <si>
    <t>30002560-00</t>
  </si>
  <si>
    <t>SD･ﾃｸﾊﾞﾝ SmartHR連携ｼｽﾃﾑ開発支援 (君嶋) 1月</t>
  </si>
  <si>
    <t>30002560-01</t>
  </si>
  <si>
    <t>SD･ﾃｸﾊﾞﾝ SmartHR連携ｼｽﾃﾑ開発支援 (君嶋) 2月</t>
  </si>
  <si>
    <t>30002560-02</t>
  </si>
  <si>
    <t>SD･ﾃｸﾊﾞﾝ SmartHR連携ｼｽﾃﾑ開発支援 (君嶋) 3月</t>
  </si>
  <si>
    <t>PA･丸の内ｸﾘﾆｯｸ ﾌｧｰﾑｳｪｱｱｯﾌﾟﾃﾞｰﾄ設定変更</t>
  </si>
  <si>
    <t>30002561-00</t>
  </si>
  <si>
    <t>PA･丸の内ｸﾘﾆｯｸ 0228 ﾌｧｰﾑｳｪｱｱｯﾌﾟﾃﾞｰﾄ設定変更</t>
  </si>
  <si>
    <t>SD･KBS 営業ｼｽﾃﾑ第1G開発支援(星野)</t>
  </si>
  <si>
    <t>30002563-00</t>
  </si>
  <si>
    <t>SD･KBS 営業ｼｽﾃﾑ第1G開発支援(星野) 2月</t>
  </si>
  <si>
    <t>30002563-01</t>
  </si>
  <si>
    <t>SD･KBS 営業ｼｽﾃﾑ第1G開発支援(星野) 3月</t>
  </si>
  <si>
    <t>SD・ｻﾝﾌﾟﾗﾆﾝｸﾞｼｽﾃﾑｽﾞ業務ﾌﾟﾛｾｽ可視化 富田杏奈</t>
  </si>
  <si>
    <t>30002564-00</t>
  </si>
  <si>
    <t>SD・ｻﾝﾌﾟﾗﾆﾝｸﾞｼｽﾃﾑｽﾞ業務ﾌﾟﾛｾｽ可視化 富田杏奈1月</t>
  </si>
  <si>
    <t>30002564-01</t>
  </si>
  <si>
    <t>SD・ｻﾝﾌﾟﾗﾆﾝｸﾞｼｽﾃﾑｽﾞ業務ﾌﾟﾛｾｽ可視化 富田杏奈2月</t>
  </si>
  <si>
    <t>30002564-02</t>
  </si>
  <si>
    <t>SD・ｻﾝﾌﾟﾗﾆﾝｸﾞｼｽﾃﾑｽﾞ業務ﾌﾟﾛｾｽ可視化 富田杏奈 3月</t>
  </si>
  <si>
    <t>SD・博報堂DY ﾏｸﾛ対応調査</t>
  </si>
  <si>
    <t>30002565-00</t>
  </si>
  <si>
    <t>SD・博報堂DY 0328 ﾏｸﾛ対応調査</t>
  </si>
  <si>
    <t>SD・異能 生産管理ｼｽﾃﾑ開発　清水優</t>
  </si>
  <si>
    <t>30002566-00</t>
  </si>
  <si>
    <t>SD・異能 生産管理ｼｽﾃﾑ開発　清水優 1月</t>
  </si>
  <si>
    <t>30002566-01</t>
  </si>
  <si>
    <t>SD・異能 生産管理ｼｽﾃﾑ開発　清水優 2月</t>
  </si>
  <si>
    <t>30002566-02</t>
  </si>
  <si>
    <t>SD・異能 生産管理ｼｽﾃﾑ開発　清水優 3月</t>
  </si>
  <si>
    <t>IS･TEPCO光ﾈｯﾄﾜｰｸ 通信ｹｰﾌﾞﾙ保守業務(高瀬)</t>
  </si>
  <si>
    <t>30002567-00</t>
  </si>
  <si>
    <t>IS･TEPCO光ﾈｯﾄﾜｰｸ 通信ｹｰﾌﾞﾙ保守業務(高瀬)1月</t>
  </si>
  <si>
    <t>30002567-01</t>
  </si>
  <si>
    <t>IS･TEPCO光ﾈｯﾄﾜｰｸ 通信ｹｰﾌﾞﾙ保守業務(高瀬)2月</t>
  </si>
  <si>
    <t>30002567-02</t>
  </si>
  <si>
    <t>IS･TEPCO光ﾈｯﾄﾜｰｸ 通信ｹｰﾌﾞﾙ保守業務(高瀬)3月</t>
  </si>
  <si>
    <t>IS・ｻﾝﾌﾟﾗﾆﾝｸﾞｼｽﾃﾑｽﾞ安川ｵｰﾄﾒｰｼｮﾝUiPath開発</t>
  </si>
  <si>
    <t>30002568-00</t>
  </si>
  <si>
    <t>IS・ｻﾝﾌﾟﾗﾆﾝｸﾞｼｽﾃﾑｽﾞ安川ｵｰﾄﾒｰｼｮﾝUiPath開発 1月</t>
  </si>
  <si>
    <t>30002568-01</t>
  </si>
  <si>
    <t>IS・ｻﾝﾌﾟﾗﾆﾝｸﾞｼｽﾃﾑｽﾞ安川ｵｰﾄﾒｰｼｮﾝUiPath開発 2月</t>
  </si>
  <si>
    <t>30002568-02</t>
  </si>
  <si>
    <t>IS・ｻﾝﾌﾟﾗﾆﾝｸﾞｼｽﾃﾑｽﾞ安川ｵｰﾄﾒｰｼｮﾝUiPath開発 3月</t>
  </si>
  <si>
    <t>PA ・NOS 【HM】ﾛｰﾄﾞﾊﾞﾗﾝｻｰﾘﾌﾟﾚｲｽ①</t>
  </si>
  <si>
    <t>30002569-00</t>
  </si>
  <si>
    <t>PA ・NOS 0331【HM】ﾛｰﾄﾞﾊﾞﾗﾝｻｰﾘﾌﾟﾚｲｽ①</t>
  </si>
  <si>
    <t>SD･ﾃｸﾊﾞﾝ 社内ｼｽﾃﾑ開発（坂下）</t>
  </si>
  <si>
    <t>30002570-00</t>
  </si>
  <si>
    <t>SD･ﾃｸﾊﾞﾝ 社内ｼｽﾃﾑ開発（坂下） 1月</t>
  </si>
  <si>
    <t>SD・ﾃﾞｨｻﾞｲｱｰﾄﾞ NTTﾃﾞｰﾀ四国ｼｽﾃﾑ開発支援 小原</t>
  </si>
  <si>
    <t>30002571-00</t>
  </si>
  <si>
    <t>SD・ﾃﾞｨｻﾞｲｱｰﾄﾞ NTTﾃﾞｰﾀ四国ｼｽﾃﾑ開発支援 小原 2月</t>
  </si>
  <si>
    <t>30002571-01</t>
  </si>
  <si>
    <t>SD・ﾃﾞｨｻﾞｲｱｰﾄﾞ NTTﾃﾞｰﾀ四国ｼｽﾃﾑ開発支援 小原 3月</t>
  </si>
  <si>
    <t>SD・INTLOOP ﾘﾃｰﾙﾏｰｹﾃｨﾝｸﾞAIﾓﾃﾞﾙ改善保守 高橋</t>
  </si>
  <si>
    <t>30002572-00</t>
  </si>
  <si>
    <t>SD・INTLOOP ﾘﾃｰﾙﾏｰｹﾃｨﾝｸﾞAIﾓﾃﾞﾙ改善保守 高橋 1月</t>
  </si>
  <si>
    <t>30002572-01</t>
  </si>
  <si>
    <t>SD・INTLOOP ﾘﾃｰﾙﾏｰｹﾃｨﾝｸﾞAIﾓﾃﾞﾙ改善保守 高橋 2月</t>
  </si>
  <si>
    <t>30002572-02</t>
  </si>
  <si>
    <t>SD・INTLOOP ﾘﾃｰﾙﾏｰｹﾃｨﾝｸﾞAIﾓﾃﾞﾙ改善保守 高橋 3月</t>
  </si>
  <si>
    <t>IS･ｿﾌﾄﾊﾞﾝｸ ﾘｺｰFY22新人用iPhoneｷｯﾃｨﾝｸﾞ</t>
  </si>
  <si>
    <t>30002573-00</t>
  </si>
  <si>
    <t>IS･ｿﾌﾄﾊﾞﾝｸ 0331 ﾘｺｰFY22新人用iPhoneｷｯﾃｨﾝｸﾞ</t>
  </si>
  <si>
    <t>LCM･丸の内ｸﾘﾆｯｸ iPhoneｷｯﾃｨﾝｸﾞ9初期化･再設定</t>
  </si>
  <si>
    <t>30002574-00</t>
  </si>
  <si>
    <t>LCM･丸の内ｸﾘﾆｯｸ 0204 iPhoneｷｯﾃｨﾝｸﾞ9初期化･再設定</t>
  </si>
  <si>
    <t>30002574-01</t>
  </si>
  <si>
    <t>LCM･丸の内ｸﾘﾆｯｸ 0225 iPhoneｷｯﾃｨﾝｸﾞ10初期化･再設定</t>
  </si>
  <si>
    <t>SD・ｸｴﾘ EC決済ｼｽﾃﾑ老朽化対応 (飯田）</t>
  </si>
  <si>
    <t>30002576-00</t>
  </si>
  <si>
    <t>SD・ｸｴﾘ EC決済ｼｽﾃﾑ老朽化対応 (飯田）2月</t>
  </si>
  <si>
    <t>30002576-01</t>
  </si>
  <si>
    <t>SD・ｸｴﾘ EC決済ｼｽﾃﾑ老朽化対応 (飯田）3月</t>
  </si>
  <si>
    <t>LCM ･ ﾎﾟｰﾗｲﾄ PCｷｯﾃｨﾝｸﾞ用USBﾒﾓﾘOSﾊﾞｰｼﾞｮﾝ更新</t>
  </si>
  <si>
    <t>30002577-00</t>
  </si>
  <si>
    <t>LCM ･ ﾎﾟｰﾗｲﾄ 0310PCｷｯﾃｨﾝｸﾞ用USBﾒﾓﾘOSﾊﾞｰｼﾞｮﾝ更新</t>
  </si>
  <si>
    <t>LCM･ｿﾌﾄﾊﾞﾝｸ 住友そっくりさんiPadｷｯﾃｨﾝｸﾞ1384台</t>
  </si>
  <si>
    <t>30002579-00</t>
  </si>
  <si>
    <t>LCM･ｿﾌﾄﾊﾞﾝｸ 0331住友そっくりさんiPadｷｯﾃｨﾝｸﾞ1384台</t>
  </si>
  <si>
    <t>30002581-00</t>
  </si>
  <si>
    <t>PA ・NOS 0331【GEHC】InSiteEdge HA暫定検証</t>
  </si>
  <si>
    <t>ＳＤ･ｷﾘﾝﾋﾞﾊﾞﾚｯｼﾞ ITUDERU調査対応</t>
  </si>
  <si>
    <t>30002582-00</t>
  </si>
  <si>
    <t>ＳＤ･ｷﾘﾝﾋﾞﾊﾞﾚｯｼﾞ 0228 ITUDERU調査対応</t>
  </si>
  <si>
    <t>SD・国際航業0228MEFIS福岡県R3構築業務</t>
  </si>
  <si>
    <t>30002583-00</t>
  </si>
  <si>
    <t>IS・花王0228WEBCASﾃﾞｰﾀExcel運用機能改修</t>
  </si>
  <si>
    <t>30002584-00</t>
  </si>
  <si>
    <t>PA･NSSOL中日本ENG次世代FirewallﾌｫｰﾑｳｪｱVer.up</t>
  </si>
  <si>
    <t>30002585-00</t>
  </si>
  <si>
    <t>PA･NSSOL0331中日本ENG次世代FirewallﾌｫｰﾑｳｪｱVer.up</t>
  </si>
  <si>
    <t>IS ･ｼﾞｬﾊﾟﾝﾎｰﾑｼｰﾙﾄﾞ  MDTﾏｽﾀｰ更新</t>
  </si>
  <si>
    <t>30002586-00</t>
  </si>
  <si>
    <t>IS ･ｼﾞｬﾊﾟﾝﾎｰﾑｼｰﾙﾄﾞ 0331 MDTﾏｽﾀｰ更新</t>
  </si>
  <si>
    <t>IS･ｿﾌﾄﾊﾞﾝｸ ﾌｫｰﾗﾑｴﾝｼﾞﾆｱ (ｽﾀｯﾌ用)運用ｷｯﾃｨﾝｸﾞ_月額</t>
  </si>
  <si>
    <t>30002589-00</t>
  </si>
  <si>
    <t>IS･ｿﾌﾄﾊﾞﾝｸ ﾌｫｰﾗﾑｴﾝｼﾞﾆｱ (ｽﾀｯﾌ用)運用ｷｯﾃｨﾝｸﾞ_月額3月</t>
  </si>
  <si>
    <t>PA ・NOS 【NRI】ISEﾊﾞｰｼﾞｮﾝｱｯﾌﾟ（現地作業準備）</t>
  </si>
  <si>
    <t>30002590-00</t>
  </si>
  <si>
    <t>PA ・NOS 0331【NRI】ISEﾊﾞｰｼﾞｮﾝｱｯﾌﾟ（現地作業準備）</t>
  </si>
  <si>
    <t>IS･ｿﾌﾄﾊﾞﾝｸ 大阪府androidTAB配布説明会ｻﾎﾟｰﾄ</t>
  </si>
  <si>
    <t>30002591-00</t>
  </si>
  <si>
    <t>IS･ｿﾌﾄﾊﾞﾝｸ 大阪府androidTAB配布説明会ｻﾎﾟｰﾄ2月</t>
  </si>
  <si>
    <t>30002591-01</t>
  </si>
  <si>
    <t>IS･ｿﾌﾄﾊﾞﾝｸ 大阪府androidTAB配布説明会ｻﾎﾟｰﾄ3月</t>
  </si>
  <si>
    <t>30002592-00</t>
  </si>
  <si>
    <t>PA･興安計装 MTR導入後運用支援ｻﾎﾟｰﾄ 3月</t>
  </si>
  <si>
    <t>ＳＤ･KBS ﾜｰｷﾝｸﾞｽﾀｲﾙ変革G開発支援_WING更改対応</t>
  </si>
  <si>
    <t>30002593-00</t>
  </si>
  <si>
    <t>ＳＤ･KBS ﾜｰｷﾝｸﾞｽﾀｲﾙ変革G開発支援_WING更改対応 3月</t>
  </si>
  <si>
    <t>PA･ﾎﾟｰﾗｲﾄ ﾈｯﾄﾜｰｸ変更作業</t>
  </si>
  <si>
    <t>30002594-00</t>
  </si>
  <si>
    <t>PA･ﾎﾟｰﾗｲﾄ 0331 ﾈｯﾄﾜｰｸ変更作業</t>
  </si>
  <si>
    <t>PA ・NOS 【NRI】ISEﾊﾞｰｼﾞｮﾝｱｯﾌﾟ（現地作業）</t>
  </si>
  <si>
    <t>30002595-00</t>
  </si>
  <si>
    <t>PA ・NOS 0331【NRI】ISEﾊﾞｰｼﾞｮﾝｱｯﾌﾟ（現地作業）</t>
  </si>
  <si>
    <t>IS ･ ﾊﾟｽｶﾘｱｱｼﾞｱ 情報ｼｽﾃﾑｾｸｼｮﾝ対応 (池上)</t>
  </si>
  <si>
    <t>30002596-00</t>
  </si>
  <si>
    <t>IS ･ ﾊﾟｽｶﾘｱｱｼﾞｱ 情報ｼｽﾃﾑｾｸｼｮﾝ対応 (池上)3月</t>
  </si>
  <si>
    <t>SD・ISAｲﾝﾍﾞｽﾄﾒﾝﾄ PHPﾌﾚｰﾑﾜｰｸﾊﾞｰｼﾞｮﾝｱｯﾌﾟ (今野)</t>
  </si>
  <si>
    <t>30002597-00</t>
  </si>
  <si>
    <t>SD・ISAｲﾝﾍﾞｽﾄﾒﾝﾄ PHPﾌﾚｰﾑﾜｰｸﾊﾞｰｼﾞｮﾝｱｯﾌﾟ (今野)3月</t>
  </si>
  <si>
    <t>IS・花王 FACEｱｼﾞｱ展開ﾊﾞｯｸｵﾌｨｽ機能統合</t>
  </si>
  <si>
    <t>30002598-00</t>
  </si>
  <si>
    <t>IS・花王 FACEｱｼﾞｱ展開ﾊﾞｯｸｵﾌｨｽ機能統合 3月</t>
  </si>
  <si>
    <t>SD・国際航業0318MEFIS運用保守</t>
  </si>
  <si>
    <t>30002600-00</t>
  </si>
  <si>
    <t>LCM･丸の内ｸﾘﾆｯｸ iPhoneｷｯﾃｨﾝｸﾞ11初期化･再設定</t>
  </si>
  <si>
    <t>30002602-00</t>
  </si>
  <si>
    <t>LCM･丸の内ｸﾘﾆｯｸ 0328 iPhoneｷｯﾃｨﾝｸﾞ11初期化･再設定</t>
  </si>
  <si>
    <t>SD・国際航業0325 MEFIS運用保守</t>
  </si>
  <si>
    <t>30002604-00</t>
  </si>
  <si>
    <t>IS ･ｺﾊﾞﾙｺｼﾝﾜ ﾊﾞｯｸｱｯﾌﾟ設定作業</t>
  </si>
  <si>
    <t>30002608-00</t>
  </si>
  <si>
    <t>IS ･ｺﾊﾞﾙｺｼﾝﾜ 0331 ﾊﾞｯｸｱｯﾌﾟ設定作業</t>
  </si>
  <si>
    <t>SD･創造経営ｾﾝﾀｰ ｱﾝｹｰﾄﾂｰﾙ改善業務</t>
  </si>
  <si>
    <t>30002616-00</t>
  </si>
  <si>
    <t>SD･創造経営ｾﾝﾀｰ 0331 ｱﾝｹｰﾄﾂｰﾙ改善業務</t>
  </si>
  <si>
    <t>その他</t>
  </si>
  <si>
    <t>SI営業部</t>
  </si>
  <si>
    <t>BS営業部</t>
  </si>
  <si>
    <t>第二営業部</t>
  </si>
  <si>
    <t>第一営業部</t>
  </si>
  <si>
    <t>PA事業部</t>
  </si>
  <si>
    <t>事業本部</t>
  </si>
  <si>
    <t>PA2</t>
  </si>
  <si>
    <t>PA1</t>
  </si>
  <si>
    <t>LCM</t>
  </si>
  <si>
    <t>IS3</t>
  </si>
  <si>
    <t>IS2</t>
  </si>
  <si>
    <t>IS1</t>
  </si>
  <si>
    <t>SD4</t>
  </si>
  <si>
    <t>SD3</t>
  </si>
  <si>
    <t>SD2</t>
  </si>
  <si>
    <t>SD1</t>
  </si>
  <si>
    <t>請負</t>
  </si>
  <si>
    <t>日本ｼｽﾃﾑ通信㈱</t>
  </si>
  <si>
    <t>派遣</t>
  </si>
  <si>
    <t>花王㈱</t>
  </si>
  <si>
    <t>IS・花王0510 2022年内定者体調確認ｱﾝｹｰﾄ作成</t>
  </si>
  <si>
    <t>30002621-00</t>
  </si>
  <si>
    <t>ﾈｯﾄﾜﾝｼｽﾃﾑｽﾞ㈱</t>
  </si>
  <si>
    <t>PA・東京ｾﾝﾁｭﾘｰ 0630 創経ﾌｧｲｱｰｳｫｰﾙ機器設定</t>
  </si>
  <si>
    <t>30002617-00</t>
  </si>
  <si>
    <t>㈱創造経営ｾﾝﾀｰ</t>
  </si>
  <si>
    <t>委任</t>
  </si>
  <si>
    <t>㈱ISAｲﾝﾍﾞｽﾄﾒﾝﾄ</t>
  </si>
  <si>
    <t>外注</t>
  </si>
  <si>
    <t>㈱ｸｴﾘ</t>
  </si>
  <si>
    <t>SD・花王0430共配 予実算管理ｼｽﾃﾑの改修</t>
  </si>
  <si>
    <t>30002609-00</t>
  </si>
  <si>
    <t>ｺﾍﾞﾙｺｼﾝﾜ㈱</t>
  </si>
  <si>
    <t>PA ・NOS 0430 【NKSOL】開発ｻｰﾊﾞ用L2SW納品①</t>
  </si>
  <si>
    <t>30002605-00</t>
  </si>
  <si>
    <t>国際航業㈱</t>
  </si>
  <si>
    <t>㈱川島織物ｾﾙｺﾝ</t>
  </si>
  <si>
    <t>LCM･川島織物ｾﾙｺﾝ 0430高性能PCﾏｽﾀｰ構築･ｷｯﾃｨﾝｸﾞ</t>
  </si>
  <si>
    <t>30002603-00</t>
  </si>
  <si>
    <t>医療法人社団 丸の内ｸﾘﾆｯｸ</t>
  </si>
  <si>
    <t>花王ｸﾞﾙｰﾌﾟｶｽﾀﾏｰﾏｰｹﾃｨﾝｸﾞ㈱</t>
  </si>
  <si>
    <t>PA ･NOS 0430 【SBI-HD】BIG-IPバイパス作業</t>
  </si>
  <si>
    <t>30002599-00</t>
  </si>
  <si>
    <t>㈱ﾊﾟｽｶﾘｱ･ｱｼﾞｱ</t>
  </si>
  <si>
    <t>ﾎﾟｰﾗｲﾄ㈱</t>
  </si>
  <si>
    <t>ｷﾘﾝﾋﾞｼﾞﾈｽｼｽﾃﾑ㈱</t>
  </si>
  <si>
    <t>興安計装㈱</t>
  </si>
  <si>
    <t>ｿﾌﾄﾊﾞﾝｸ㈱</t>
  </si>
  <si>
    <t>PA ・NOS0724_SBIHD泉ｶﾞｰﾃﾞﾝﾌﾛｱｽｲｯﾁﾘﾌﾟﾚｰｽ_事前作業</t>
  </si>
  <si>
    <t>30002587-00</t>
  </si>
  <si>
    <t>ｼﾞｬﾊﾟﾝﾎｰﾑｼｰﾙﾄﾞ㈱</t>
  </si>
  <si>
    <t>日鉄ｿﾘｭｰｼｮﾝｽﾞ㈱</t>
  </si>
  <si>
    <t>ｷﾘﾝﾋﾞﾊﾞﾚｯｼﾞ㈱</t>
  </si>
  <si>
    <t>PA ・NOS 0731【GEHC】ISEﾊﾞｰｼﾞｮﾝｱｯﾌﾟ作業</t>
  </si>
  <si>
    <t>30002580-00</t>
  </si>
  <si>
    <t>SD・花王0531国内値引ｼｽﾃﾑ機能改修</t>
  </si>
  <si>
    <t>30002578-00</t>
  </si>
  <si>
    <t>IS・花王0729ﾋﾞｵﾚ洗顔料小学校ｻﾝﾌﾟﾘﾝｸﾞWebCas運用</t>
  </si>
  <si>
    <t>30002575-00</t>
  </si>
  <si>
    <t>INTLOOP㈱</t>
  </si>
  <si>
    <t>ﾃﾞｨｻﾞｲｱｰﾄﾞ㈱</t>
  </si>
  <si>
    <t>ﾃｸﾊﾞﾝ㈱</t>
  </si>
  <si>
    <t>㈱ｻﾝ･ﾌﾟﾗﾝﾆﾝｸﾞ･ｼｽﾃﾑｽﾞ</t>
  </si>
  <si>
    <t>TEPCO光ﾈｯﾄﾜｰｸｴﾝｼﾞﾆｱﾘﾝｸﾞ㈱</t>
  </si>
  <si>
    <t>異能㈱</t>
  </si>
  <si>
    <t>㈱博報堂DYﾎｰﾙﾃﾞｨﾝｸﾞｽ</t>
  </si>
  <si>
    <t>PA・NOS0930 NKSOL_東京DC運用・管理ﾃﾞｨｽﾄSW_EOL対応</t>
  </si>
  <si>
    <t>30002562-00</t>
  </si>
  <si>
    <t>PA･NOS0630_NKSOL(仮)横浜ﾗｲﾝｶｰﾄﾞ変更C9600-LC-48YL</t>
  </si>
  <si>
    <t>30002555-00</t>
  </si>
  <si>
    <t>㈱ひでじま</t>
  </si>
  <si>
    <t>㈱ﾏﾈｼﾞﾒﾝﾄｻｰﾋﾞｽｾﾝﾀｰ</t>
  </si>
  <si>
    <t>PA ・NOS0930 NKSOL_新情報_1G全て不具合調査性能試験無</t>
  </si>
  <si>
    <t>30002536-00</t>
  </si>
  <si>
    <t>PA ・NOS0930【NKSOL】新情報系1G_SW不具合・性能試験</t>
  </si>
  <si>
    <t>30002534-00</t>
  </si>
  <si>
    <t>日本ｺﾝﾋﾟｭｰﾀ･ﾀﾞｲﾅﾐｸｽ㈱</t>
  </si>
  <si>
    <t>ｻﾝﾄｸｺﾝﾋﾟｭｰﾀｻｰﾋﾞｽ㈱</t>
  </si>
  <si>
    <t>LCM･ｿﾌﾄﾊﾞﾝｸ 0430 佐野学園ｷｯﾃｨﾝｸﾞ業務</t>
  </si>
  <si>
    <t>30002527-00</t>
  </si>
  <si>
    <t>PA ・NOS 0520 【あおぞら銀行】四谷BCP対策</t>
  </si>
  <si>
    <t>30002524-00</t>
  </si>
  <si>
    <t>PA ・NOS 0430【SBI-HD】WGW更改(PBR切替)_事前準備</t>
  </si>
  <si>
    <t>30002519-00</t>
  </si>
  <si>
    <t>㈱東京ｴﾈｼｽ</t>
  </si>
  <si>
    <t>水戸証券㈱</t>
  </si>
  <si>
    <t>㈱ﾃﾞﾝｿｰｳｪｰﾌﾞ</t>
  </si>
  <si>
    <t>㈱ﾜｰﾙﾄﾞ情報</t>
  </si>
  <si>
    <t>日本製薬㈱</t>
  </si>
  <si>
    <t>三井住友ﾌｧｲﾅﾝｽ&amp;ﾘｰｽ㈱</t>
  </si>
  <si>
    <t>豊通ﾏﾃﾘｱﾙ㈱</t>
  </si>
  <si>
    <t>PA･豊通ﾏﾃﾘｱﾙ 運用ｻﾎﾟｰﾄ 2021/10～2022/9</t>
  </si>
  <si>
    <t>30002487-00</t>
  </si>
  <si>
    <t>丸三証券㈱</t>
  </si>
  <si>
    <t>㈱LIXIL</t>
  </si>
  <si>
    <t>京銀ﾘｰｽ･ｷｬﾋﾟﾀﾙ㈱</t>
  </si>
  <si>
    <t>ﾛｲﾔﾙﾎｰﾙﾃﾞｨﾝｸﾞｽ㈱</t>
  </si>
  <si>
    <t>㈱ﾊﾟｽｶﾘｱ</t>
  </si>
  <si>
    <t>㈱ｱﾋﾞｯﾄ</t>
  </si>
  <si>
    <t>ｴﾇ･ﾃｨ･ﾃｨ･ｺﾑｳｪｱ㈱</t>
  </si>
  <si>
    <t>ｴﾇ･ﾃｨ･ﾃｨ･ｺﾐｭﾆｹｰｼｮﾝｽﾞ㈱</t>
  </si>
  <si>
    <t>PA ・NOS 0430【SBI-HD】WGW Replace_切替(残作業)</t>
  </si>
  <si>
    <t>30002424-00</t>
  </si>
  <si>
    <t>PA ・NOS 0430【SBI-HD】【SB】WGW Replace_切替</t>
  </si>
  <si>
    <t>30002422-00</t>
  </si>
  <si>
    <t>㈱ｼｰｴｰｼｰ</t>
  </si>
  <si>
    <t>日本ｼｽﾃﾑｳｪｱ㈱</t>
  </si>
  <si>
    <t>PA ・NOS 0430【DIR】監視経路FW更改(豊洲)</t>
  </si>
  <si>
    <t>30002403-00</t>
  </si>
  <si>
    <t>IS・花王0420ｷｬﾝﾍﾟｰﾝﾌｫｰﾑ作成依頼票確認作業 4月</t>
  </si>
  <si>
    <t>30002373-12</t>
  </si>
  <si>
    <t>KROW㈱</t>
  </si>
  <si>
    <t>ﾍﾟﾈﾄﾚｲﾄ・ｵﾌﾞ・ﾘﾐｯﾄ㈱</t>
  </si>
  <si>
    <t>PA ・NOS 0430【NKSOL】ﾓﾊﾞｲﾙｺﾈｸﾄ(L3SW別ｼｮｯﾄ作業)</t>
  </si>
  <si>
    <t>30002364-00</t>
  </si>
  <si>
    <t>ｸｵﾘｶ㈱</t>
  </si>
  <si>
    <t>㈱ｳｪﾌﾞ陣</t>
  </si>
  <si>
    <t>日本郵便㈱</t>
  </si>
  <si>
    <t>三菱電機ｲﾝﾌｫﾒｰｼｮﾝｼｽﾃﾑｽﾞ㈱</t>
  </si>
  <si>
    <t>㈱名古屋ｿﾌﾄｳｪｱ開発</t>
  </si>
  <si>
    <t>㈱ｴﾇ･ﾃｨ･ﾃｨｰ ｴﾑｲｰ</t>
  </si>
  <si>
    <t>IS･水戸証券 Ivanti導入後保守･ｻﾎﾟｰﾄ2021/10～2022/9</t>
  </si>
  <si>
    <t>30002203-01</t>
  </si>
  <si>
    <t>日本情報通信㈱</t>
  </si>
  <si>
    <t>日本ﾌｨｰﾙﾄﾞ･ｴﾝｼﾞﾆｱﾘﾝｸﾞ㈱</t>
  </si>
  <si>
    <t>㈱ﾌﾟﾛﾘﾝｸ</t>
  </si>
  <si>
    <t>PA ・長野県ﾊﾟﾄﾛｰﾙ Sophos年間ｻﾎﾟｰﾄ21/9/1～22/8/31</t>
  </si>
  <si>
    <t>30002151-01</t>
  </si>
  <si>
    <t>㈱ｿｳｹｲ･ﾊｲﾈｯﾄ</t>
  </si>
  <si>
    <t>㈱ﾋﾞｵｼｽ</t>
  </si>
  <si>
    <t>外務省情報通信課</t>
  </si>
  <si>
    <t>OKIｸﾛｽﾃｯｸ㈱</t>
  </si>
  <si>
    <t>ｴﾇｱｲｼｰ･ﾈｯﾄｼｽﾃﾑ㈱</t>
  </si>
  <si>
    <t>㈱関電工</t>
  </si>
  <si>
    <t>東邦電気工業㈱</t>
  </si>
  <si>
    <t>ﾘｺｰｼﾞｬﾊﾟﾝ㈱</t>
  </si>
  <si>
    <t>㈱ｲｰｽﾄｰﾘｰ</t>
  </si>
  <si>
    <t>成田運輸㈱</t>
  </si>
  <si>
    <t>㈱ﾛﾋﾞﾝｿﾝ</t>
  </si>
  <si>
    <t>IS・富士通ｴﾌｻｽｲﾄｰｷ向Ivanti年間ｻﾎﾟｰﾄ 2021/6～2022/5</t>
  </si>
  <si>
    <t>30001770-02</t>
  </si>
  <si>
    <t>Ivanti Software㈱</t>
  </si>
  <si>
    <t>㈱ﾌｭｰﾁｬｰｲﾝ</t>
  </si>
  <si>
    <t>㈱三菱UFJ銀行</t>
  </si>
  <si>
    <t>SD・花王 0425 SACS保守4月</t>
  </si>
  <si>
    <t>30001379-54</t>
  </si>
  <si>
    <t>ｲﾝﾀｾｸﾄ･ｺﾐｭﾆｹｰｼｮﾝｽﾞ㈱</t>
  </si>
  <si>
    <t>三菱UFJｲﾝﾌｫﾒｰｼｮﾝﾃｸﾉﾛｼﾞｰ㈱</t>
  </si>
  <si>
    <t>㈱ジャパンコンピューターサービス　第43期</t>
    <phoneticPr fontId="3"/>
  </si>
  <si>
    <t>～</t>
    <phoneticPr fontId="3"/>
  </si>
  <si>
    <t>（単位：　円）</t>
    <rPh sb="1" eb="3">
      <t>タンイ</t>
    </rPh>
    <rPh sb="5" eb="6">
      <t>エン</t>
    </rPh>
    <phoneticPr fontId="3"/>
  </si>
  <si>
    <t>完成プロジェクト一覧表</t>
    <rPh sb="0" eb="2">
      <t>カンセイ</t>
    </rPh>
    <rPh sb="8" eb="10">
      <t>イチラン</t>
    </rPh>
    <rPh sb="10" eb="11">
      <t>ヒョウ</t>
    </rPh>
    <phoneticPr fontId="3"/>
  </si>
  <si>
    <t>管理本部 経理部</t>
    <rPh sb="0" eb="2">
      <t>カンリ</t>
    </rPh>
    <rPh sb="2" eb="4">
      <t>ホンブ</t>
    </rPh>
    <rPh sb="5" eb="7">
      <t>ケイリ</t>
    </rPh>
    <rPh sb="7" eb="8">
      <t>ブ</t>
    </rPh>
    <phoneticPr fontId="3"/>
  </si>
  <si>
    <t>プロジェクト
コード</t>
    <phoneticPr fontId="3"/>
  </si>
  <si>
    <t>プロジェクト名</t>
    <rPh sb="6" eb="7">
      <t>メイ</t>
    </rPh>
    <phoneticPr fontId="3"/>
  </si>
  <si>
    <t>売上高 ①</t>
    <rPh sb="0" eb="2">
      <t>ウリアゲ</t>
    </rPh>
    <rPh sb="2" eb="3">
      <t>ダカ</t>
    </rPh>
    <phoneticPr fontId="3"/>
  </si>
  <si>
    <t>間接費を含む</t>
    <rPh sb="0" eb="2">
      <t>カンセツ</t>
    </rPh>
    <rPh sb="2" eb="3">
      <t>ヒ</t>
    </rPh>
    <rPh sb="4" eb="5">
      <t>フク</t>
    </rPh>
    <phoneticPr fontId="3"/>
  </si>
  <si>
    <t>間接費を除く</t>
    <rPh sb="0" eb="2">
      <t>カンセツ</t>
    </rPh>
    <rPh sb="2" eb="3">
      <t>ヒ</t>
    </rPh>
    <rPh sb="4" eb="5">
      <t>ノゾ</t>
    </rPh>
    <phoneticPr fontId="3"/>
  </si>
  <si>
    <t>取引先</t>
    <rPh sb="0" eb="2">
      <t>トリヒキ</t>
    </rPh>
    <rPh sb="2" eb="3">
      <t>サキ</t>
    </rPh>
    <phoneticPr fontId="3"/>
  </si>
  <si>
    <t>売上
計上月</t>
    <rPh sb="0" eb="2">
      <t>ウリアゲ</t>
    </rPh>
    <rPh sb="3" eb="5">
      <t>ケイジョウ</t>
    </rPh>
    <rPh sb="5" eb="6">
      <t>ツキ</t>
    </rPh>
    <phoneticPr fontId="3"/>
  </si>
  <si>
    <t>営業部門</t>
    <rPh sb="0" eb="2">
      <t>エイギョウ</t>
    </rPh>
    <rPh sb="2" eb="4">
      <t>ブモン</t>
    </rPh>
    <phoneticPr fontId="3"/>
  </si>
  <si>
    <t>主管部門</t>
    <rPh sb="0" eb="2">
      <t>シュカン</t>
    </rPh>
    <rPh sb="2" eb="4">
      <t>ブモン</t>
    </rPh>
    <phoneticPr fontId="3"/>
  </si>
  <si>
    <t>直接費 ②</t>
    <phoneticPr fontId="3"/>
  </si>
  <si>
    <t>合計 ③</t>
    <phoneticPr fontId="3"/>
  </si>
  <si>
    <t>粗利額
①－③</t>
    <phoneticPr fontId="3"/>
  </si>
  <si>
    <t>粗利額
①－②</t>
    <phoneticPr fontId="3"/>
  </si>
  <si>
    <t>契約形態</t>
    <rPh sb="0" eb="2">
      <t>ケイヤク</t>
    </rPh>
    <rPh sb="2" eb="4">
      <t>ケイタイ</t>
    </rPh>
    <phoneticPr fontId="3"/>
  </si>
  <si>
    <t>種別</t>
    <rPh sb="0" eb="2">
      <t>シュベツ</t>
    </rPh>
    <phoneticPr fontId="3"/>
  </si>
  <si>
    <t>【合計】</t>
    <phoneticPr fontId="3"/>
  </si>
  <si>
    <t>30000863</t>
  </si>
  <si>
    <t>30000864</t>
  </si>
  <si>
    <t>30000880</t>
  </si>
  <si>
    <t>30000911</t>
  </si>
  <si>
    <t>30000928</t>
  </si>
  <si>
    <t>30000964</t>
  </si>
  <si>
    <t>30000969</t>
  </si>
  <si>
    <t>30000972</t>
  </si>
  <si>
    <t>30001066</t>
  </si>
  <si>
    <t>30001078</t>
  </si>
  <si>
    <t>30001084</t>
  </si>
  <si>
    <t>30001085</t>
  </si>
  <si>
    <t>30001090</t>
  </si>
  <si>
    <t>30001101</t>
  </si>
  <si>
    <t>30001171</t>
  </si>
  <si>
    <t>30001172</t>
  </si>
  <si>
    <t>30001208</t>
  </si>
  <si>
    <t>30001209</t>
  </si>
  <si>
    <t>30001214</t>
  </si>
  <si>
    <t>30001225</t>
  </si>
  <si>
    <t>30001241</t>
  </si>
  <si>
    <t>30001258</t>
  </si>
  <si>
    <t>30001278</t>
  </si>
  <si>
    <t>30001282</t>
  </si>
  <si>
    <t>30001289</t>
  </si>
  <si>
    <t>30001303</t>
  </si>
  <si>
    <t>30001339</t>
  </si>
  <si>
    <t>30001345</t>
  </si>
  <si>
    <t>30001355</t>
  </si>
  <si>
    <t>30001358</t>
  </si>
  <si>
    <t>30001359</t>
  </si>
  <si>
    <t>30001361</t>
  </si>
  <si>
    <t>30001379</t>
  </si>
  <si>
    <t>30001380</t>
  </si>
  <si>
    <t>30001381</t>
  </si>
  <si>
    <t>30001429</t>
  </si>
  <si>
    <t>30001434</t>
  </si>
  <si>
    <t>30001498</t>
  </si>
  <si>
    <t>30001500</t>
  </si>
  <si>
    <t>30001519</t>
  </si>
  <si>
    <t>30001525</t>
  </si>
  <si>
    <t>30001543</t>
  </si>
  <si>
    <t>30001552</t>
  </si>
  <si>
    <t>30001553</t>
  </si>
  <si>
    <t>30001571</t>
  </si>
  <si>
    <t>30001579</t>
  </si>
  <si>
    <t>30001581</t>
  </si>
  <si>
    <t>30001583</t>
  </si>
  <si>
    <t>30001598</t>
  </si>
  <si>
    <t>30001683</t>
  </si>
  <si>
    <t>30001686</t>
  </si>
  <si>
    <t>30001702</t>
  </si>
  <si>
    <t>30001705</t>
  </si>
  <si>
    <t>30001720</t>
  </si>
  <si>
    <t>30001723</t>
  </si>
  <si>
    <t>30001740</t>
  </si>
  <si>
    <t>30001759</t>
  </si>
  <si>
    <t>30001792</t>
  </si>
  <si>
    <t>30001799</t>
  </si>
  <si>
    <t>30001806</t>
  </si>
  <si>
    <t>30001863</t>
  </si>
  <si>
    <t>30001865</t>
  </si>
  <si>
    <t>30001895</t>
  </si>
  <si>
    <t>30001900</t>
  </si>
  <si>
    <t>30001901</t>
  </si>
  <si>
    <t>30001937</t>
  </si>
  <si>
    <t>30001938</t>
  </si>
  <si>
    <t>30001965</t>
  </si>
  <si>
    <t>30001966</t>
  </si>
  <si>
    <t>30001968</t>
  </si>
  <si>
    <t>30001973</t>
  </si>
  <si>
    <t>30001974</t>
  </si>
  <si>
    <t>30001975</t>
  </si>
  <si>
    <t>30002020</t>
  </si>
  <si>
    <t>30002031</t>
  </si>
  <si>
    <t>30002033</t>
  </si>
  <si>
    <t>30002048</t>
  </si>
  <si>
    <t>30002064</t>
  </si>
  <si>
    <t>30002066</t>
  </si>
  <si>
    <t>30002073</t>
  </si>
  <si>
    <t>30002080</t>
  </si>
  <si>
    <t>30002102</t>
  </si>
  <si>
    <t>30002103</t>
  </si>
  <si>
    <t>30002105</t>
  </si>
  <si>
    <t>30002106</t>
  </si>
  <si>
    <t>30002127</t>
  </si>
  <si>
    <t>30002131</t>
  </si>
  <si>
    <t>30002134</t>
  </si>
  <si>
    <t>30002149</t>
  </si>
  <si>
    <t>30002176</t>
  </si>
  <si>
    <t>30002178</t>
  </si>
  <si>
    <t>30002179</t>
  </si>
  <si>
    <t>30002180</t>
  </si>
  <si>
    <t>30002181</t>
  </si>
  <si>
    <t>30002205</t>
  </si>
  <si>
    <t>30002208</t>
  </si>
  <si>
    <t>30002217</t>
  </si>
  <si>
    <t>30002221</t>
  </si>
  <si>
    <t>30002242</t>
  </si>
  <si>
    <t>30002257</t>
  </si>
  <si>
    <t>30002263</t>
  </si>
  <si>
    <t>30002268</t>
  </si>
  <si>
    <t>30002275</t>
  </si>
  <si>
    <t>30002280</t>
  </si>
  <si>
    <t>30002290</t>
  </si>
  <si>
    <t>30002295</t>
  </si>
  <si>
    <t>30002324</t>
  </si>
  <si>
    <t>30002331</t>
  </si>
  <si>
    <t>30002335</t>
  </si>
  <si>
    <t>30002340</t>
  </si>
  <si>
    <t>30002346</t>
  </si>
  <si>
    <t>30002349</t>
  </si>
  <si>
    <t>30002351</t>
  </si>
  <si>
    <t>30002353</t>
  </si>
  <si>
    <t>30002358</t>
  </si>
  <si>
    <t>30002361</t>
  </si>
  <si>
    <t>30002366</t>
  </si>
  <si>
    <t>30002369</t>
  </si>
  <si>
    <t>30002373</t>
  </si>
  <si>
    <t>30002379</t>
  </si>
  <si>
    <t>30002380</t>
  </si>
  <si>
    <t>30002383</t>
  </si>
  <si>
    <t>30002385</t>
  </si>
  <si>
    <t>30002387</t>
  </si>
  <si>
    <t>30002389</t>
  </si>
  <si>
    <t>30002392</t>
  </si>
  <si>
    <t>30002398</t>
  </si>
  <si>
    <t>30002399</t>
  </si>
  <si>
    <t>30002405</t>
  </si>
  <si>
    <t>30002406</t>
  </si>
  <si>
    <t>30002407</t>
  </si>
  <si>
    <t>30002408</t>
  </si>
  <si>
    <t>30002411</t>
  </si>
  <si>
    <t>30002416</t>
  </si>
  <si>
    <t>30002419</t>
  </si>
  <si>
    <t>30002420</t>
  </si>
  <si>
    <t>30002421</t>
  </si>
  <si>
    <t>30002432</t>
  </si>
  <si>
    <t>30002433</t>
  </si>
  <si>
    <t>30002437</t>
  </si>
  <si>
    <t>30002439</t>
  </si>
  <si>
    <t>30002440</t>
  </si>
  <si>
    <t>30002444</t>
  </si>
  <si>
    <t>30002446</t>
  </si>
  <si>
    <t>30002452</t>
  </si>
  <si>
    <t>30002453</t>
  </si>
  <si>
    <t>30002454</t>
  </si>
  <si>
    <t>30002456</t>
  </si>
  <si>
    <t>30002457</t>
  </si>
  <si>
    <t>30002459</t>
  </si>
  <si>
    <t>30002460</t>
  </si>
  <si>
    <t>30002461</t>
  </si>
  <si>
    <t>30002463</t>
  </si>
  <si>
    <t>30002464</t>
  </si>
  <si>
    <t>30002465</t>
  </si>
  <si>
    <t>30002467</t>
  </si>
  <si>
    <t>30002468</t>
  </si>
  <si>
    <t>30002469</t>
  </si>
  <si>
    <t>30002470</t>
  </si>
  <si>
    <t>30002471</t>
  </si>
  <si>
    <t>30002472</t>
  </si>
  <si>
    <t>30002473</t>
  </si>
  <si>
    <t>30002474</t>
  </si>
  <si>
    <t>30002475</t>
  </si>
  <si>
    <t>30002476</t>
  </si>
  <si>
    <t>30002477</t>
  </si>
  <si>
    <t>30002478</t>
  </si>
  <si>
    <t>30002479</t>
  </si>
  <si>
    <t>30002480</t>
  </si>
  <si>
    <t>30002481</t>
  </si>
  <si>
    <t>30002482</t>
  </si>
  <si>
    <t>30002483</t>
  </si>
  <si>
    <t>30002484</t>
  </si>
  <si>
    <t>30002485</t>
  </si>
  <si>
    <t>30002486</t>
  </si>
  <si>
    <t>30002488</t>
  </si>
  <si>
    <t>30002490</t>
  </si>
  <si>
    <t>30002491</t>
  </si>
  <si>
    <t>30002492</t>
  </si>
  <si>
    <t>30002493</t>
  </si>
  <si>
    <t>30002494</t>
  </si>
  <si>
    <t>30002495</t>
  </si>
  <si>
    <t>30002496</t>
  </si>
  <si>
    <t>30002497</t>
  </si>
  <si>
    <t>30002498</t>
  </si>
  <si>
    <t>30002499</t>
  </si>
  <si>
    <t>30002500</t>
  </si>
  <si>
    <t>30002501</t>
  </si>
  <si>
    <t>30002502</t>
  </si>
  <si>
    <t>30002503</t>
  </si>
  <si>
    <t>30002504</t>
  </si>
  <si>
    <t>30002505</t>
  </si>
  <si>
    <t>30002506</t>
  </si>
  <si>
    <t>30002507</t>
  </si>
  <si>
    <t>30002508</t>
  </si>
  <si>
    <t>30002509</t>
  </si>
  <si>
    <t>30002510</t>
  </si>
  <si>
    <t>30002511</t>
  </si>
  <si>
    <t>30002512</t>
  </si>
  <si>
    <t>30002513</t>
  </si>
  <si>
    <t>30002514</t>
  </si>
  <si>
    <t>30002515</t>
  </si>
  <si>
    <t>30002516</t>
  </si>
  <si>
    <t>30002517</t>
  </si>
  <si>
    <t>30002518</t>
  </si>
  <si>
    <t>30002520</t>
  </si>
  <si>
    <t>30002521</t>
  </si>
  <si>
    <t>30002522</t>
  </si>
  <si>
    <t>30002523</t>
  </si>
  <si>
    <t>30002525</t>
  </si>
  <si>
    <t>30002526</t>
  </si>
  <si>
    <t>30002528</t>
  </si>
  <si>
    <t>30002529</t>
  </si>
  <si>
    <t>30002530</t>
  </si>
  <si>
    <t>30002531</t>
  </si>
  <si>
    <t>30002532</t>
  </si>
  <si>
    <t>30002533</t>
  </si>
  <si>
    <t>30002535</t>
  </si>
  <si>
    <t>30002537</t>
  </si>
  <si>
    <t>30002538</t>
  </si>
  <si>
    <t>30002539</t>
  </si>
  <si>
    <t>30002540</t>
  </si>
  <si>
    <t>30002541</t>
  </si>
  <si>
    <t>30002542</t>
  </si>
  <si>
    <t>30002543</t>
  </si>
  <si>
    <t>30002544</t>
  </si>
  <si>
    <t>30002545</t>
  </si>
  <si>
    <t>30002546</t>
  </si>
  <si>
    <t>30002547</t>
  </si>
  <si>
    <t>30002548</t>
  </si>
  <si>
    <t>30002549</t>
  </si>
  <si>
    <t>30002550</t>
  </si>
  <si>
    <t>30002551</t>
  </si>
  <si>
    <t>30002552</t>
  </si>
  <si>
    <t>30002553</t>
  </si>
  <si>
    <t>30002556</t>
  </si>
  <si>
    <t>30002557</t>
  </si>
  <si>
    <t>30002558</t>
  </si>
  <si>
    <t>30002559</t>
  </si>
  <si>
    <t>30002560</t>
  </si>
  <si>
    <t>30002561</t>
  </si>
  <si>
    <t>30002563</t>
  </si>
  <si>
    <t>30002564</t>
  </si>
  <si>
    <t>30002565</t>
  </si>
  <si>
    <t>30002566</t>
  </si>
  <si>
    <t>30002567</t>
  </si>
  <si>
    <t>30002568</t>
  </si>
  <si>
    <t>30002569</t>
  </si>
  <si>
    <t>30002570</t>
  </si>
  <si>
    <t>30002571</t>
  </si>
  <si>
    <t>30002572</t>
  </si>
  <si>
    <t>30002573</t>
  </si>
  <si>
    <t>30002574</t>
  </si>
  <si>
    <t>30002576</t>
  </si>
  <si>
    <t>30002577</t>
  </si>
  <si>
    <t>30002579</t>
  </si>
  <si>
    <t>30002581</t>
  </si>
  <si>
    <t>30002582</t>
  </si>
  <si>
    <t>30002583</t>
  </si>
  <si>
    <t>30002584</t>
  </si>
  <si>
    <t>30002585</t>
  </si>
  <si>
    <t>30002586</t>
  </si>
  <si>
    <t>30002589</t>
  </si>
  <si>
    <t>30002590</t>
  </si>
  <si>
    <t>30002591</t>
  </si>
  <si>
    <t>30002592</t>
  </si>
  <si>
    <t>30002593</t>
  </si>
  <si>
    <t>30002594</t>
  </si>
  <si>
    <t>30002595</t>
  </si>
  <si>
    <t>30002596</t>
  </si>
  <si>
    <t>30002597</t>
  </si>
  <si>
    <t>30002598</t>
  </si>
  <si>
    <t>30002600</t>
  </si>
  <si>
    <t>30002602</t>
  </si>
  <si>
    <t>30002604</t>
  </si>
  <si>
    <t>30002608</t>
  </si>
  <si>
    <t>30002616</t>
  </si>
  <si>
    <t>10月</t>
  </si>
  <si>
    <t>11月</t>
  </si>
  <si>
    <t>12月</t>
  </si>
  <si>
    <t>1月</t>
  </si>
  <si>
    <t>2月</t>
  </si>
  <si>
    <t>3月</t>
  </si>
  <si>
    <t>　　　　上記以外：期間計算　(営業日考慮せず)</t>
    <rPh sb="4" eb="6">
      <t>ジョウキ</t>
    </rPh>
    <rPh sb="6" eb="8">
      <t>イガイ</t>
    </rPh>
    <rPh sb="9" eb="11">
      <t>キカン</t>
    </rPh>
    <rPh sb="11" eb="13">
      <t>ケイサン</t>
    </rPh>
    <rPh sb="15" eb="18">
      <t>エイギョウビ</t>
    </rPh>
    <rPh sb="18" eb="20">
      <t>コウリョ</t>
    </rPh>
    <phoneticPr fontId="3"/>
  </si>
  <si>
    <t>　　青色掛部分 ：工数計算</t>
    <rPh sb="2" eb="3">
      <t>アオ</t>
    </rPh>
    <rPh sb="3" eb="4">
      <t>イロ</t>
    </rPh>
    <rPh sb="4" eb="5">
      <t>カ</t>
    </rPh>
    <rPh sb="5" eb="7">
      <t>ブブン</t>
    </rPh>
    <rPh sb="9" eb="11">
      <t>コウスウ</t>
    </rPh>
    <rPh sb="11" eb="13">
      <t>ケイサン</t>
    </rPh>
    <phoneticPr fontId="3"/>
  </si>
  <si>
    <t>※進捗率計算</t>
    <rPh sb="1" eb="3">
      <t>シンチョク</t>
    </rPh>
    <rPh sb="3" eb="4">
      <t>リツ</t>
    </rPh>
    <rPh sb="4" eb="6">
      <t>ケイサン</t>
    </rPh>
    <phoneticPr fontId="3"/>
  </si>
  <si>
    <t>合計</t>
    <rPh sb="0" eb="2">
      <t>ゴウケイ</t>
    </rPh>
    <phoneticPr fontId="3"/>
  </si>
  <si>
    <t>～</t>
  </si>
  <si>
    <t>SI部</t>
  </si>
  <si>
    <t>PA ・NOS 0331【DIR】監視経路FW更改(豊洲)</t>
  </si>
  <si>
    <t>PA ・NOS 0331【NKSOL】ﾓﾊﾞｲﾙｺﾈｸﾄ(L3SW別ｼｮｯﾄ作業)</t>
  </si>
  <si>
    <t>BS部</t>
  </si>
  <si>
    <t>第二部</t>
  </si>
  <si>
    <t>第一部</t>
  </si>
  <si>
    <t>粗利額
①－⑨</t>
    <rPh sb="0" eb="1">
      <t>アラ</t>
    </rPh>
    <rPh sb="1" eb="2">
      <t>リ</t>
    </rPh>
    <rPh sb="2" eb="3">
      <t>ガク</t>
    </rPh>
    <phoneticPr fontId="3"/>
  </si>
  <si>
    <t>総原価 ⑨
④÷②</t>
    <rPh sb="0" eb="1">
      <t>ソウ</t>
    </rPh>
    <rPh sb="1" eb="3">
      <t>ゲンカ</t>
    </rPh>
    <phoneticPr fontId="3"/>
  </si>
  <si>
    <t>粗利率
⑧÷③</t>
    <rPh sb="0" eb="1">
      <t>アラ</t>
    </rPh>
    <rPh sb="1" eb="2">
      <t>リ</t>
    </rPh>
    <rPh sb="2" eb="3">
      <t>リツ</t>
    </rPh>
    <phoneticPr fontId="3"/>
  </si>
  <si>
    <t>粗利額 ⑧
③－④</t>
    <rPh sb="0" eb="1">
      <t>アラ</t>
    </rPh>
    <rPh sb="1" eb="2">
      <t>リ</t>
    </rPh>
    <rPh sb="2" eb="3">
      <t>ガク</t>
    </rPh>
    <phoneticPr fontId="3"/>
  </si>
  <si>
    <t>粗利額
①－⑦</t>
    <rPh sb="0" eb="1">
      <t>アラ</t>
    </rPh>
    <rPh sb="1" eb="2">
      <t>リ</t>
    </rPh>
    <rPh sb="2" eb="3">
      <t>ガク</t>
    </rPh>
    <phoneticPr fontId="3"/>
  </si>
  <si>
    <r>
      <t xml:space="preserve">総原価 </t>
    </r>
    <r>
      <rPr>
        <sz val="11"/>
        <color indexed="8"/>
        <rFont val="ＭＳ Ｐゴシック"/>
        <family val="3"/>
        <charset val="128"/>
      </rPr>
      <t>⑦</t>
    </r>
    <r>
      <rPr>
        <sz val="11"/>
        <rFont val="ＭＳ Ｐゴシック"/>
        <family val="3"/>
        <charset val="128"/>
      </rPr>
      <t xml:space="preserve">
</t>
    </r>
    <r>
      <rPr>
        <sz val="11"/>
        <color indexed="8"/>
        <rFont val="ＭＳ Ｐゴシック"/>
        <family val="3"/>
        <charset val="128"/>
      </rPr>
      <t>⑤</t>
    </r>
    <r>
      <rPr>
        <sz val="11"/>
        <rFont val="ＭＳ Ｐゴシック"/>
        <family val="3"/>
        <charset val="128"/>
      </rPr>
      <t>÷</t>
    </r>
    <r>
      <rPr>
        <sz val="11"/>
        <color indexed="8"/>
        <rFont val="ＭＳ Ｐゴシック"/>
        <family val="3"/>
        <charset val="128"/>
      </rPr>
      <t>②</t>
    </r>
    <rPh sb="0" eb="1">
      <t>ソウ</t>
    </rPh>
    <rPh sb="1" eb="3">
      <t>ゲンカ</t>
    </rPh>
    <phoneticPr fontId="3"/>
  </si>
  <si>
    <t>粗利率
⑥÷③</t>
    <rPh sb="0" eb="1">
      <t>アラ</t>
    </rPh>
    <rPh sb="1" eb="2">
      <t>リ</t>
    </rPh>
    <rPh sb="2" eb="3">
      <t>リツ</t>
    </rPh>
    <phoneticPr fontId="3"/>
  </si>
  <si>
    <r>
      <t xml:space="preserve">粗利額 </t>
    </r>
    <r>
      <rPr>
        <sz val="11"/>
        <color indexed="8"/>
        <rFont val="ＭＳ Ｐゴシック"/>
        <family val="3"/>
        <charset val="128"/>
      </rPr>
      <t>⑥</t>
    </r>
    <r>
      <rPr>
        <sz val="11"/>
        <rFont val="ＭＳ Ｐゴシック"/>
        <family val="3"/>
        <charset val="128"/>
      </rPr>
      <t xml:space="preserve">
③－⑤</t>
    </r>
    <rPh sb="0" eb="1">
      <t>アラ</t>
    </rPh>
    <rPh sb="1" eb="2">
      <t>リ</t>
    </rPh>
    <rPh sb="2" eb="3">
      <t>ガク</t>
    </rPh>
    <phoneticPr fontId="3"/>
  </si>
  <si>
    <t>合計 ⑤</t>
    <phoneticPr fontId="3"/>
  </si>
  <si>
    <t>直接費 ④</t>
    <phoneticPr fontId="3"/>
  </si>
  <si>
    <t>経過
日数</t>
    <rPh sb="0" eb="2">
      <t>ケイカ</t>
    </rPh>
    <rPh sb="3" eb="5">
      <t>ニッスウ</t>
    </rPh>
    <phoneticPr fontId="3"/>
  </si>
  <si>
    <t>総作業
日数</t>
    <rPh sb="0" eb="1">
      <t>ソウ</t>
    </rPh>
    <rPh sb="1" eb="3">
      <t>サギョウ</t>
    </rPh>
    <rPh sb="4" eb="6">
      <t>ニッスウ</t>
    </rPh>
    <phoneticPr fontId="3"/>
  </si>
  <si>
    <t>プロジェクト終了時</t>
    <rPh sb="6" eb="9">
      <t>シュウリョウジ</t>
    </rPh>
    <phoneticPr fontId="3"/>
  </si>
  <si>
    <t>当月までの稼動</t>
    <rPh sb="0" eb="2">
      <t>トウゲツ</t>
    </rPh>
    <rPh sb="5" eb="7">
      <t>カドウ</t>
    </rPh>
    <phoneticPr fontId="3"/>
  </si>
  <si>
    <t>間接費を除く見込</t>
    <rPh sb="0" eb="2">
      <t>カンセツ</t>
    </rPh>
    <rPh sb="2" eb="3">
      <t>ヒ</t>
    </rPh>
    <rPh sb="4" eb="5">
      <t>ノゾ</t>
    </rPh>
    <rPh sb="6" eb="8">
      <t>ミコミ</t>
    </rPh>
    <phoneticPr fontId="3"/>
  </si>
  <si>
    <t>間接費を含む見込</t>
    <rPh sb="0" eb="2">
      <t>カンセツ</t>
    </rPh>
    <rPh sb="2" eb="3">
      <t>ヒ</t>
    </rPh>
    <rPh sb="4" eb="5">
      <t>フク</t>
    </rPh>
    <rPh sb="6" eb="8">
      <t>ミコ</t>
    </rPh>
    <phoneticPr fontId="3"/>
  </si>
  <si>
    <t>仕掛品原価</t>
    <rPh sb="0" eb="2">
      <t>シカカリ</t>
    </rPh>
    <rPh sb="2" eb="3">
      <t>ヒン</t>
    </rPh>
    <rPh sb="3" eb="5">
      <t>ゲンカ</t>
    </rPh>
    <phoneticPr fontId="3"/>
  </si>
  <si>
    <r>
      <t xml:space="preserve">仕掛品売価
</t>
    </r>
    <r>
      <rPr>
        <sz val="11"/>
        <color indexed="8"/>
        <rFont val="ＭＳ Ｐゴシック"/>
        <family val="3"/>
        <charset val="128"/>
      </rPr>
      <t>③</t>
    </r>
    <r>
      <rPr>
        <sz val="11"/>
        <rFont val="ＭＳ Ｐゴシック"/>
        <family val="3"/>
        <charset val="128"/>
      </rPr>
      <t xml:space="preserve">
①×②</t>
    </r>
    <rPh sb="0" eb="2">
      <t>シカカリ</t>
    </rPh>
    <rPh sb="2" eb="3">
      <t>ヒン</t>
    </rPh>
    <rPh sb="3" eb="5">
      <t>バイカ</t>
    </rPh>
    <phoneticPr fontId="3"/>
  </si>
  <si>
    <t>進捗率
②</t>
    <rPh sb="0" eb="2">
      <t>シンチョク</t>
    </rPh>
    <rPh sb="2" eb="3">
      <t>リツ</t>
    </rPh>
    <phoneticPr fontId="3"/>
  </si>
  <si>
    <t>作業予定期間</t>
    <rPh sb="0" eb="2">
      <t>サギョウ</t>
    </rPh>
    <rPh sb="2" eb="4">
      <t>ヨテイ</t>
    </rPh>
    <rPh sb="4" eb="6">
      <t>キカン</t>
    </rPh>
    <phoneticPr fontId="3"/>
  </si>
  <si>
    <t>受注金額 ①</t>
    <rPh sb="0" eb="2">
      <t>ジュチュウ</t>
    </rPh>
    <rPh sb="2" eb="4">
      <t>キンガク</t>
    </rPh>
    <phoneticPr fontId="3"/>
  </si>
  <si>
    <t>2月末仕掛プロジェクト一覧表</t>
    <phoneticPr fontId="3"/>
  </si>
  <si>
    <t>R&amp;D室 2月</t>
    <rPh sb="6" eb="7">
      <t>ガツ</t>
    </rPh>
    <phoneticPr fontId="1"/>
  </si>
  <si>
    <t>-</t>
    <phoneticPr fontId="9"/>
  </si>
  <si>
    <t>3月末仕掛プロジェクト一覧表</t>
  </si>
  <si>
    <t>2月</t>
    <phoneticPr fontId="1"/>
  </si>
  <si>
    <t>2022/4/12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</si>
</sst>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%"/>
  </numFmts>
  <fonts count="10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sz val="11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81"/>
      <name val="ＭＳ Ｐゴシック"/>
      <family val="3"/>
      <charset val="128"/>
    </font>
    <font>
      <sz val="6"/>
      <name val="ＭＳ 明朝"/>
      <family val="1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279">
    <xf numFmtId="0" fontId="0" fillId="0" borderId="0" xfId="0">
      <alignment vertical="center"/>
    </xf>
    <xf numFmtId="0" fontId="2" fillId="0" borderId="0" xfId="1" applyBorder="1">
      <alignment vertical="center"/>
    </xf>
    <xf numFmtId="49" fontId="2" fillId="0" borderId="0" xfId="1" applyNumberFormat="1">
      <alignment vertical="center"/>
    </xf>
    <xf numFmtId="14" fontId="2" fillId="0" borderId="0" xfId="1" applyNumberFormat="1">
      <alignment vertical="center"/>
    </xf>
    <xf numFmtId="14" fontId="2" fillId="0" borderId="0" xfId="1" applyNumberFormat="1" applyAlignment="1">
      <alignment horizontal="center" vertical="center"/>
    </xf>
    <xf numFmtId="38" fontId="2" fillId="0" borderId="0" xfId="2" applyFont="1" applyAlignment="1">
      <alignment horizontal="center" vertical="center"/>
    </xf>
    <xf numFmtId="38" fontId="2" fillId="0" borderId="0" xfId="2" applyFont="1">
      <alignment vertical="center"/>
    </xf>
    <xf numFmtId="0" fontId="2" fillId="0" borderId="0" xfId="1" applyBorder="1" applyAlignment="1">
      <alignment horizontal="right" vertical="center"/>
    </xf>
    <xf numFmtId="0" fontId="2" fillId="0" borderId="0" xfId="1">
      <alignment vertical="center"/>
    </xf>
    <xf numFmtId="38" fontId="5" fillId="0" borderId="0" xfId="3" applyFont="1" applyBorder="1">
      <alignment vertical="center"/>
    </xf>
    <xf numFmtId="0" fontId="2" fillId="0" borderId="0" xfId="1" applyNumberFormat="1">
      <alignment vertical="center"/>
    </xf>
    <xf numFmtId="49" fontId="2" fillId="0" borderId="0" xfId="1" applyNumberFormat="1" applyAlignment="1">
      <alignment horizontal="center" vertical="center"/>
    </xf>
    <xf numFmtId="49" fontId="5" fillId="0" borderId="0" xfId="3" applyNumberFormat="1" applyBorder="1" applyAlignment="1">
      <alignment horizontal="right" vertical="center"/>
    </xf>
    <xf numFmtId="38" fontId="5" fillId="0" borderId="0" xfId="3" applyBorder="1">
      <alignment vertical="center"/>
    </xf>
    <xf numFmtId="38" fontId="5" fillId="0" borderId="0" xfId="3" applyFont="1" applyBorder="1" applyAlignment="1">
      <alignment horizontal="right" vertical="center"/>
    </xf>
    <xf numFmtId="0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3" xfId="1" applyNumberFormat="1" applyFill="1" applyBorder="1" applyAlignment="1">
      <alignment horizontal="center" vertical="center"/>
    </xf>
    <xf numFmtId="49" fontId="2" fillId="0" borderId="12" xfId="1" applyNumberFormat="1" applyFill="1" applyBorder="1" applyAlignment="1">
      <alignment horizontal="center" vertical="center"/>
    </xf>
    <xf numFmtId="0" fontId="2" fillId="0" borderId="15" xfId="1" applyNumberFormat="1" applyFill="1" applyBorder="1" applyAlignment="1">
      <alignment horizontal="center" vertical="top"/>
    </xf>
    <xf numFmtId="0" fontId="2" fillId="0" borderId="15" xfId="1" applyNumberFormat="1" applyFont="1" applyFill="1" applyBorder="1" applyAlignment="1">
      <alignment horizontal="center" vertical="top" wrapText="1"/>
    </xf>
    <xf numFmtId="49" fontId="2" fillId="0" borderId="15" xfId="1" applyNumberFormat="1" applyFill="1" applyBorder="1" applyAlignment="1">
      <alignment horizontal="center" vertical="top"/>
    </xf>
    <xf numFmtId="49" fontId="2" fillId="0" borderId="16" xfId="1" applyNumberFormat="1" applyFill="1" applyBorder="1" applyAlignment="1">
      <alignment horizontal="center" vertical="top"/>
    </xf>
    <xf numFmtId="38" fontId="2" fillId="3" borderId="18" xfId="2" applyFont="1" applyFill="1" applyBorder="1" applyAlignment="1">
      <alignment horizontal="center" vertical="center"/>
    </xf>
    <xf numFmtId="38" fontId="2" fillId="0" borderId="19" xfId="2" applyFont="1" applyFill="1" applyBorder="1" applyAlignment="1">
      <alignment horizontal="center" vertical="center"/>
    </xf>
    <xf numFmtId="38" fontId="2" fillId="2" borderId="15" xfId="2" applyFont="1" applyFill="1" applyBorder="1" applyAlignment="1">
      <alignment horizontal="center" vertical="center"/>
    </xf>
    <xf numFmtId="38" fontId="2" fillId="3" borderId="20" xfId="2" applyFont="1" applyFill="1" applyBorder="1" applyAlignment="1">
      <alignment horizontal="center" vertical="center"/>
    </xf>
    <xf numFmtId="38" fontId="2" fillId="0" borderId="19" xfId="2" applyFont="1" applyBorder="1" applyAlignment="1">
      <alignment horizontal="center" vertical="center"/>
    </xf>
    <xf numFmtId="38" fontId="2" fillId="2" borderId="21" xfId="2" applyFont="1" applyFill="1" applyBorder="1" applyAlignment="1">
      <alignment horizontal="center" vertical="center"/>
    </xf>
    <xf numFmtId="38" fontId="2" fillId="2" borderId="22" xfId="2" applyFont="1" applyFill="1" applyBorder="1" applyAlignment="1">
      <alignment horizontal="center" vertical="center"/>
    </xf>
    <xf numFmtId="38" fontId="2" fillId="3" borderId="23" xfId="2" applyFont="1" applyFill="1" applyBorder="1" applyAlignment="1">
      <alignment horizontal="center" vertical="center"/>
    </xf>
    <xf numFmtId="38" fontId="2" fillId="2" borderId="16" xfId="2" applyFont="1" applyFill="1" applyBorder="1" applyAlignment="1">
      <alignment horizontal="center" vertical="center"/>
    </xf>
    <xf numFmtId="38" fontId="2" fillId="0" borderId="24" xfId="2" applyFont="1" applyFill="1" applyBorder="1" applyAlignment="1">
      <alignment horizontal="center" vertical="center" wrapText="1"/>
    </xf>
    <xf numFmtId="49" fontId="2" fillId="0" borderId="25" xfId="1" applyNumberFormat="1" applyFill="1" applyBorder="1" applyAlignment="1">
      <alignment horizontal="center" vertical="center"/>
    </xf>
    <xf numFmtId="38" fontId="2" fillId="0" borderId="26" xfId="2" applyFont="1" applyFill="1" applyBorder="1" applyAlignment="1">
      <alignment horizontal="center" vertical="center" wrapText="1"/>
    </xf>
    <xf numFmtId="49" fontId="2" fillId="0" borderId="27" xfId="1" applyNumberFormat="1" applyFill="1" applyBorder="1" applyAlignment="1">
      <alignment horizontal="center" vertical="center"/>
    </xf>
    <xf numFmtId="49" fontId="2" fillId="0" borderId="28" xfId="1" applyNumberFormat="1" applyFill="1" applyBorder="1" applyAlignment="1">
      <alignment horizontal="center" vertical="top"/>
    </xf>
    <xf numFmtId="0" fontId="2" fillId="0" borderId="0" xfId="1" applyAlignment="1">
      <alignment horizontal="center" vertical="center"/>
    </xf>
    <xf numFmtId="49" fontId="2" fillId="4" borderId="29" xfId="1" applyNumberFormat="1" applyFont="1" applyFill="1" applyBorder="1">
      <alignment vertical="center"/>
    </xf>
    <xf numFmtId="49" fontId="2" fillId="4" borderId="30" xfId="1" applyNumberFormat="1" applyFont="1" applyFill="1" applyBorder="1">
      <alignment vertical="center"/>
    </xf>
    <xf numFmtId="49" fontId="2" fillId="4" borderId="30" xfId="1" applyNumberFormat="1" applyFont="1" applyFill="1" applyBorder="1" applyAlignment="1">
      <alignment horizontal="center" vertical="center"/>
    </xf>
    <xf numFmtId="38" fontId="2" fillId="4" borderId="30" xfId="1" applyNumberFormat="1" applyFont="1" applyFill="1" applyBorder="1">
      <alignment vertical="center"/>
    </xf>
    <xf numFmtId="38" fontId="2" fillId="4" borderId="31" xfId="1" applyNumberFormat="1" applyFont="1" applyFill="1" applyBorder="1">
      <alignment vertical="center"/>
    </xf>
    <xf numFmtId="38" fontId="2" fillId="4" borderId="32" xfId="1" applyNumberFormat="1" applyFont="1" applyFill="1" applyBorder="1">
      <alignment vertical="center"/>
    </xf>
    <xf numFmtId="38" fontId="2" fillId="4" borderId="33" xfId="1" applyNumberFormat="1" applyFont="1" applyFill="1" applyBorder="1">
      <alignment vertical="center"/>
    </xf>
    <xf numFmtId="38" fontId="2" fillId="4" borderId="34" xfId="1" applyNumberFormat="1" applyFont="1" applyFill="1" applyBorder="1">
      <alignment vertical="center"/>
    </xf>
    <xf numFmtId="0" fontId="2" fillId="4" borderId="35" xfId="1" applyNumberFormat="1" applyFont="1" applyFill="1" applyBorder="1">
      <alignment vertical="center"/>
    </xf>
    <xf numFmtId="38" fontId="2" fillId="4" borderId="36" xfId="1" applyNumberFormat="1" applyFont="1" applyFill="1" applyBorder="1">
      <alignment vertical="center"/>
    </xf>
    <xf numFmtId="49" fontId="2" fillId="4" borderId="37" xfId="1" applyNumberFormat="1" applyFont="1" applyFill="1" applyBorder="1" applyAlignment="1">
      <alignment horizontal="center" vertical="center"/>
    </xf>
    <xf numFmtId="176" fontId="2" fillId="0" borderId="0" xfId="1" applyNumberFormat="1">
      <alignment vertical="center"/>
    </xf>
    <xf numFmtId="0" fontId="2" fillId="0" borderId="38" xfId="1" applyFill="1" applyBorder="1">
      <alignment vertical="center"/>
    </xf>
    <xf numFmtId="0" fontId="2" fillId="0" borderId="39" xfId="1" applyFill="1" applyBorder="1">
      <alignment vertical="center"/>
    </xf>
    <xf numFmtId="0" fontId="2" fillId="0" borderId="39" xfId="1" applyNumberFormat="1" applyFill="1" applyBorder="1">
      <alignment vertical="center"/>
    </xf>
    <xf numFmtId="0" fontId="2" fillId="0" borderId="39" xfId="1" applyFill="1" applyBorder="1" applyAlignment="1">
      <alignment horizontal="center" vertical="center"/>
    </xf>
    <xf numFmtId="38" fontId="2" fillId="0" borderId="39" xfId="2" applyFont="1" applyFill="1" applyBorder="1">
      <alignment vertical="center"/>
    </xf>
    <xf numFmtId="38" fontId="2" fillId="0" borderId="40" xfId="2" applyFont="1" applyFill="1" applyBorder="1">
      <alignment vertical="center"/>
    </xf>
    <xf numFmtId="38" fontId="2" fillId="0" borderId="41" xfId="2" applyFont="1" applyFill="1" applyBorder="1">
      <alignment vertical="center"/>
    </xf>
    <xf numFmtId="38" fontId="2" fillId="0" borderId="42" xfId="2" applyFont="1" applyFill="1" applyBorder="1">
      <alignment vertical="center"/>
    </xf>
    <xf numFmtId="0" fontId="2" fillId="0" borderId="43" xfId="1" applyFill="1" applyBorder="1">
      <alignment vertical="center"/>
    </xf>
    <xf numFmtId="38" fontId="2" fillId="0" borderId="44" xfId="2" applyFont="1" applyFill="1" applyBorder="1">
      <alignment vertical="center"/>
    </xf>
    <xf numFmtId="0" fontId="2" fillId="0" borderId="45" xfId="1" applyFill="1" applyBorder="1" applyAlignment="1">
      <alignment horizontal="center" vertical="center"/>
    </xf>
    <xf numFmtId="0" fontId="5" fillId="0" borderId="0" xfId="4" applyFill="1">
      <alignment vertical="center"/>
    </xf>
    <xf numFmtId="38" fontId="5" fillId="0" borderId="0" xfId="3" applyFill="1">
      <alignment vertical="center"/>
    </xf>
    <xf numFmtId="177" fontId="5" fillId="0" borderId="0" xfId="4" applyNumberFormat="1" applyFill="1">
      <alignment vertical="center"/>
    </xf>
    <xf numFmtId="0" fontId="5" fillId="0" borderId="0" xfId="4" applyFill="1" applyAlignment="1">
      <alignment vertical="center" textRotation="255"/>
    </xf>
    <xf numFmtId="177" fontId="5" fillId="0" borderId="0" xfId="3" applyNumberFormat="1" applyFill="1">
      <alignment vertical="center"/>
    </xf>
    <xf numFmtId="0" fontId="5" fillId="0" borderId="0" xfId="4" applyNumberFormat="1" applyFill="1">
      <alignment vertical="center"/>
    </xf>
    <xf numFmtId="0" fontId="5" fillId="0" borderId="0" xfId="4" applyFill="1" applyAlignment="1">
      <alignment horizontal="right" vertical="center"/>
    </xf>
    <xf numFmtId="0" fontId="6" fillId="0" borderId="0" xfId="4" applyFont="1" applyFill="1">
      <alignment vertical="center"/>
    </xf>
    <xf numFmtId="38" fontId="6" fillId="0" borderId="43" xfId="3" applyFont="1" applyFill="1" applyBorder="1" applyAlignment="1">
      <alignment horizontal="right" vertical="center"/>
    </xf>
    <xf numFmtId="38" fontId="6" fillId="0" borderId="46" xfId="3" applyFont="1" applyFill="1" applyBorder="1" applyAlignment="1">
      <alignment horizontal="right" vertical="center"/>
    </xf>
    <xf numFmtId="177" fontId="6" fillId="0" borderId="40" xfId="3" applyNumberFormat="1" applyFont="1" applyFill="1" applyBorder="1" applyAlignment="1">
      <alignment horizontal="right" vertical="center"/>
    </xf>
    <xf numFmtId="38" fontId="6" fillId="0" borderId="39" xfId="3" applyFont="1" applyFill="1" applyBorder="1" applyAlignment="1">
      <alignment horizontal="right" vertical="center"/>
    </xf>
    <xf numFmtId="38" fontId="6" fillId="0" borderId="39" xfId="3" applyFont="1" applyFill="1" applyBorder="1">
      <alignment vertical="center"/>
    </xf>
    <xf numFmtId="38" fontId="6" fillId="0" borderId="41" xfId="3" applyFont="1" applyFill="1" applyBorder="1">
      <alignment vertical="center"/>
    </xf>
    <xf numFmtId="38" fontId="6" fillId="0" borderId="47" xfId="3" applyFont="1" applyFill="1" applyBorder="1">
      <alignment vertical="center"/>
    </xf>
    <xf numFmtId="38" fontId="6" fillId="0" borderId="48" xfId="3" applyFont="1" applyFill="1" applyBorder="1">
      <alignment vertical="center"/>
    </xf>
    <xf numFmtId="38" fontId="6" fillId="0" borderId="40" xfId="3" applyFont="1" applyFill="1" applyBorder="1">
      <alignment vertical="center"/>
    </xf>
    <xf numFmtId="177" fontId="6" fillId="0" borderId="39" xfId="4" applyNumberFormat="1" applyFont="1" applyFill="1" applyBorder="1">
      <alignment vertical="center"/>
    </xf>
    <xf numFmtId="0" fontId="6" fillId="0" borderId="41" xfId="4" applyFont="1" applyFill="1" applyBorder="1">
      <alignment vertical="center"/>
    </xf>
    <xf numFmtId="0" fontId="6" fillId="0" borderId="49" xfId="4" applyNumberFormat="1" applyFont="1" applyFill="1" applyBorder="1">
      <alignment vertical="center"/>
    </xf>
    <xf numFmtId="14" fontId="6" fillId="0" borderId="50" xfId="4" applyNumberFormat="1" applyFont="1" applyFill="1" applyBorder="1">
      <alignment vertical="center"/>
    </xf>
    <xf numFmtId="14" fontId="6" fillId="0" borderId="48" xfId="4" applyNumberFormat="1" applyFont="1" applyFill="1" applyBorder="1" applyAlignment="1">
      <alignment horizontal="right" vertical="center"/>
    </xf>
    <xf numFmtId="14" fontId="6" fillId="0" borderId="40" xfId="4" applyNumberFormat="1" applyFont="1" applyFill="1" applyBorder="1">
      <alignment vertical="center"/>
    </xf>
    <xf numFmtId="38" fontId="6" fillId="0" borderId="38" xfId="3" applyFont="1" applyFill="1" applyBorder="1">
      <alignment vertical="center"/>
    </xf>
    <xf numFmtId="0" fontId="6" fillId="0" borderId="51" xfId="4" applyFont="1" applyFill="1" applyBorder="1" applyAlignment="1">
      <alignment vertical="center"/>
    </xf>
    <xf numFmtId="0" fontId="6" fillId="0" borderId="48" xfId="4" applyFont="1" applyFill="1" applyBorder="1" applyAlignment="1">
      <alignment vertical="center"/>
    </xf>
    <xf numFmtId="0" fontId="6" fillId="0" borderId="44" xfId="4" applyFont="1" applyFill="1" applyBorder="1" applyAlignment="1">
      <alignment vertical="center"/>
    </xf>
    <xf numFmtId="0" fontId="6" fillId="0" borderId="0" xfId="4" applyFont="1" applyFill="1" applyAlignment="1">
      <alignment vertical="center" textRotation="255"/>
    </xf>
    <xf numFmtId="38" fontId="5" fillId="5" borderId="52" xfId="3" applyFill="1" applyBorder="1">
      <alignment vertical="center"/>
    </xf>
    <xf numFmtId="38" fontId="5" fillId="5" borderId="53" xfId="3" applyFill="1" applyBorder="1">
      <alignment vertical="center"/>
    </xf>
    <xf numFmtId="177" fontId="5" fillId="5" borderId="54" xfId="3" applyNumberFormat="1" applyFill="1" applyBorder="1">
      <alignment vertical="center"/>
    </xf>
    <xf numFmtId="38" fontId="5" fillId="5" borderId="17" xfId="3" applyFill="1" applyBorder="1">
      <alignment vertical="center"/>
    </xf>
    <xf numFmtId="38" fontId="5" fillId="5" borderId="55" xfId="3" applyFill="1" applyBorder="1">
      <alignment vertical="center"/>
    </xf>
    <xf numFmtId="38" fontId="5" fillId="5" borderId="56" xfId="3" applyFill="1" applyBorder="1">
      <alignment vertical="center"/>
    </xf>
    <xf numFmtId="38" fontId="5" fillId="5" borderId="57" xfId="3" applyFill="1" applyBorder="1">
      <alignment vertical="center"/>
    </xf>
    <xf numFmtId="38" fontId="5" fillId="5" borderId="54" xfId="3" applyFill="1" applyBorder="1">
      <alignment vertical="center"/>
    </xf>
    <xf numFmtId="177" fontId="5" fillId="5" borderId="17" xfId="4" applyNumberFormat="1" applyFill="1" applyBorder="1">
      <alignment vertical="center"/>
    </xf>
    <xf numFmtId="0" fontId="5" fillId="5" borderId="55" xfId="4" applyFill="1" applyBorder="1">
      <alignment vertical="center"/>
    </xf>
    <xf numFmtId="0" fontId="5" fillId="5" borderId="58" xfId="4" applyNumberFormat="1" applyFill="1" applyBorder="1">
      <alignment vertical="center"/>
    </xf>
    <xf numFmtId="14" fontId="5" fillId="5" borderId="59" xfId="4" applyNumberFormat="1" applyFill="1" applyBorder="1">
      <alignment vertical="center"/>
    </xf>
    <xf numFmtId="14" fontId="5" fillId="5" borderId="57" xfId="4" applyNumberFormat="1" applyFill="1" applyBorder="1" applyAlignment="1">
      <alignment horizontal="right" vertical="center"/>
    </xf>
    <xf numFmtId="14" fontId="5" fillId="5" borderId="54" xfId="4" applyNumberFormat="1" applyFill="1" applyBorder="1">
      <alignment vertical="center"/>
    </xf>
    <xf numFmtId="38" fontId="5" fillId="5" borderId="60" xfId="3" applyFill="1" applyBorder="1">
      <alignment vertical="center"/>
    </xf>
    <xf numFmtId="0" fontId="5" fillId="5" borderId="54" xfId="4" applyFill="1" applyBorder="1">
      <alignment vertical="center"/>
    </xf>
    <xf numFmtId="0" fontId="5" fillId="5" borderId="17" xfId="4" applyFill="1" applyBorder="1">
      <alignment vertical="center"/>
    </xf>
    <xf numFmtId="0" fontId="5" fillId="5" borderId="60" xfId="4" applyFill="1" applyBorder="1" applyAlignment="1">
      <alignment horizontal="center" vertical="center"/>
    </xf>
    <xf numFmtId="0" fontId="5" fillId="0" borderId="61" xfId="4" applyFill="1" applyBorder="1" applyAlignment="1">
      <alignment vertical="center" textRotation="255"/>
    </xf>
    <xf numFmtId="38" fontId="5" fillId="5" borderId="62" xfId="3" applyFont="1" applyFill="1" applyBorder="1" applyAlignment="1">
      <alignment horizontal="right" vertical="center"/>
    </xf>
    <xf numFmtId="38" fontId="5" fillId="5" borderId="63" xfId="3" applyFont="1" applyFill="1" applyBorder="1" applyAlignment="1">
      <alignment horizontal="right" vertical="center"/>
    </xf>
    <xf numFmtId="177" fontId="5" fillId="5" borderId="64" xfId="3" applyNumberFormat="1" applyFill="1" applyBorder="1">
      <alignment vertical="center"/>
    </xf>
    <xf numFmtId="38" fontId="5" fillId="5" borderId="65" xfId="3" applyFont="1" applyFill="1" applyBorder="1" applyAlignment="1">
      <alignment horizontal="right" vertical="center"/>
    </xf>
    <xf numFmtId="38" fontId="5" fillId="5" borderId="65" xfId="3" applyFill="1" applyBorder="1">
      <alignment vertical="center"/>
    </xf>
    <xf numFmtId="38" fontId="5" fillId="5" borderId="66" xfId="3" applyFill="1" applyBorder="1">
      <alignment vertical="center"/>
    </xf>
    <xf numFmtId="38" fontId="5" fillId="5" borderId="67" xfId="3" applyFill="1" applyBorder="1">
      <alignment vertical="center"/>
    </xf>
    <xf numFmtId="38" fontId="5" fillId="5" borderId="68" xfId="3" applyFill="1" applyBorder="1">
      <alignment vertical="center"/>
    </xf>
    <xf numFmtId="38" fontId="5" fillId="5" borderId="64" xfId="3" applyFill="1" applyBorder="1">
      <alignment vertical="center"/>
    </xf>
    <xf numFmtId="177" fontId="5" fillId="5" borderId="65" xfId="4" applyNumberFormat="1" applyFill="1" applyBorder="1">
      <alignment vertical="center"/>
    </xf>
    <xf numFmtId="0" fontId="5" fillId="5" borderId="66" xfId="4" applyFill="1" applyBorder="1">
      <alignment vertical="center"/>
    </xf>
    <xf numFmtId="0" fontId="5" fillId="5" borderId="69" xfId="4" applyNumberFormat="1" applyFill="1" applyBorder="1">
      <alignment vertical="center"/>
    </xf>
    <xf numFmtId="14" fontId="5" fillId="5" borderId="70" xfId="4" applyNumberFormat="1" applyFill="1" applyBorder="1">
      <alignment vertical="center"/>
    </xf>
    <xf numFmtId="14" fontId="5" fillId="5" borderId="68" xfId="4" applyNumberFormat="1" applyFill="1" applyBorder="1" applyAlignment="1">
      <alignment horizontal="right" vertical="center"/>
    </xf>
    <xf numFmtId="14" fontId="5" fillId="5" borderId="64" xfId="4" applyNumberFormat="1" applyFill="1" applyBorder="1">
      <alignment vertical="center"/>
    </xf>
    <xf numFmtId="38" fontId="5" fillId="5" borderId="71" xfId="3" applyFill="1" applyBorder="1">
      <alignment vertical="center"/>
    </xf>
    <xf numFmtId="0" fontId="5" fillId="5" borderId="64" xfId="4" applyFill="1" applyBorder="1">
      <alignment vertical="center"/>
    </xf>
    <xf numFmtId="0" fontId="5" fillId="5" borderId="65" xfId="4" applyFill="1" applyBorder="1">
      <alignment vertical="center"/>
    </xf>
    <xf numFmtId="0" fontId="5" fillId="5" borderId="71" xfId="4" applyFill="1" applyBorder="1" applyAlignment="1">
      <alignment horizontal="center" vertical="center"/>
    </xf>
    <xf numFmtId="38" fontId="5" fillId="0" borderId="72" xfId="3" applyFont="1" applyFill="1" applyBorder="1" applyAlignment="1">
      <alignment horizontal="right" vertical="center"/>
    </xf>
    <xf numFmtId="38" fontId="5" fillId="0" borderId="73" xfId="3" applyFont="1" applyFill="1" applyBorder="1" applyAlignment="1">
      <alignment horizontal="right" vertical="center"/>
    </xf>
    <xf numFmtId="177" fontId="5" fillId="0" borderId="74" xfId="3" applyNumberFormat="1" applyFill="1" applyBorder="1">
      <alignment vertical="center"/>
    </xf>
    <xf numFmtId="38" fontId="5" fillId="0" borderId="75" xfId="3" applyFont="1" applyFill="1" applyBorder="1" applyAlignment="1">
      <alignment horizontal="right" vertical="center"/>
    </xf>
    <xf numFmtId="38" fontId="5" fillId="0" borderId="75" xfId="3" applyFill="1" applyBorder="1">
      <alignment vertical="center"/>
    </xf>
    <xf numFmtId="38" fontId="5" fillId="0" borderId="76" xfId="3" applyFill="1" applyBorder="1">
      <alignment vertical="center"/>
    </xf>
    <xf numFmtId="38" fontId="5" fillId="0" borderId="77" xfId="3" applyFill="1" applyBorder="1">
      <alignment vertical="center"/>
    </xf>
    <xf numFmtId="38" fontId="5" fillId="0" borderId="78" xfId="3" applyFill="1" applyBorder="1">
      <alignment vertical="center"/>
    </xf>
    <xf numFmtId="38" fontId="5" fillId="0" borderId="74" xfId="3" applyFill="1" applyBorder="1">
      <alignment vertical="center"/>
    </xf>
    <xf numFmtId="177" fontId="5" fillId="0" borderId="75" xfId="4" applyNumberFormat="1" applyFill="1" applyBorder="1">
      <alignment vertical="center"/>
    </xf>
    <xf numFmtId="0" fontId="5" fillId="0" borderId="76" xfId="4" applyFill="1" applyBorder="1">
      <alignment vertical="center"/>
    </xf>
    <xf numFmtId="0" fontId="5" fillId="0" borderId="79" xfId="4" applyNumberFormat="1" applyFill="1" applyBorder="1">
      <alignment vertical="center"/>
    </xf>
    <xf numFmtId="14" fontId="5" fillId="0" borderId="80" xfId="4" applyNumberFormat="1" applyFill="1" applyBorder="1">
      <alignment vertical="center"/>
    </xf>
    <xf numFmtId="14" fontId="5" fillId="0" borderId="78" xfId="4" applyNumberFormat="1" applyFill="1" applyBorder="1" applyAlignment="1">
      <alignment horizontal="right" vertical="center"/>
    </xf>
    <xf numFmtId="14" fontId="5" fillId="0" borderId="74" xfId="4" applyNumberFormat="1" applyFill="1" applyBorder="1">
      <alignment vertical="center"/>
    </xf>
    <xf numFmtId="38" fontId="5" fillId="0" borderId="81" xfId="3" applyFill="1" applyBorder="1">
      <alignment vertical="center"/>
    </xf>
    <xf numFmtId="0" fontId="5" fillId="0" borderId="74" xfId="4" applyFill="1" applyBorder="1">
      <alignment vertical="center"/>
    </xf>
    <xf numFmtId="0" fontId="5" fillId="0" borderId="75" xfId="4" applyFill="1" applyBorder="1">
      <alignment vertical="center"/>
    </xf>
    <xf numFmtId="0" fontId="5" fillId="0" borderId="81" xfId="4" applyFill="1" applyBorder="1" applyAlignment="1">
      <alignment horizontal="center" vertical="center"/>
    </xf>
    <xf numFmtId="38" fontId="5" fillId="5" borderId="52" xfId="3" applyFont="1" applyFill="1" applyBorder="1" applyAlignment="1">
      <alignment horizontal="right" vertical="center"/>
    </xf>
    <xf numFmtId="38" fontId="5" fillId="5" borderId="53" xfId="3" applyFont="1" applyFill="1" applyBorder="1" applyAlignment="1">
      <alignment horizontal="right" vertical="center"/>
    </xf>
    <xf numFmtId="38" fontId="5" fillId="5" borderId="17" xfId="3" applyFont="1" applyFill="1" applyBorder="1" applyAlignment="1">
      <alignment horizontal="right" vertical="center"/>
    </xf>
    <xf numFmtId="38" fontId="5" fillId="0" borderId="62" xfId="3" applyFont="1" applyFill="1" applyBorder="1" applyAlignment="1">
      <alignment horizontal="right" vertical="center"/>
    </xf>
    <xf numFmtId="38" fontId="5" fillId="0" borderId="63" xfId="3" applyFont="1" applyFill="1" applyBorder="1" applyAlignment="1">
      <alignment horizontal="right" vertical="center"/>
    </xf>
    <xf numFmtId="177" fontId="5" fillId="0" borderId="64" xfId="3" applyNumberFormat="1" applyFill="1" applyBorder="1">
      <alignment vertical="center"/>
    </xf>
    <xf numFmtId="38" fontId="5" fillId="0" borderId="65" xfId="3" applyFont="1" applyFill="1" applyBorder="1" applyAlignment="1">
      <alignment horizontal="right" vertical="center"/>
    </xf>
    <xf numFmtId="38" fontId="5" fillId="0" borderId="65" xfId="3" applyFill="1" applyBorder="1">
      <alignment vertical="center"/>
    </xf>
    <xf numFmtId="38" fontId="5" fillId="0" borderId="66" xfId="3" applyFill="1" applyBorder="1">
      <alignment vertical="center"/>
    </xf>
    <xf numFmtId="38" fontId="5" fillId="0" borderId="67" xfId="3" applyFill="1" applyBorder="1">
      <alignment vertical="center"/>
    </xf>
    <xf numFmtId="38" fontId="5" fillId="0" borderId="68" xfId="3" applyFill="1" applyBorder="1">
      <alignment vertical="center"/>
    </xf>
    <xf numFmtId="38" fontId="5" fillId="0" borderId="64" xfId="3" applyFill="1" applyBorder="1">
      <alignment vertical="center"/>
    </xf>
    <xf numFmtId="177" fontId="5" fillId="0" borderId="65" xfId="4" applyNumberFormat="1" applyFill="1" applyBorder="1">
      <alignment vertical="center"/>
    </xf>
    <xf numFmtId="0" fontId="5" fillId="0" borderId="66" xfId="4" applyFill="1" applyBorder="1">
      <alignment vertical="center"/>
    </xf>
    <xf numFmtId="0" fontId="5" fillId="0" borderId="69" xfId="4" applyNumberFormat="1" applyFill="1" applyBorder="1">
      <alignment vertical="center"/>
    </xf>
    <xf numFmtId="14" fontId="5" fillId="0" borderId="70" xfId="4" applyNumberFormat="1" applyFill="1" applyBorder="1">
      <alignment vertical="center"/>
    </xf>
    <xf numFmtId="14" fontId="5" fillId="0" borderId="68" xfId="4" applyNumberFormat="1" applyFill="1" applyBorder="1" applyAlignment="1">
      <alignment horizontal="right" vertical="center"/>
    </xf>
    <xf numFmtId="14" fontId="5" fillId="0" borderId="64" xfId="4" applyNumberFormat="1" applyFill="1" applyBorder="1">
      <alignment vertical="center"/>
    </xf>
    <xf numFmtId="38" fontId="5" fillId="0" borderId="71" xfId="3" applyFill="1" applyBorder="1">
      <alignment vertical="center"/>
    </xf>
    <xf numFmtId="0" fontId="5" fillId="0" borderId="64" xfId="4" applyFill="1" applyBorder="1">
      <alignment vertical="center"/>
    </xf>
    <xf numFmtId="0" fontId="5" fillId="0" borderId="65" xfId="4" applyFill="1" applyBorder="1">
      <alignment vertical="center"/>
    </xf>
    <xf numFmtId="0" fontId="5" fillId="0" borderId="71" xfId="4" applyFill="1" applyBorder="1" applyAlignment="1">
      <alignment horizontal="center" vertical="center"/>
    </xf>
    <xf numFmtId="38" fontId="5" fillId="0" borderId="52" xfId="3" applyFont="1" applyFill="1" applyBorder="1" applyAlignment="1">
      <alignment horizontal="right" vertical="center"/>
    </xf>
    <xf numFmtId="38" fontId="5" fillId="0" borderId="53" xfId="3" applyFont="1" applyFill="1" applyBorder="1" applyAlignment="1">
      <alignment horizontal="right" vertical="center"/>
    </xf>
    <xf numFmtId="177" fontId="5" fillId="0" borderId="54" xfId="3" applyNumberFormat="1" applyFill="1" applyBorder="1">
      <alignment vertical="center"/>
    </xf>
    <xf numFmtId="38" fontId="5" fillId="0" borderId="17" xfId="3" applyFont="1" applyFill="1" applyBorder="1" applyAlignment="1">
      <alignment horizontal="right" vertical="center"/>
    </xf>
    <xf numFmtId="38" fontId="5" fillId="0" borderId="17" xfId="3" applyFill="1" applyBorder="1">
      <alignment vertical="center"/>
    </xf>
    <xf numFmtId="38" fontId="5" fillId="0" borderId="55" xfId="3" applyFill="1" applyBorder="1">
      <alignment vertical="center"/>
    </xf>
    <xf numFmtId="38" fontId="5" fillId="0" borderId="56" xfId="3" applyFill="1" applyBorder="1">
      <alignment vertical="center"/>
    </xf>
    <xf numFmtId="38" fontId="5" fillId="0" borderId="57" xfId="3" applyFill="1" applyBorder="1">
      <alignment vertical="center"/>
    </xf>
    <xf numFmtId="38" fontId="5" fillId="0" borderId="54" xfId="3" applyFill="1" applyBorder="1">
      <alignment vertical="center"/>
    </xf>
    <xf numFmtId="177" fontId="5" fillId="0" borderId="17" xfId="4" applyNumberFormat="1" applyFill="1" applyBorder="1">
      <alignment vertical="center"/>
    </xf>
    <xf numFmtId="0" fontId="5" fillId="0" borderId="55" xfId="4" applyFill="1" applyBorder="1">
      <alignment vertical="center"/>
    </xf>
    <xf numFmtId="0" fontId="5" fillId="0" borderId="58" xfId="4" applyNumberFormat="1" applyFill="1" applyBorder="1">
      <alignment vertical="center"/>
    </xf>
    <xf numFmtId="14" fontId="5" fillId="0" borderId="59" xfId="4" applyNumberFormat="1" applyFill="1" applyBorder="1">
      <alignment vertical="center"/>
    </xf>
    <xf numFmtId="14" fontId="5" fillId="0" borderId="57" xfId="4" applyNumberFormat="1" applyFill="1" applyBorder="1" applyAlignment="1">
      <alignment horizontal="right" vertical="center"/>
    </xf>
    <xf numFmtId="14" fontId="5" fillId="0" borderId="54" xfId="4" applyNumberFormat="1" applyFill="1" applyBorder="1">
      <alignment vertical="center"/>
    </xf>
    <xf numFmtId="38" fontId="5" fillId="0" borderId="60" xfId="3" applyFill="1" applyBorder="1">
      <alignment vertical="center"/>
    </xf>
    <xf numFmtId="0" fontId="5" fillId="0" borderId="54" xfId="4" applyFill="1" applyBorder="1">
      <alignment vertical="center"/>
    </xf>
    <xf numFmtId="0" fontId="5" fillId="0" borderId="17" xfId="4" applyFill="1" applyBorder="1">
      <alignment vertical="center"/>
    </xf>
    <xf numFmtId="0" fontId="5" fillId="0" borderId="60" xfId="4" applyFill="1" applyBorder="1" applyAlignment="1">
      <alignment horizontal="center" vertical="center"/>
    </xf>
    <xf numFmtId="38" fontId="5" fillId="0" borderId="72" xfId="3" applyFill="1" applyBorder="1">
      <alignment vertical="center"/>
    </xf>
    <xf numFmtId="38" fontId="5" fillId="0" borderId="73" xfId="3" applyFill="1" applyBorder="1">
      <alignment vertical="center"/>
    </xf>
    <xf numFmtId="0" fontId="5" fillId="0" borderId="0" xfId="4" applyAlignment="1">
      <alignment horizontal="center" vertical="center"/>
    </xf>
    <xf numFmtId="38" fontId="5" fillId="6" borderId="82" xfId="3" applyFont="1" applyFill="1" applyBorder="1" applyAlignment="1">
      <alignment horizontal="center" vertical="center" wrapText="1"/>
    </xf>
    <xf numFmtId="38" fontId="5" fillId="6" borderId="83" xfId="3" applyFont="1" applyFill="1" applyBorder="1" applyAlignment="1">
      <alignment horizontal="center" vertical="center" wrapText="1"/>
    </xf>
    <xf numFmtId="177" fontId="5" fillId="4" borderId="84" xfId="3" applyNumberFormat="1" applyFont="1" applyFill="1" applyBorder="1" applyAlignment="1">
      <alignment horizontal="center" vertical="center" wrapText="1"/>
    </xf>
    <xf numFmtId="38" fontId="5" fillId="4" borderId="85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/>
    </xf>
    <xf numFmtId="38" fontId="5" fillId="3" borderId="87" xfId="3" applyFont="1" applyFill="1" applyBorder="1" applyAlignment="1">
      <alignment horizontal="center" vertical="center"/>
    </xf>
    <xf numFmtId="38" fontId="5" fillId="3" borderId="88" xfId="3" applyFont="1" applyFill="1" applyBorder="1" applyAlignment="1">
      <alignment horizontal="center" vertical="center"/>
    </xf>
    <xf numFmtId="38" fontId="5" fillId="2" borderId="89" xfId="3" applyFont="1" applyFill="1" applyBorder="1" applyAlignment="1">
      <alignment horizontal="center" vertical="center"/>
    </xf>
    <xf numFmtId="38" fontId="5" fillId="3" borderId="90" xfId="3" applyFont="1" applyFill="1" applyBorder="1" applyAlignment="1">
      <alignment horizontal="center" vertical="center"/>
    </xf>
    <xf numFmtId="38" fontId="5" fillId="3" borderId="91" xfId="3" applyFont="1" applyFill="1" applyBorder="1" applyAlignment="1">
      <alignment horizontal="center" vertical="center" wrapText="1"/>
    </xf>
    <xf numFmtId="38" fontId="5" fillId="2" borderId="86" xfId="3" applyFont="1" applyFill="1" applyBorder="1" applyAlignment="1">
      <alignment horizontal="center" vertical="center" wrapText="1"/>
    </xf>
    <xf numFmtId="38" fontId="5" fillId="2" borderId="92" xfId="3" applyFont="1" applyFill="1" applyBorder="1" applyAlignment="1">
      <alignment horizontal="center" vertical="center" wrapText="1"/>
    </xf>
    <xf numFmtId="0" fontId="7" fillId="0" borderId="93" xfId="4" applyNumberFormat="1" applyFont="1" applyBorder="1" applyAlignment="1">
      <alignment horizontal="center" vertical="center" wrapText="1"/>
    </xf>
    <xf numFmtId="0" fontId="7" fillId="0" borderId="94" xfId="4" applyNumberFormat="1" applyFont="1" applyBorder="1" applyAlignment="1">
      <alignment horizontal="center" vertical="center" wrapText="1"/>
    </xf>
    <xf numFmtId="0" fontId="5" fillId="0" borderId="0" xfId="4">
      <alignment vertical="center"/>
    </xf>
    <xf numFmtId="0" fontId="5" fillId="0" borderId="0" xfId="4" applyNumberFormat="1" applyBorder="1" applyAlignment="1">
      <alignment vertical="center"/>
    </xf>
    <xf numFmtId="0" fontId="5" fillId="0" borderId="5" xfId="4" applyNumberFormat="1" applyBorder="1" applyAlignment="1">
      <alignment vertical="center"/>
    </xf>
    <xf numFmtId="38" fontId="5" fillId="0" borderId="0" xfId="3">
      <alignment vertical="center"/>
    </xf>
    <xf numFmtId="177" fontId="5" fillId="0" borderId="0" xfId="4" applyNumberFormat="1">
      <alignment vertical="center"/>
    </xf>
    <xf numFmtId="0" fontId="5" fillId="0" borderId="0" xfId="3" applyNumberFormat="1">
      <alignment vertical="center"/>
    </xf>
    <xf numFmtId="14" fontId="5" fillId="0" borderId="0" xfId="3" applyNumberFormat="1">
      <alignment vertical="center"/>
    </xf>
    <xf numFmtId="0" fontId="5" fillId="0" borderId="0" xfId="4" applyAlignment="1">
      <alignment vertical="center" textRotation="255"/>
    </xf>
    <xf numFmtId="38" fontId="5" fillId="0" borderId="0" xfId="3" applyFont="1" applyAlignment="1">
      <alignment horizontal="right" vertical="center"/>
    </xf>
    <xf numFmtId="14" fontId="5" fillId="0" borderId="0" xfId="3" applyNumberFormat="1" applyFont="1" applyAlignment="1">
      <alignment horizontal="center" vertical="center"/>
    </xf>
    <xf numFmtId="14" fontId="5" fillId="0" borderId="0" xfId="3" applyNumberFormat="1" applyFont="1">
      <alignment vertical="center"/>
    </xf>
    <xf numFmtId="38" fontId="5" fillId="0" borderId="0" xfId="3" applyFont="1" applyFill="1" applyAlignment="1">
      <alignment horizontal="right" vertical="center"/>
    </xf>
    <xf numFmtId="38" fontId="2" fillId="2" borderId="3" xfId="2" applyFont="1" applyFill="1" applyBorder="1" applyAlignment="1">
      <alignment horizontal="center" vertical="center"/>
    </xf>
    <xf numFmtId="38" fontId="2" fillId="2" borderId="5" xfId="2" applyFont="1" applyFill="1" applyBorder="1" applyAlignment="1">
      <alignment horizontal="center" vertical="center"/>
    </xf>
    <xf numFmtId="38" fontId="2" fillId="2" borderId="6" xfId="2" applyFont="1" applyFill="1" applyBorder="1" applyAlignment="1">
      <alignment horizontal="center" vertical="center"/>
    </xf>
    <xf numFmtId="38" fontId="2" fillId="2" borderId="7" xfId="2" applyFont="1" applyFill="1" applyBorder="1" applyAlignment="1">
      <alignment horizontal="center" vertical="center"/>
    </xf>
    <xf numFmtId="38" fontId="2" fillId="2" borderId="8" xfId="2" applyFont="1" applyFill="1" applyBorder="1" applyAlignment="1">
      <alignment horizontal="center" vertical="center"/>
    </xf>
    <xf numFmtId="38" fontId="2" fillId="2" borderId="9" xfId="2" applyFont="1" applyFill="1" applyBorder="1" applyAlignment="1">
      <alignment horizontal="center" vertical="center"/>
    </xf>
    <xf numFmtId="38" fontId="2" fillId="2" borderId="10" xfId="2" applyFont="1" applyFill="1" applyBorder="1" applyAlignment="1">
      <alignment horizontal="center" vertical="center"/>
    </xf>
    <xf numFmtId="38" fontId="2" fillId="3" borderId="11" xfId="2" applyFont="1" applyFill="1" applyBorder="1" applyAlignment="1">
      <alignment horizontal="center" vertical="center"/>
    </xf>
    <xf numFmtId="38" fontId="2" fillId="3" borderId="10" xfId="2" applyFont="1" applyFill="1" applyBorder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14" fontId="2" fillId="0" borderId="0" xfId="2" applyNumberFormat="1" applyFont="1" applyAlignment="1">
      <alignment horizontal="right" vertical="center"/>
    </xf>
    <xf numFmtId="49" fontId="2" fillId="0" borderId="1" xfId="1" applyNumberFormat="1" applyFill="1" applyBorder="1" applyAlignment="1">
      <alignment horizontal="center" vertical="center" wrapText="1"/>
    </xf>
    <xf numFmtId="49" fontId="2" fillId="0" borderId="13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/>
    </xf>
    <xf numFmtId="49" fontId="2" fillId="0" borderId="14" xfId="1" applyNumberFormat="1" applyFill="1" applyBorder="1" applyAlignment="1">
      <alignment horizontal="center" vertical="center"/>
    </xf>
    <xf numFmtId="38" fontId="2" fillId="0" borderId="4" xfId="2" applyFont="1" applyFill="1" applyBorder="1" applyAlignment="1">
      <alignment horizontal="center" vertical="center"/>
    </xf>
    <xf numFmtId="38" fontId="2" fillId="0" borderId="17" xfId="2" applyFont="1" applyFill="1" applyBorder="1" applyAlignment="1">
      <alignment horizontal="center" vertical="center"/>
    </xf>
    <xf numFmtId="38" fontId="5" fillId="4" borderId="99" xfId="3" applyFont="1" applyFill="1" applyBorder="1" applyAlignment="1">
      <alignment horizontal="center" vertical="center"/>
    </xf>
    <xf numFmtId="38" fontId="5" fillId="4" borderId="98" xfId="3" applyFont="1" applyFill="1" applyBorder="1" applyAlignment="1">
      <alignment horizontal="center" vertical="center"/>
    </xf>
    <xf numFmtId="38" fontId="5" fillId="6" borderId="30" xfId="3" applyFont="1" applyFill="1" applyBorder="1" applyAlignment="1">
      <alignment horizontal="center" vertical="center"/>
    </xf>
    <xf numFmtId="38" fontId="5" fillId="6" borderId="100" xfId="3" applyFill="1" applyBorder="1" applyAlignment="1">
      <alignment horizontal="center" vertical="center"/>
    </xf>
    <xf numFmtId="38" fontId="5" fillId="6" borderId="31" xfId="3" applyFont="1" applyFill="1" applyBorder="1" applyAlignment="1">
      <alignment horizontal="center" vertical="center"/>
    </xf>
    <xf numFmtId="38" fontId="5" fillId="6" borderId="35" xfId="3" applyFont="1" applyFill="1" applyBorder="1" applyAlignment="1">
      <alignment horizontal="center" vertical="center"/>
    </xf>
    <xf numFmtId="177" fontId="5" fillId="0" borderId="2" xfId="4" applyNumberFormat="1" applyBorder="1" applyAlignment="1">
      <alignment horizontal="center" vertical="center" wrapText="1"/>
    </xf>
    <xf numFmtId="177" fontId="5" fillId="0" borderId="15" xfId="4" applyNumberFormat="1" applyBorder="1" applyAlignment="1">
      <alignment horizontal="center" vertical="center" wrapText="1"/>
    </xf>
    <xf numFmtId="177" fontId="5" fillId="0" borderId="86" xfId="4" applyNumberFormat="1" applyBorder="1" applyAlignment="1">
      <alignment horizontal="center" vertical="center" wrapText="1"/>
    </xf>
    <xf numFmtId="38" fontId="5" fillId="0" borderId="2" xfId="3" applyFont="1" applyFill="1" applyBorder="1" applyAlignment="1">
      <alignment horizontal="center" vertical="center" wrapText="1"/>
    </xf>
    <xf numFmtId="38" fontId="5" fillId="0" borderId="15" xfId="3" applyFont="1" applyFill="1" applyBorder="1" applyAlignment="1">
      <alignment horizontal="center" vertical="center" wrapText="1"/>
    </xf>
    <xf numFmtId="38" fontId="5" fillId="0" borderId="86" xfId="3" applyFont="1" applyFill="1" applyBorder="1" applyAlignment="1">
      <alignment horizontal="center" vertical="center" wrapText="1"/>
    </xf>
    <xf numFmtId="38" fontId="5" fillId="7" borderId="106" xfId="3" applyFont="1" applyFill="1" applyBorder="1" applyAlignment="1">
      <alignment horizontal="center" vertical="center" wrapText="1"/>
    </xf>
    <xf numFmtId="38" fontId="5" fillId="7" borderId="104" xfId="3" applyFont="1" applyFill="1" applyBorder="1" applyAlignment="1">
      <alignment horizontal="center" vertical="center" wrapText="1"/>
    </xf>
    <xf numFmtId="38" fontId="5" fillId="7" borderId="105" xfId="3" applyFont="1" applyFill="1" applyBorder="1" applyAlignment="1">
      <alignment horizontal="center" vertical="center" wrapText="1"/>
    </xf>
    <xf numFmtId="38" fontId="5" fillId="2" borderId="104" xfId="3" applyFont="1" applyFill="1" applyBorder="1" applyAlignment="1">
      <alignment horizontal="center" vertical="center"/>
    </xf>
    <xf numFmtId="38" fontId="5" fillId="2" borderId="10" xfId="3" applyFont="1" applyFill="1" applyBorder="1" applyAlignment="1">
      <alignment horizontal="center" vertical="center"/>
    </xf>
    <xf numFmtId="38" fontId="5" fillId="3" borderId="11" xfId="3" applyFill="1" applyBorder="1" applyAlignment="1">
      <alignment horizontal="center" vertical="center"/>
    </xf>
    <xf numFmtId="38" fontId="5" fillId="3" borderId="104" xfId="3" applyFill="1" applyBorder="1" applyAlignment="1">
      <alignment horizontal="center" vertical="center"/>
    </xf>
    <xf numFmtId="38" fontId="5" fillId="3" borderId="10" xfId="3" applyFill="1" applyBorder="1" applyAlignment="1">
      <alignment horizontal="center" vertical="center"/>
    </xf>
    <xf numFmtId="38" fontId="5" fillId="2" borderId="103" xfId="3" applyFont="1" applyFill="1" applyBorder="1" applyAlignment="1">
      <alignment horizontal="center" vertical="center" wrapText="1"/>
    </xf>
    <xf numFmtId="38" fontId="5" fillId="2" borderId="101" xfId="3" applyFont="1" applyFill="1" applyBorder="1" applyAlignment="1">
      <alignment horizontal="center" vertical="center" wrapText="1"/>
    </xf>
    <xf numFmtId="38" fontId="5" fillId="2" borderId="0" xfId="3" applyFont="1" applyFill="1" applyBorder="1" applyAlignment="1">
      <alignment horizontal="center" vertical="center" wrapText="1"/>
    </xf>
    <xf numFmtId="38" fontId="5" fillId="2" borderId="21" xfId="3" applyFont="1" applyFill="1" applyBorder="1" applyAlignment="1">
      <alignment horizontal="center" vertical="center" wrapText="1"/>
    </xf>
    <xf numFmtId="38" fontId="5" fillId="2" borderId="102" xfId="3" applyFont="1" applyFill="1" applyBorder="1" applyAlignment="1">
      <alignment horizontal="center" vertical="center"/>
    </xf>
    <xf numFmtId="38" fontId="5" fillId="2" borderId="101" xfId="3" applyFont="1" applyFill="1" applyBorder="1" applyAlignment="1">
      <alignment horizontal="center" vertical="center"/>
    </xf>
    <xf numFmtId="38" fontId="5" fillId="2" borderId="21" xfId="3" applyFont="1" applyFill="1" applyBorder="1" applyAlignment="1">
      <alignment horizontal="center" vertical="center"/>
    </xf>
    <xf numFmtId="0" fontId="5" fillId="0" borderId="0" xfId="4" applyBorder="1" applyAlignment="1">
      <alignment horizontal="center" vertical="center" textRotation="255"/>
    </xf>
    <xf numFmtId="0" fontId="5" fillId="0" borderId="1" xfId="4" applyBorder="1" applyAlignment="1">
      <alignment horizontal="center" vertical="center" textRotation="255"/>
    </xf>
    <xf numFmtId="0" fontId="5" fillId="0" borderId="13" xfId="4" applyBorder="1" applyAlignment="1">
      <alignment horizontal="center" vertical="center" textRotation="255"/>
    </xf>
    <xf numFmtId="0" fontId="5" fillId="0" borderId="97" xfId="4" applyBorder="1" applyAlignment="1">
      <alignment horizontal="center" vertical="center" textRotation="255"/>
    </xf>
    <xf numFmtId="0" fontId="5" fillId="0" borderId="108" xfId="4" applyFill="1" applyBorder="1" applyAlignment="1">
      <alignment horizontal="center" vertical="center" wrapText="1"/>
    </xf>
    <xf numFmtId="0" fontId="5" fillId="0" borderId="30" xfId="4" applyFill="1" applyBorder="1" applyAlignment="1">
      <alignment horizontal="center" vertical="center"/>
    </xf>
    <xf numFmtId="0" fontId="5" fillId="0" borderId="96" xfId="4" applyFill="1" applyBorder="1" applyAlignment="1">
      <alignment horizontal="center" vertical="center"/>
    </xf>
    <xf numFmtId="0" fontId="5" fillId="0" borderId="107" xfId="4" applyFill="1" applyBorder="1" applyAlignment="1">
      <alignment horizontal="center" vertical="center"/>
    </xf>
    <xf numFmtId="0" fontId="5" fillId="0" borderId="100" xfId="4" applyFill="1" applyBorder="1" applyAlignment="1">
      <alignment horizontal="center" vertical="center"/>
    </xf>
    <xf numFmtId="0" fontId="5" fillId="0" borderId="95" xfId="4" applyFill="1" applyBorder="1" applyAlignment="1">
      <alignment horizontal="center" vertical="center"/>
    </xf>
    <xf numFmtId="38" fontId="5" fillId="0" borderId="105" xfId="3" applyFont="1" applyFill="1" applyBorder="1" applyAlignment="1">
      <alignment horizontal="center" vertical="center"/>
    </xf>
    <xf numFmtId="38" fontId="5" fillId="0" borderId="98" xfId="3" applyFont="1" applyFill="1" applyBorder="1" applyAlignment="1">
      <alignment horizontal="center" vertical="center"/>
    </xf>
    <xf numFmtId="38" fontId="5" fillId="0" borderId="85" xfId="3" applyFont="1" applyFill="1" applyBorder="1" applyAlignment="1">
      <alignment horizontal="center" vertical="center"/>
    </xf>
    <xf numFmtId="14" fontId="5" fillId="0" borderId="3" xfId="4" applyNumberFormat="1" applyBorder="1" applyAlignment="1">
      <alignment horizontal="center" vertical="center"/>
    </xf>
    <xf numFmtId="14" fontId="5" fillId="0" borderId="5" xfId="4" applyNumberFormat="1" applyBorder="1" applyAlignment="1">
      <alignment horizontal="center" vertical="center"/>
    </xf>
    <xf numFmtId="14" fontId="5" fillId="0" borderId="16" xfId="4" applyNumberFormat="1" applyBorder="1" applyAlignment="1">
      <alignment horizontal="center" vertical="center"/>
    </xf>
    <xf numFmtId="14" fontId="5" fillId="0" borderId="0" xfId="4" applyNumberFormat="1" applyBorder="1" applyAlignment="1">
      <alignment horizontal="center" vertical="center"/>
    </xf>
    <xf numFmtId="14" fontId="5" fillId="0" borderId="91" xfId="4" applyNumberFormat="1" applyBorder="1" applyAlignment="1">
      <alignment horizontal="center" vertical="center"/>
    </xf>
    <xf numFmtId="14" fontId="5" fillId="0" borderId="89" xfId="4" applyNumberFormat="1" applyBorder="1" applyAlignment="1">
      <alignment horizontal="center" vertical="center"/>
    </xf>
  </cellXfs>
  <cellStyles count="5">
    <cellStyle name="桁区切り 2" xfId="2" xr:uid="{00000000-0005-0000-0000-000000000000}"/>
    <cellStyle name="桁区切り 2 2" xfId="3" xr:uid="{00000000-0005-0000-0000-000001000000}"/>
    <cellStyle name="標準" xfId="0" builtinId="0"/>
    <cellStyle name="標準 2" xfId="4" xr:uid="{00000000-0005-0000-0000-000003000000}"/>
    <cellStyle name="標準_JCS35期12月ﾌﾟﾛｼﾞｪｸﾄ一覧表" xfId="1" xr:uid="{00000000-0005-0000-0000-000004000000}"/>
  </cellStyles>
  <dxfs count="12"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  <dxf>
      <fill>
        <patternFill patternType="none">
          <bgColor indexed="65"/>
        </patternFill>
      </fill>
    </dxf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99"/>
    <pageSetUpPr fitToPage="1"/>
  </sheetPr>
  <dimension ref="B1:AD1590"/>
  <sheetViews>
    <sheetView showGridLines="0" tabSelected="1" zoomScale="75" zoomScaleNormal="75" workbookViewId="0">
      <pane xSplit="8" ySplit="5" topLeftCell="I6" activePane="bottomRight" state="frozen"/>
      <selection pane="topRight" activeCell="I1" sqref="I1"/>
      <selection pane="bottomLeft" activeCell="A6" sqref="A6"/>
      <selection pane="bottomRight" activeCell="B3" sqref="B3"/>
    </sheetView>
  </sheetViews>
  <sheetFormatPr defaultColWidth="9" defaultRowHeight="13.5" x14ac:dyDescent="0.15"/>
  <cols>
    <col min="1" max="1" width="2.875" style="8" customWidth="1"/>
    <col min="2" max="2" width="14" style="8" customWidth="1"/>
    <col min="3" max="3" width="43.25" style="8" customWidth="1"/>
    <col min="4" max="4" width="12.125" style="10" customWidth="1"/>
    <col min="5" max="5" width="6.625" style="10" customWidth="1"/>
    <col min="6" max="7" width="9" style="37" customWidth="1"/>
    <col min="8" max="8" width="12.75" style="6" customWidth="1"/>
    <col min="9" max="9" width="9.875" style="6" customWidth="1"/>
    <col min="10" max="10" width="7.875" style="6" customWidth="1"/>
    <col min="11" max="11" width="9.875" style="6" customWidth="1"/>
    <col min="12" max="12" width="11.75" style="6" customWidth="1"/>
    <col min="13" max="13" width="11.5" style="6" customWidth="1"/>
    <col min="14" max="14" width="11.75" style="6" bestFit="1" customWidth="1"/>
    <col min="15" max="15" width="11.5" style="6" customWidth="1"/>
    <col min="16" max="16" width="9.125" style="6" bestFit="1" customWidth="1"/>
    <col min="17" max="17" width="11.25" style="6" customWidth="1"/>
    <col min="18" max="20" width="10.625" style="6" bestFit="1" customWidth="1"/>
    <col min="21" max="21" width="11.75" style="6" bestFit="1" customWidth="1"/>
    <col min="22" max="22" width="11.5" style="6" customWidth="1"/>
    <col min="23" max="23" width="11.75" style="6" bestFit="1" customWidth="1"/>
    <col min="24" max="24" width="11.5" style="6" customWidth="1"/>
    <col min="25" max="25" width="7.375" style="8" customWidth="1"/>
    <col min="26" max="26" width="11.5" style="6" customWidth="1"/>
    <col min="27" max="27" width="7.5" style="8" customWidth="1"/>
    <col min="28" max="29" width="9" style="37" customWidth="1"/>
    <col min="30" max="16384" width="9" style="8"/>
  </cols>
  <sheetData>
    <row r="1" spans="2:30" x14ac:dyDescent="0.15">
      <c r="B1" s="1" t="s">
        <v>2492</v>
      </c>
      <c r="C1" s="2"/>
      <c r="D1" s="3"/>
      <c r="E1" s="3"/>
      <c r="F1" s="225"/>
      <c r="G1" s="225"/>
      <c r="H1" s="4"/>
      <c r="I1" s="226">
        <v>44470</v>
      </c>
      <c r="J1" s="226"/>
      <c r="K1" s="5" t="s">
        <v>2493</v>
      </c>
      <c r="L1" s="4">
        <v>44651</v>
      </c>
      <c r="Y1" s="2"/>
      <c r="Z1" s="1"/>
      <c r="AA1" s="7" t="s">
        <v>2494</v>
      </c>
      <c r="AB1" s="8"/>
      <c r="AC1" s="8"/>
    </row>
    <row r="2" spans="2:30" x14ac:dyDescent="0.15">
      <c r="B2" s="9" t="s">
        <v>2495</v>
      </c>
      <c r="C2" s="2"/>
      <c r="F2" s="11"/>
      <c r="G2" s="11"/>
      <c r="Y2" s="2"/>
      <c r="Z2" s="12"/>
      <c r="AA2" s="12" t="s">
        <v>2833</v>
      </c>
      <c r="AB2" s="11"/>
      <c r="AC2" s="11"/>
    </row>
    <row r="3" spans="2:30" ht="14.25" thickBot="1" x14ac:dyDescent="0.2">
      <c r="B3" s="2"/>
      <c r="C3" s="2"/>
      <c r="F3" s="11"/>
      <c r="G3" s="11"/>
      <c r="Y3" s="2"/>
      <c r="Z3" s="13"/>
      <c r="AA3" s="14" t="s">
        <v>2496</v>
      </c>
      <c r="AB3" s="11"/>
      <c r="AC3" s="11"/>
    </row>
    <row r="4" spans="2:30" ht="13.5" customHeight="1" x14ac:dyDescent="0.15">
      <c r="B4" s="227" t="s">
        <v>2497</v>
      </c>
      <c r="C4" s="229" t="s">
        <v>2498</v>
      </c>
      <c r="D4" s="15"/>
      <c r="E4" s="15"/>
      <c r="F4" s="16"/>
      <c r="G4" s="17"/>
      <c r="H4" s="231" t="s">
        <v>2499</v>
      </c>
      <c r="I4" s="217" t="s">
        <v>1</v>
      </c>
      <c r="J4" s="217"/>
      <c r="K4" s="218"/>
      <c r="L4" s="216" t="s">
        <v>2</v>
      </c>
      <c r="M4" s="217"/>
      <c r="N4" s="218"/>
      <c r="O4" s="216" t="s">
        <v>3</v>
      </c>
      <c r="P4" s="217"/>
      <c r="Q4" s="218"/>
      <c r="R4" s="217" t="s">
        <v>4</v>
      </c>
      <c r="S4" s="217"/>
      <c r="T4" s="219"/>
      <c r="U4" s="220" t="s">
        <v>5</v>
      </c>
      <c r="V4" s="217"/>
      <c r="W4" s="217"/>
      <c r="X4" s="221" t="s">
        <v>2500</v>
      </c>
      <c r="Y4" s="222"/>
      <c r="Z4" s="223" t="s">
        <v>2501</v>
      </c>
      <c r="AA4" s="224"/>
      <c r="AB4" s="18"/>
      <c r="AC4" s="18"/>
    </row>
    <row r="5" spans="2:30" s="37" customFormat="1" ht="28.5" customHeight="1" x14ac:dyDescent="0.15">
      <c r="B5" s="228"/>
      <c r="C5" s="230"/>
      <c r="D5" s="19" t="s">
        <v>2502</v>
      </c>
      <c r="E5" s="20" t="s">
        <v>2503</v>
      </c>
      <c r="F5" s="21" t="s">
        <v>2504</v>
      </c>
      <c r="G5" s="22" t="s">
        <v>2505</v>
      </c>
      <c r="H5" s="232"/>
      <c r="I5" s="23" t="s">
        <v>7</v>
      </c>
      <c r="J5" s="24" t="s">
        <v>8</v>
      </c>
      <c r="K5" s="25" t="s">
        <v>9</v>
      </c>
      <c r="L5" s="26" t="s">
        <v>7</v>
      </c>
      <c r="M5" s="24" t="s">
        <v>8</v>
      </c>
      <c r="N5" s="25" t="s">
        <v>9</v>
      </c>
      <c r="O5" s="26" t="s">
        <v>7</v>
      </c>
      <c r="P5" s="27" t="s">
        <v>8</v>
      </c>
      <c r="Q5" s="28" t="s">
        <v>9</v>
      </c>
      <c r="R5" s="26" t="s">
        <v>7</v>
      </c>
      <c r="S5" s="27" t="s">
        <v>8</v>
      </c>
      <c r="T5" s="29" t="s">
        <v>9</v>
      </c>
      <c r="U5" s="30" t="s">
        <v>2506</v>
      </c>
      <c r="V5" s="27" t="s">
        <v>8</v>
      </c>
      <c r="W5" s="31" t="s">
        <v>2507</v>
      </c>
      <c r="X5" s="32" t="s">
        <v>2508</v>
      </c>
      <c r="Y5" s="33" t="s">
        <v>6</v>
      </c>
      <c r="Z5" s="34" t="s">
        <v>2509</v>
      </c>
      <c r="AA5" s="35" t="s">
        <v>6</v>
      </c>
      <c r="AB5" s="36" t="s">
        <v>2510</v>
      </c>
      <c r="AC5" s="36" t="s">
        <v>2511</v>
      </c>
    </row>
    <row r="6" spans="2:30" x14ac:dyDescent="0.15">
      <c r="B6" s="38" t="s">
        <v>2513</v>
      </c>
      <c r="C6" s="39" t="s">
        <v>45</v>
      </c>
      <c r="D6" s="39" t="s">
        <v>2361</v>
      </c>
      <c r="E6" s="39"/>
      <c r="F6" s="40" t="s">
        <v>2345</v>
      </c>
      <c r="G6" s="40" t="s">
        <v>2359</v>
      </c>
      <c r="H6" s="41">
        <v>3720000</v>
      </c>
      <c r="I6" s="42">
        <v>0</v>
      </c>
      <c r="J6" s="43">
        <v>0</v>
      </c>
      <c r="K6" s="41">
        <v>0</v>
      </c>
      <c r="L6" s="42">
        <v>2662026</v>
      </c>
      <c r="M6" s="43">
        <v>470828</v>
      </c>
      <c r="N6" s="41">
        <v>3132854</v>
      </c>
      <c r="O6" s="42">
        <v>0</v>
      </c>
      <c r="P6" s="43">
        <v>479</v>
      </c>
      <c r="Q6" s="41">
        <v>479</v>
      </c>
      <c r="R6" s="42">
        <v>5280</v>
      </c>
      <c r="S6" s="43">
        <v>102542</v>
      </c>
      <c r="T6" s="44">
        <v>107822</v>
      </c>
      <c r="U6" s="45">
        <v>2667306</v>
      </c>
      <c r="V6" s="43">
        <v>573849</v>
      </c>
      <c r="W6" s="44">
        <v>3241155</v>
      </c>
      <c r="X6" s="45">
        <v>478845</v>
      </c>
      <c r="Y6" s="46">
        <v>12.87</v>
      </c>
      <c r="Z6" s="47">
        <f>H6-U6</f>
        <v>1052694</v>
      </c>
      <c r="AA6" s="46">
        <f>IF(H6=0,0,ROUND(Z6/H6%,2))</f>
        <v>28.3</v>
      </c>
      <c r="AB6" s="48" t="s">
        <v>2362</v>
      </c>
      <c r="AC6" s="48" t="s">
        <v>2343</v>
      </c>
      <c r="AD6" s="49"/>
    </row>
    <row r="7" spans="2:30" x14ac:dyDescent="0.15">
      <c r="B7" s="38" t="s">
        <v>46</v>
      </c>
      <c r="C7" s="39" t="s">
        <v>47</v>
      </c>
      <c r="D7" s="39" t="s">
        <v>2361</v>
      </c>
      <c r="E7" s="39" t="s">
        <v>2790</v>
      </c>
      <c r="F7" s="40" t="s">
        <v>2345</v>
      </c>
      <c r="G7" s="40" t="s">
        <v>2359</v>
      </c>
      <c r="H7" s="41">
        <v>620000</v>
      </c>
      <c r="I7" s="42">
        <v>0</v>
      </c>
      <c r="J7" s="43">
        <v>0</v>
      </c>
      <c r="K7" s="41">
        <v>0</v>
      </c>
      <c r="L7" s="42">
        <v>473451</v>
      </c>
      <c r="M7" s="43">
        <v>92917</v>
      </c>
      <c r="N7" s="41">
        <v>566368</v>
      </c>
      <c r="O7" s="42">
        <v>0</v>
      </c>
      <c r="P7" s="43">
        <v>0</v>
      </c>
      <c r="Q7" s="41">
        <v>0</v>
      </c>
      <c r="R7" s="42">
        <v>440</v>
      </c>
      <c r="S7" s="43">
        <v>16377</v>
      </c>
      <c r="T7" s="44">
        <v>16817</v>
      </c>
      <c r="U7" s="45">
        <v>473891</v>
      </c>
      <c r="V7" s="43">
        <v>109294</v>
      </c>
      <c r="W7" s="44">
        <v>583185</v>
      </c>
      <c r="X7" s="45">
        <v>36815</v>
      </c>
      <c r="Y7" s="46">
        <v>5.94</v>
      </c>
      <c r="Z7" s="47">
        <f t="shared" ref="Z7:Z70" si="0">H7-U7</f>
        <v>146109</v>
      </c>
      <c r="AA7" s="46">
        <f t="shared" ref="AA7:AA70" si="1">IF(H7=0,0,ROUND(Z7/H7%,2))</f>
        <v>23.57</v>
      </c>
      <c r="AB7" s="48" t="s">
        <v>2362</v>
      </c>
      <c r="AC7" s="48" t="s">
        <v>2343</v>
      </c>
      <c r="AD7" s="49"/>
    </row>
    <row r="8" spans="2:30" x14ac:dyDescent="0.15">
      <c r="B8" s="38" t="s">
        <v>48</v>
      </c>
      <c r="C8" s="39" t="s">
        <v>49</v>
      </c>
      <c r="D8" s="39" t="s">
        <v>2361</v>
      </c>
      <c r="E8" s="39" t="s">
        <v>2791</v>
      </c>
      <c r="F8" s="40" t="s">
        <v>2345</v>
      </c>
      <c r="G8" s="40" t="s">
        <v>2359</v>
      </c>
      <c r="H8" s="41">
        <v>620000</v>
      </c>
      <c r="I8" s="42">
        <v>0</v>
      </c>
      <c r="J8" s="43">
        <v>0</v>
      </c>
      <c r="K8" s="41">
        <v>0</v>
      </c>
      <c r="L8" s="42">
        <v>405377</v>
      </c>
      <c r="M8" s="43">
        <v>74017</v>
      </c>
      <c r="N8" s="41">
        <v>479394</v>
      </c>
      <c r="O8" s="42">
        <v>0</v>
      </c>
      <c r="P8" s="43">
        <v>0</v>
      </c>
      <c r="Q8" s="41">
        <v>0</v>
      </c>
      <c r="R8" s="42">
        <v>1320</v>
      </c>
      <c r="S8" s="43">
        <v>13584</v>
      </c>
      <c r="T8" s="44">
        <v>14904</v>
      </c>
      <c r="U8" s="45">
        <v>406697</v>
      </c>
      <c r="V8" s="43">
        <v>87601</v>
      </c>
      <c r="W8" s="44">
        <v>494298</v>
      </c>
      <c r="X8" s="45">
        <v>125702</v>
      </c>
      <c r="Y8" s="46">
        <v>20.27</v>
      </c>
      <c r="Z8" s="47">
        <f t="shared" si="0"/>
        <v>213303</v>
      </c>
      <c r="AA8" s="46">
        <f t="shared" si="1"/>
        <v>34.4</v>
      </c>
      <c r="AB8" s="48" t="s">
        <v>2362</v>
      </c>
      <c r="AC8" s="48" t="s">
        <v>2343</v>
      </c>
      <c r="AD8" s="49"/>
    </row>
    <row r="9" spans="2:30" x14ac:dyDescent="0.15">
      <c r="B9" s="38" t="s">
        <v>50</v>
      </c>
      <c r="C9" s="39" t="s">
        <v>51</v>
      </c>
      <c r="D9" s="39" t="s">
        <v>2361</v>
      </c>
      <c r="E9" s="39" t="s">
        <v>2792</v>
      </c>
      <c r="F9" s="40" t="s">
        <v>2345</v>
      </c>
      <c r="G9" s="40" t="s">
        <v>2359</v>
      </c>
      <c r="H9" s="41">
        <v>620000</v>
      </c>
      <c r="I9" s="42">
        <v>0</v>
      </c>
      <c r="J9" s="43">
        <v>0</v>
      </c>
      <c r="K9" s="41">
        <v>0</v>
      </c>
      <c r="L9" s="42">
        <v>478293</v>
      </c>
      <c r="M9" s="43">
        <v>83499</v>
      </c>
      <c r="N9" s="41">
        <v>561792</v>
      </c>
      <c r="O9" s="42">
        <v>0</v>
      </c>
      <c r="P9" s="43">
        <v>0</v>
      </c>
      <c r="Q9" s="41">
        <v>0</v>
      </c>
      <c r="R9" s="42">
        <v>1760</v>
      </c>
      <c r="S9" s="43">
        <v>15735</v>
      </c>
      <c r="T9" s="44">
        <v>17495</v>
      </c>
      <c r="U9" s="45">
        <v>480053</v>
      </c>
      <c r="V9" s="43">
        <v>99234</v>
      </c>
      <c r="W9" s="44">
        <v>579287</v>
      </c>
      <c r="X9" s="45">
        <v>40713</v>
      </c>
      <c r="Y9" s="46">
        <v>6.57</v>
      </c>
      <c r="Z9" s="47">
        <f t="shared" si="0"/>
        <v>139947</v>
      </c>
      <c r="AA9" s="46">
        <f t="shared" si="1"/>
        <v>22.57</v>
      </c>
      <c r="AB9" s="48" t="s">
        <v>2362</v>
      </c>
      <c r="AC9" s="48" t="s">
        <v>2343</v>
      </c>
      <c r="AD9" s="49"/>
    </row>
    <row r="10" spans="2:30" x14ac:dyDescent="0.15">
      <c r="B10" s="38" t="s">
        <v>52</v>
      </c>
      <c r="C10" s="39" t="s">
        <v>53</v>
      </c>
      <c r="D10" s="39" t="s">
        <v>2361</v>
      </c>
      <c r="E10" s="39" t="s">
        <v>2793</v>
      </c>
      <c r="F10" s="40" t="s">
        <v>2345</v>
      </c>
      <c r="G10" s="40" t="s">
        <v>2359</v>
      </c>
      <c r="H10" s="41">
        <v>620000</v>
      </c>
      <c r="I10" s="42">
        <v>0</v>
      </c>
      <c r="J10" s="43">
        <v>0</v>
      </c>
      <c r="K10" s="41">
        <v>0</v>
      </c>
      <c r="L10" s="42">
        <v>408827</v>
      </c>
      <c r="M10" s="43">
        <v>78470</v>
      </c>
      <c r="N10" s="41">
        <v>487297</v>
      </c>
      <c r="O10" s="42">
        <v>0</v>
      </c>
      <c r="P10" s="43">
        <v>0</v>
      </c>
      <c r="Q10" s="41">
        <v>0</v>
      </c>
      <c r="R10" s="42">
        <v>880</v>
      </c>
      <c r="S10" s="43">
        <v>17029</v>
      </c>
      <c r="T10" s="44">
        <v>17909</v>
      </c>
      <c r="U10" s="45">
        <v>409707</v>
      </c>
      <c r="V10" s="43">
        <v>95499</v>
      </c>
      <c r="W10" s="44">
        <v>505206</v>
      </c>
      <c r="X10" s="45">
        <v>114794</v>
      </c>
      <c r="Y10" s="46">
        <v>18.52</v>
      </c>
      <c r="Z10" s="47">
        <f t="shared" si="0"/>
        <v>210293</v>
      </c>
      <c r="AA10" s="46">
        <f t="shared" si="1"/>
        <v>33.92</v>
      </c>
      <c r="AB10" s="48" t="s">
        <v>2362</v>
      </c>
      <c r="AC10" s="48" t="s">
        <v>2343</v>
      </c>
      <c r="AD10" s="49"/>
    </row>
    <row r="11" spans="2:30" x14ac:dyDescent="0.15">
      <c r="B11" s="38" t="s">
        <v>54</v>
      </c>
      <c r="C11" s="39" t="s">
        <v>55</v>
      </c>
      <c r="D11" s="39" t="s">
        <v>2361</v>
      </c>
      <c r="E11" s="39" t="s">
        <v>2794</v>
      </c>
      <c r="F11" s="40" t="s">
        <v>2345</v>
      </c>
      <c r="G11" s="40" t="s">
        <v>2359</v>
      </c>
      <c r="H11" s="41">
        <v>620000</v>
      </c>
      <c r="I11" s="42">
        <v>0</v>
      </c>
      <c r="J11" s="43">
        <v>0</v>
      </c>
      <c r="K11" s="41">
        <v>0</v>
      </c>
      <c r="L11" s="42">
        <v>457572</v>
      </c>
      <c r="M11" s="43">
        <v>64900</v>
      </c>
      <c r="N11" s="41">
        <v>522472</v>
      </c>
      <c r="O11" s="42">
        <v>0</v>
      </c>
      <c r="P11" s="43">
        <v>0</v>
      </c>
      <c r="Q11" s="41">
        <v>0</v>
      </c>
      <c r="R11" s="42">
        <v>0</v>
      </c>
      <c r="S11" s="43">
        <v>20179</v>
      </c>
      <c r="T11" s="44">
        <v>20179</v>
      </c>
      <c r="U11" s="45">
        <v>457572</v>
      </c>
      <c r="V11" s="43">
        <v>85079</v>
      </c>
      <c r="W11" s="44">
        <v>542651</v>
      </c>
      <c r="X11" s="45">
        <v>77349</v>
      </c>
      <c r="Y11" s="46">
        <v>12.48</v>
      </c>
      <c r="Z11" s="47">
        <f t="shared" si="0"/>
        <v>162428</v>
      </c>
      <c r="AA11" s="46">
        <f t="shared" si="1"/>
        <v>26.2</v>
      </c>
      <c r="AB11" s="48" t="s">
        <v>2362</v>
      </c>
      <c r="AC11" s="48" t="s">
        <v>2343</v>
      </c>
      <c r="AD11" s="49"/>
    </row>
    <row r="12" spans="2:30" x14ac:dyDescent="0.15">
      <c r="B12" s="38" t="s">
        <v>56</v>
      </c>
      <c r="C12" s="39" t="s">
        <v>57</v>
      </c>
      <c r="D12" s="39" t="s">
        <v>2361</v>
      </c>
      <c r="E12" s="39" t="s">
        <v>2795</v>
      </c>
      <c r="F12" s="40" t="s">
        <v>2345</v>
      </c>
      <c r="G12" s="40" t="s">
        <v>2359</v>
      </c>
      <c r="H12" s="41">
        <v>620000</v>
      </c>
      <c r="I12" s="42">
        <v>0</v>
      </c>
      <c r="J12" s="43">
        <v>0</v>
      </c>
      <c r="K12" s="41">
        <v>0</v>
      </c>
      <c r="L12" s="42">
        <v>438506</v>
      </c>
      <c r="M12" s="43">
        <v>77025</v>
      </c>
      <c r="N12" s="41">
        <v>515531</v>
      </c>
      <c r="O12" s="42">
        <v>0</v>
      </c>
      <c r="P12" s="43">
        <v>479</v>
      </c>
      <c r="Q12" s="41">
        <v>479</v>
      </c>
      <c r="R12" s="42">
        <v>880</v>
      </c>
      <c r="S12" s="43">
        <v>19638</v>
      </c>
      <c r="T12" s="44">
        <v>20518</v>
      </c>
      <c r="U12" s="45">
        <v>439386</v>
      </c>
      <c r="V12" s="43">
        <v>97142</v>
      </c>
      <c r="W12" s="44">
        <v>536528</v>
      </c>
      <c r="X12" s="45">
        <v>83472</v>
      </c>
      <c r="Y12" s="46">
        <v>13.46</v>
      </c>
      <c r="Z12" s="47">
        <f t="shared" si="0"/>
        <v>180614</v>
      </c>
      <c r="AA12" s="46">
        <f t="shared" si="1"/>
        <v>29.13</v>
      </c>
      <c r="AB12" s="48" t="s">
        <v>2362</v>
      </c>
      <c r="AC12" s="48" t="s">
        <v>2343</v>
      </c>
      <c r="AD12" s="49"/>
    </row>
    <row r="13" spans="2:30" x14ac:dyDescent="0.15">
      <c r="B13" s="38" t="s">
        <v>0</v>
      </c>
      <c r="C13" s="39" t="s">
        <v>0</v>
      </c>
      <c r="D13" s="39"/>
      <c r="E13" s="39"/>
      <c r="F13" s="40"/>
      <c r="G13" s="40"/>
      <c r="H13" s="41"/>
      <c r="I13" s="42"/>
      <c r="J13" s="43"/>
      <c r="K13" s="41"/>
      <c r="L13" s="42"/>
      <c r="M13" s="43"/>
      <c r="N13" s="41"/>
      <c r="O13" s="42"/>
      <c r="P13" s="43"/>
      <c r="Q13" s="41"/>
      <c r="R13" s="42"/>
      <c r="S13" s="43"/>
      <c r="T13" s="44"/>
      <c r="U13" s="45"/>
      <c r="V13" s="43"/>
      <c r="W13" s="44"/>
      <c r="X13" s="45"/>
      <c r="Y13" s="46"/>
      <c r="Z13" s="47"/>
      <c r="AA13" s="46"/>
      <c r="AB13" s="48"/>
      <c r="AC13" s="48"/>
      <c r="AD13" s="49"/>
    </row>
    <row r="14" spans="2:30" x14ac:dyDescent="0.15">
      <c r="B14" s="38" t="s">
        <v>2514</v>
      </c>
      <c r="C14" s="39" t="s">
        <v>58</v>
      </c>
      <c r="D14" s="39" t="s">
        <v>2479</v>
      </c>
      <c r="E14" s="39"/>
      <c r="F14" s="40" t="s">
        <v>2346</v>
      </c>
      <c r="G14" s="40" t="s">
        <v>2353</v>
      </c>
      <c r="H14" s="41">
        <v>18900000</v>
      </c>
      <c r="I14" s="42">
        <v>0</v>
      </c>
      <c r="J14" s="43">
        <v>0</v>
      </c>
      <c r="K14" s="41">
        <v>0</v>
      </c>
      <c r="L14" s="42">
        <v>13070053</v>
      </c>
      <c r="M14" s="43">
        <v>2128662</v>
      </c>
      <c r="N14" s="41">
        <v>15198715</v>
      </c>
      <c r="O14" s="42">
        <v>0</v>
      </c>
      <c r="P14" s="43">
        <v>0</v>
      </c>
      <c r="Q14" s="41">
        <v>0</v>
      </c>
      <c r="R14" s="42">
        <v>302818</v>
      </c>
      <c r="S14" s="43">
        <v>670110</v>
      </c>
      <c r="T14" s="44">
        <v>972928</v>
      </c>
      <c r="U14" s="45">
        <v>13372871</v>
      </c>
      <c r="V14" s="43">
        <v>2798772</v>
      </c>
      <c r="W14" s="44">
        <v>16171643</v>
      </c>
      <c r="X14" s="45">
        <v>2728357</v>
      </c>
      <c r="Y14" s="46">
        <v>14.44</v>
      </c>
      <c r="Z14" s="47">
        <f t="shared" si="0"/>
        <v>5527129</v>
      </c>
      <c r="AA14" s="46">
        <f t="shared" si="1"/>
        <v>29.24</v>
      </c>
      <c r="AB14" s="48" t="s">
        <v>2370</v>
      </c>
      <c r="AC14" s="48" t="s">
        <v>2343</v>
      </c>
      <c r="AD14" s="49"/>
    </row>
    <row r="15" spans="2:30" x14ac:dyDescent="0.15">
      <c r="B15" s="38" t="s">
        <v>59</v>
      </c>
      <c r="C15" s="39" t="s">
        <v>60</v>
      </c>
      <c r="D15" s="39" t="s">
        <v>2479</v>
      </c>
      <c r="E15" s="39" t="s">
        <v>2790</v>
      </c>
      <c r="F15" s="40" t="s">
        <v>2346</v>
      </c>
      <c r="G15" s="40" t="s">
        <v>2353</v>
      </c>
      <c r="H15" s="41">
        <v>3150000</v>
      </c>
      <c r="I15" s="42">
        <v>0</v>
      </c>
      <c r="J15" s="43">
        <v>0</v>
      </c>
      <c r="K15" s="41">
        <v>0</v>
      </c>
      <c r="L15" s="42">
        <v>2152568</v>
      </c>
      <c r="M15" s="43">
        <v>351041</v>
      </c>
      <c r="N15" s="41">
        <v>2503609</v>
      </c>
      <c r="O15" s="42">
        <v>0</v>
      </c>
      <c r="P15" s="43">
        <v>0</v>
      </c>
      <c r="Q15" s="41">
        <v>0</v>
      </c>
      <c r="R15" s="42">
        <v>75060</v>
      </c>
      <c r="S15" s="43">
        <v>125908</v>
      </c>
      <c r="T15" s="44">
        <v>200968</v>
      </c>
      <c r="U15" s="45">
        <v>2227628</v>
      </c>
      <c r="V15" s="43">
        <v>476949</v>
      </c>
      <c r="W15" s="44">
        <v>2704577</v>
      </c>
      <c r="X15" s="45">
        <v>445423</v>
      </c>
      <c r="Y15" s="46">
        <v>14.14</v>
      </c>
      <c r="Z15" s="47">
        <f t="shared" si="0"/>
        <v>922372</v>
      </c>
      <c r="AA15" s="46">
        <f t="shared" si="1"/>
        <v>29.28</v>
      </c>
      <c r="AB15" s="48" t="s">
        <v>2370</v>
      </c>
      <c r="AC15" s="48" t="s">
        <v>2343</v>
      </c>
      <c r="AD15" s="49"/>
    </row>
    <row r="16" spans="2:30" x14ac:dyDescent="0.15">
      <c r="B16" s="38" t="s">
        <v>61</v>
      </c>
      <c r="C16" s="39" t="s">
        <v>62</v>
      </c>
      <c r="D16" s="39" t="s">
        <v>2479</v>
      </c>
      <c r="E16" s="39" t="s">
        <v>2791</v>
      </c>
      <c r="F16" s="40" t="s">
        <v>2346</v>
      </c>
      <c r="G16" s="40" t="s">
        <v>2353</v>
      </c>
      <c r="H16" s="41">
        <v>3150000</v>
      </c>
      <c r="I16" s="42">
        <v>0</v>
      </c>
      <c r="J16" s="43">
        <v>0</v>
      </c>
      <c r="K16" s="41">
        <v>0</v>
      </c>
      <c r="L16" s="42">
        <v>2248310</v>
      </c>
      <c r="M16" s="43">
        <v>336683</v>
      </c>
      <c r="N16" s="41">
        <v>2584993</v>
      </c>
      <c r="O16" s="42">
        <v>0</v>
      </c>
      <c r="P16" s="43">
        <v>0</v>
      </c>
      <c r="Q16" s="41">
        <v>0</v>
      </c>
      <c r="R16" s="42">
        <v>76606</v>
      </c>
      <c r="S16" s="43">
        <v>113513</v>
      </c>
      <c r="T16" s="44">
        <v>190119</v>
      </c>
      <c r="U16" s="45">
        <v>2324916</v>
      </c>
      <c r="V16" s="43">
        <v>450196</v>
      </c>
      <c r="W16" s="44">
        <v>2775112</v>
      </c>
      <c r="X16" s="45">
        <v>374888</v>
      </c>
      <c r="Y16" s="46">
        <v>11.9</v>
      </c>
      <c r="Z16" s="47">
        <f t="shared" si="0"/>
        <v>825084</v>
      </c>
      <c r="AA16" s="46">
        <f t="shared" si="1"/>
        <v>26.19</v>
      </c>
      <c r="AB16" s="48" t="s">
        <v>2370</v>
      </c>
      <c r="AC16" s="48" t="s">
        <v>2343</v>
      </c>
      <c r="AD16" s="49"/>
    </row>
    <row r="17" spans="2:30" x14ac:dyDescent="0.15">
      <c r="B17" s="38" t="s">
        <v>63</v>
      </c>
      <c r="C17" s="39" t="s">
        <v>64</v>
      </c>
      <c r="D17" s="39" t="s">
        <v>2479</v>
      </c>
      <c r="E17" s="39" t="s">
        <v>2792</v>
      </c>
      <c r="F17" s="40" t="s">
        <v>2346</v>
      </c>
      <c r="G17" s="40" t="s">
        <v>2353</v>
      </c>
      <c r="H17" s="41">
        <v>3150000</v>
      </c>
      <c r="I17" s="42">
        <v>0</v>
      </c>
      <c r="J17" s="43">
        <v>0</v>
      </c>
      <c r="K17" s="41">
        <v>0</v>
      </c>
      <c r="L17" s="42">
        <v>2111359</v>
      </c>
      <c r="M17" s="43">
        <v>357493</v>
      </c>
      <c r="N17" s="41">
        <v>2468852</v>
      </c>
      <c r="O17" s="42">
        <v>0</v>
      </c>
      <c r="P17" s="43">
        <v>0</v>
      </c>
      <c r="Q17" s="41">
        <v>0</v>
      </c>
      <c r="R17" s="42">
        <v>43135</v>
      </c>
      <c r="S17" s="43">
        <v>106873</v>
      </c>
      <c r="T17" s="44">
        <v>150008</v>
      </c>
      <c r="U17" s="45">
        <v>2154494</v>
      </c>
      <c r="V17" s="43">
        <v>464366</v>
      </c>
      <c r="W17" s="44">
        <v>2618860</v>
      </c>
      <c r="X17" s="45">
        <v>531140</v>
      </c>
      <c r="Y17" s="46">
        <v>16.86</v>
      </c>
      <c r="Z17" s="47">
        <f t="shared" si="0"/>
        <v>995506</v>
      </c>
      <c r="AA17" s="46">
        <f t="shared" si="1"/>
        <v>31.6</v>
      </c>
      <c r="AB17" s="48" t="s">
        <v>2370</v>
      </c>
      <c r="AC17" s="48" t="s">
        <v>2343</v>
      </c>
      <c r="AD17" s="49"/>
    </row>
    <row r="18" spans="2:30" x14ac:dyDescent="0.15">
      <c r="B18" s="38" t="s">
        <v>65</v>
      </c>
      <c r="C18" s="39" t="s">
        <v>66</v>
      </c>
      <c r="D18" s="39" t="s">
        <v>2479</v>
      </c>
      <c r="E18" s="39" t="s">
        <v>2793</v>
      </c>
      <c r="F18" s="40" t="s">
        <v>2346</v>
      </c>
      <c r="G18" s="40" t="s">
        <v>2353</v>
      </c>
      <c r="H18" s="41">
        <v>3150000</v>
      </c>
      <c r="I18" s="42">
        <v>0</v>
      </c>
      <c r="J18" s="43">
        <v>0</v>
      </c>
      <c r="K18" s="41">
        <v>0</v>
      </c>
      <c r="L18" s="42">
        <v>2131187</v>
      </c>
      <c r="M18" s="43">
        <v>366768</v>
      </c>
      <c r="N18" s="41">
        <v>2497955</v>
      </c>
      <c r="O18" s="42">
        <v>0</v>
      </c>
      <c r="P18" s="43">
        <v>0</v>
      </c>
      <c r="Q18" s="41">
        <v>0</v>
      </c>
      <c r="R18" s="42">
        <v>32853</v>
      </c>
      <c r="S18" s="43">
        <v>105632</v>
      </c>
      <c r="T18" s="44">
        <v>138485</v>
      </c>
      <c r="U18" s="45">
        <v>2164040</v>
      </c>
      <c r="V18" s="43">
        <v>472400</v>
      </c>
      <c r="W18" s="44">
        <v>2636440</v>
      </c>
      <c r="X18" s="45">
        <v>513560</v>
      </c>
      <c r="Y18" s="46">
        <v>16.3</v>
      </c>
      <c r="Z18" s="47">
        <f t="shared" si="0"/>
        <v>985960</v>
      </c>
      <c r="AA18" s="46">
        <f t="shared" si="1"/>
        <v>31.3</v>
      </c>
      <c r="AB18" s="48" t="s">
        <v>2370</v>
      </c>
      <c r="AC18" s="48" t="s">
        <v>2343</v>
      </c>
      <c r="AD18" s="49"/>
    </row>
    <row r="19" spans="2:30" x14ac:dyDescent="0.15">
      <c r="B19" s="38" t="s">
        <v>67</v>
      </c>
      <c r="C19" s="39" t="s">
        <v>68</v>
      </c>
      <c r="D19" s="39" t="s">
        <v>2479</v>
      </c>
      <c r="E19" s="39" t="s">
        <v>2794</v>
      </c>
      <c r="F19" s="40" t="s">
        <v>2346</v>
      </c>
      <c r="G19" s="40" t="s">
        <v>2353</v>
      </c>
      <c r="H19" s="41">
        <v>3150000</v>
      </c>
      <c r="I19" s="42">
        <v>0</v>
      </c>
      <c r="J19" s="43">
        <v>0</v>
      </c>
      <c r="K19" s="41">
        <v>0</v>
      </c>
      <c r="L19" s="42">
        <v>2265683</v>
      </c>
      <c r="M19" s="43">
        <v>337048</v>
      </c>
      <c r="N19" s="41">
        <v>2602731</v>
      </c>
      <c r="O19" s="42">
        <v>0</v>
      </c>
      <c r="P19" s="43">
        <v>0</v>
      </c>
      <c r="Q19" s="41">
        <v>0</v>
      </c>
      <c r="R19" s="42">
        <v>30487</v>
      </c>
      <c r="S19" s="43">
        <v>112922</v>
      </c>
      <c r="T19" s="44">
        <v>143409</v>
      </c>
      <c r="U19" s="45">
        <v>2296170</v>
      </c>
      <c r="V19" s="43">
        <v>449970</v>
      </c>
      <c r="W19" s="44">
        <v>2746140</v>
      </c>
      <c r="X19" s="45">
        <v>403860</v>
      </c>
      <c r="Y19" s="46">
        <v>12.82</v>
      </c>
      <c r="Z19" s="47">
        <f t="shared" si="0"/>
        <v>853830</v>
      </c>
      <c r="AA19" s="46">
        <f t="shared" si="1"/>
        <v>27.11</v>
      </c>
      <c r="AB19" s="48" t="s">
        <v>2370</v>
      </c>
      <c r="AC19" s="48" t="s">
        <v>2343</v>
      </c>
      <c r="AD19" s="49"/>
    </row>
    <row r="20" spans="2:30" x14ac:dyDescent="0.15">
      <c r="B20" s="38" t="s">
        <v>69</v>
      </c>
      <c r="C20" s="39" t="s">
        <v>70</v>
      </c>
      <c r="D20" s="39" t="s">
        <v>2479</v>
      </c>
      <c r="E20" s="39" t="s">
        <v>2795</v>
      </c>
      <c r="F20" s="40" t="s">
        <v>2346</v>
      </c>
      <c r="G20" s="40" t="s">
        <v>2353</v>
      </c>
      <c r="H20" s="41">
        <v>3150000</v>
      </c>
      <c r="I20" s="42">
        <v>0</v>
      </c>
      <c r="J20" s="43">
        <v>0</v>
      </c>
      <c r="K20" s="41">
        <v>0</v>
      </c>
      <c r="L20" s="42">
        <v>2160946</v>
      </c>
      <c r="M20" s="43">
        <v>379629</v>
      </c>
      <c r="N20" s="41">
        <v>2540575</v>
      </c>
      <c r="O20" s="42">
        <v>0</v>
      </c>
      <c r="P20" s="43">
        <v>0</v>
      </c>
      <c r="Q20" s="41">
        <v>0</v>
      </c>
      <c r="R20" s="42">
        <v>44677</v>
      </c>
      <c r="S20" s="43">
        <v>105262</v>
      </c>
      <c r="T20" s="44">
        <v>149939</v>
      </c>
      <c r="U20" s="45">
        <v>2205623</v>
      </c>
      <c r="V20" s="43">
        <v>484891</v>
      </c>
      <c r="W20" s="44">
        <v>2690514</v>
      </c>
      <c r="X20" s="45">
        <v>459486</v>
      </c>
      <c r="Y20" s="46">
        <v>14.59</v>
      </c>
      <c r="Z20" s="47">
        <f t="shared" si="0"/>
        <v>944377</v>
      </c>
      <c r="AA20" s="46">
        <f t="shared" si="1"/>
        <v>29.98</v>
      </c>
      <c r="AB20" s="48" t="s">
        <v>2370</v>
      </c>
      <c r="AC20" s="48" t="s">
        <v>2343</v>
      </c>
      <c r="AD20" s="49"/>
    </row>
    <row r="21" spans="2:30" x14ac:dyDescent="0.15">
      <c r="B21" s="38" t="s">
        <v>0</v>
      </c>
      <c r="C21" s="39" t="s">
        <v>0</v>
      </c>
      <c r="D21" s="39"/>
      <c r="E21" s="39"/>
      <c r="F21" s="40"/>
      <c r="G21" s="40"/>
      <c r="H21" s="41"/>
      <c r="I21" s="42"/>
      <c r="J21" s="43"/>
      <c r="K21" s="41"/>
      <c r="L21" s="42"/>
      <c r="M21" s="43"/>
      <c r="N21" s="41"/>
      <c r="O21" s="42"/>
      <c r="P21" s="43"/>
      <c r="Q21" s="41"/>
      <c r="R21" s="42"/>
      <c r="S21" s="43"/>
      <c r="T21" s="44"/>
      <c r="U21" s="45"/>
      <c r="V21" s="43"/>
      <c r="W21" s="44"/>
      <c r="X21" s="45"/>
      <c r="Y21" s="46"/>
      <c r="Z21" s="47"/>
      <c r="AA21" s="46"/>
      <c r="AB21" s="48"/>
      <c r="AC21" s="48"/>
      <c r="AD21" s="49"/>
    </row>
    <row r="22" spans="2:30" x14ac:dyDescent="0.15">
      <c r="B22" s="38" t="s">
        <v>2515</v>
      </c>
      <c r="C22" s="39" t="s">
        <v>71</v>
      </c>
      <c r="D22" s="39" t="s">
        <v>2444</v>
      </c>
      <c r="E22" s="39"/>
      <c r="F22" s="40" t="s">
        <v>2344</v>
      </c>
      <c r="G22" s="40" t="s">
        <v>2350</v>
      </c>
      <c r="H22" s="41">
        <v>3343133</v>
      </c>
      <c r="I22" s="42">
        <v>0</v>
      </c>
      <c r="J22" s="43">
        <v>0</v>
      </c>
      <c r="K22" s="41">
        <v>0</v>
      </c>
      <c r="L22" s="42">
        <v>2413690</v>
      </c>
      <c r="M22" s="43">
        <v>506839</v>
      </c>
      <c r="N22" s="41">
        <v>2920529</v>
      </c>
      <c r="O22" s="42">
        <v>0</v>
      </c>
      <c r="P22" s="43">
        <v>0</v>
      </c>
      <c r="Q22" s="41">
        <v>0</v>
      </c>
      <c r="R22" s="42">
        <v>0</v>
      </c>
      <c r="S22" s="43">
        <v>231082</v>
      </c>
      <c r="T22" s="44">
        <v>231082</v>
      </c>
      <c r="U22" s="45">
        <v>2413690</v>
      </c>
      <c r="V22" s="43">
        <v>737921</v>
      </c>
      <c r="W22" s="44">
        <v>3151611</v>
      </c>
      <c r="X22" s="45">
        <v>191522</v>
      </c>
      <c r="Y22" s="46">
        <v>5.73</v>
      </c>
      <c r="Z22" s="47">
        <f t="shared" si="0"/>
        <v>929443</v>
      </c>
      <c r="AA22" s="46">
        <f t="shared" si="1"/>
        <v>27.8</v>
      </c>
      <c r="AB22" s="48" t="s">
        <v>2362</v>
      </c>
      <c r="AC22" s="48" t="s">
        <v>2343</v>
      </c>
      <c r="AD22" s="49"/>
    </row>
    <row r="23" spans="2:30" x14ac:dyDescent="0.15">
      <c r="B23" s="38" t="s">
        <v>72</v>
      </c>
      <c r="C23" s="39" t="s">
        <v>73</v>
      </c>
      <c r="D23" s="39" t="s">
        <v>2444</v>
      </c>
      <c r="E23" s="39" t="s">
        <v>2790</v>
      </c>
      <c r="F23" s="40" t="s">
        <v>2344</v>
      </c>
      <c r="G23" s="40" t="s">
        <v>2350</v>
      </c>
      <c r="H23" s="41">
        <v>616387</v>
      </c>
      <c r="I23" s="42">
        <v>0</v>
      </c>
      <c r="J23" s="43">
        <v>0</v>
      </c>
      <c r="K23" s="41">
        <v>0</v>
      </c>
      <c r="L23" s="42">
        <v>425479</v>
      </c>
      <c r="M23" s="43">
        <v>103767</v>
      </c>
      <c r="N23" s="41">
        <v>529246</v>
      </c>
      <c r="O23" s="42">
        <v>0</v>
      </c>
      <c r="P23" s="43">
        <v>0</v>
      </c>
      <c r="Q23" s="41">
        <v>0</v>
      </c>
      <c r="R23" s="42">
        <v>0</v>
      </c>
      <c r="S23" s="43">
        <v>39093</v>
      </c>
      <c r="T23" s="44">
        <v>39093</v>
      </c>
      <c r="U23" s="45">
        <v>425479</v>
      </c>
      <c r="V23" s="43">
        <v>142860</v>
      </c>
      <c r="W23" s="44">
        <v>568339</v>
      </c>
      <c r="X23" s="45">
        <v>48048</v>
      </c>
      <c r="Y23" s="46">
        <v>7.8</v>
      </c>
      <c r="Z23" s="47">
        <f t="shared" si="0"/>
        <v>190908</v>
      </c>
      <c r="AA23" s="46">
        <f t="shared" si="1"/>
        <v>30.97</v>
      </c>
      <c r="AB23" s="48" t="s">
        <v>2362</v>
      </c>
      <c r="AC23" s="48" t="s">
        <v>2343</v>
      </c>
      <c r="AD23" s="49"/>
    </row>
    <row r="24" spans="2:30" x14ac:dyDescent="0.15">
      <c r="B24" s="38" t="s">
        <v>74</v>
      </c>
      <c r="C24" s="39" t="s">
        <v>75</v>
      </c>
      <c r="D24" s="39" t="s">
        <v>2444</v>
      </c>
      <c r="E24" s="39" t="s">
        <v>2791</v>
      </c>
      <c r="F24" s="40" t="s">
        <v>2344</v>
      </c>
      <c r="G24" s="40" t="s">
        <v>2350</v>
      </c>
      <c r="H24" s="41">
        <v>468109</v>
      </c>
      <c r="I24" s="42">
        <v>0</v>
      </c>
      <c r="J24" s="43">
        <v>0</v>
      </c>
      <c r="K24" s="41">
        <v>0</v>
      </c>
      <c r="L24" s="42">
        <v>349110</v>
      </c>
      <c r="M24" s="43">
        <v>81706</v>
      </c>
      <c r="N24" s="41">
        <v>430816</v>
      </c>
      <c r="O24" s="42">
        <v>0</v>
      </c>
      <c r="P24" s="43">
        <v>0</v>
      </c>
      <c r="Q24" s="41">
        <v>0</v>
      </c>
      <c r="R24" s="42">
        <v>0</v>
      </c>
      <c r="S24" s="43">
        <v>31505</v>
      </c>
      <c r="T24" s="44">
        <v>31505</v>
      </c>
      <c r="U24" s="45">
        <v>349110</v>
      </c>
      <c r="V24" s="43">
        <v>113211</v>
      </c>
      <c r="W24" s="44">
        <v>462321</v>
      </c>
      <c r="X24" s="45">
        <v>5788</v>
      </c>
      <c r="Y24" s="46">
        <v>1.24</v>
      </c>
      <c r="Z24" s="47">
        <f t="shared" si="0"/>
        <v>118999</v>
      </c>
      <c r="AA24" s="46">
        <f t="shared" si="1"/>
        <v>25.42</v>
      </c>
      <c r="AB24" s="48" t="s">
        <v>2362</v>
      </c>
      <c r="AC24" s="48" t="s">
        <v>2343</v>
      </c>
      <c r="AD24" s="49"/>
    </row>
    <row r="25" spans="2:30" x14ac:dyDescent="0.15">
      <c r="B25" s="38" t="s">
        <v>76</v>
      </c>
      <c r="C25" s="39" t="s">
        <v>77</v>
      </c>
      <c r="D25" s="39" t="s">
        <v>2444</v>
      </c>
      <c r="E25" s="39" t="s">
        <v>2792</v>
      </c>
      <c r="F25" s="40" t="s">
        <v>2344</v>
      </c>
      <c r="G25" s="40" t="s">
        <v>2350</v>
      </c>
      <c r="H25" s="41">
        <v>537914</v>
      </c>
      <c r="I25" s="42">
        <v>0</v>
      </c>
      <c r="J25" s="43">
        <v>0</v>
      </c>
      <c r="K25" s="41">
        <v>0</v>
      </c>
      <c r="L25" s="42">
        <v>384485</v>
      </c>
      <c r="M25" s="43">
        <v>91596</v>
      </c>
      <c r="N25" s="41">
        <v>476081</v>
      </c>
      <c r="O25" s="42">
        <v>0</v>
      </c>
      <c r="P25" s="43">
        <v>0</v>
      </c>
      <c r="Q25" s="41">
        <v>0</v>
      </c>
      <c r="R25" s="42">
        <v>0</v>
      </c>
      <c r="S25" s="43">
        <v>38149</v>
      </c>
      <c r="T25" s="44">
        <v>38149</v>
      </c>
      <c r="U25" s="45">
        <v>384485</v>
      </c>
      <c r="V25" s="43">
        <v>129745</v>
      </c>
      <c r="W25" s="44">
        <v>514230</v>
      </c>
      <c r="X25" s="45">
        <v>23684</v>
      </c>
      <c r="Y25" s="46">
        <v>4.4000000000000004</v>
      </c>
      <c r="Z25" s="47">
        <f t="shared" si="0"/>
        <v>153429</v>
      </c>
      <c r="AA25" s="46">
        <f t="shared" si="1"/>
        <v>28.52</v>
      </c>
      <c r="AB25" s="48" t="s">
        <v>2362</v>
      </c>
      <c r="AC25" s="48" t="s">
        <v>2343</v>
      </c>
      <c r="AD25" s="49"/>
    </row>
    <row r="26" spans="2:30" x14ac:dyDescent="0.15">
      <c r="B26" s="38" t="s">
        <v>78</v>
      </c>
      <c r="C26" s="39" t="s">
        <v>79</v>
      </c>
      <c r="D26" s="39" t="s">
        <v>2444</v>
      </c>
      <c r="E26" s="39" t="s">
        <v>2793</v>
      </c>
      <c r="F26" s="40" t="s">
        <v>2344</v>
      </c>
      <c r="G26" s="40" t="s">
        <v>2350</v>
      </c>
      <c r="H26" s="41">
        <v>537914</v>
      </c>
      <c r="I26" s="42">
        <v>0</v>
      </c>
      <c r="J26" s="43">
        <v>0</v>
      </c>
      <c r="K26" s="41">
        <v>0</v>
      </c>
      <c r="L26" s="42">
        <v>417539</v>
      </c>
      <c r="M26" s="43">
        <v>78458</v>
      </c>
      <c r="N26" s="41">
        <v>495997</v>
      </c>
      <c r="O26" s="42">
        <v>0</v>
      </c>
      <c r="P26" s="43">
        <v>0</v>
      </c>
      <c r="Q26" s="41">
        <v>0</v>
      </c>
      <c r="R26" s="42">
        <v>0</v>
      </c>
      <c r="S26" s="43">
        <v>31651</v>
      </c>
      <c r="T26" s="44">
        <v>31651</v>
      </c>
      <c r="U26" s="45">
        <v>417539</v>
      </c>
      <c r="V26" s="43">
        <v>110109</v>
      </c>
      <c r="W26" s="44">
        <v>527648</v>
      </c>
      <c r="X26" s="45">
        <v>10266</v>
      </c>
      <c r="Y26" s="46">
        <v>1.91</v>
      </c>
      <c r="Z26" s="47">
        <f t="shared" si="0"/>
        <v>120375</v>
      </c>
      <c r="AA26" s="46">
        <f t="shared" si="1"/>
        <v>22.38</v>
      </c>
      <c r="AB26" s="48" t="s">
        <v>2362</v>
      </c>
      <c r="AC26" s="48" t="s">
        <v>2343</v>
      </c>
      <c r="AD26" s="49"/>
    </row>
    <row r="27" spans="2:30" x14ac:dyDescent="0.15">
      <c r="B27" s="38" t="s">
        <v>80</v>
      </c>
      <c r="C27" s="39" t="s">
        <v>81</v>
      </c>
      <c r="D27" s="39" t="s">
        <v>2444</v>
      </c>
      <c r="E27" s="39" t="s">
        <v>2794</v>
      </c>
      <c r="F27" s="40" t="s">
        <v>2344</v>
      </c>
      <c r="G27" s="40" t="s">
        <v>2350</v>
      </c>
      <c r="H27" s="41">
        <v>538367</v>
      </c>
      <c r="I27" s="42">
        <v>0</v>
      </c>
      <c r="J27" s="43">
        <v>0</v>
      </c>
      <c r="K27" s="41">
        <v>0</v>
      </c>
      <c r="L27" s="42">
        <v>420518</v>
      </c>
      <c r="M27" s="43">
        <v>80542</v>
      </c>
      <c r="N27" s="41">
        <v>501060</v>
      </c>
      <c r="O27" s="42">
        <v>0</v>
      </c>
      <c r="P27" s="43">
        <v>0</v>
      </c>
      <c r="Q27" s="41">
        <v>0</v>
      </c>
      <c r="R27" s="42">
        <v>0</v>
      </c>
      <c r="S27" s="43">
        <v>35714</v>
      </c>
      <c r="T27" s="44">
        <v>35714</v>
      </c>
      <c r="U27" s="45">
        <v>420518</v>
      </c>
      <c r="V27" s="43">
        <v>116256</v>
      </c>
      <c r="W27" s="44">
        <v>536774</v>
      </c>
      <c r="X27" s="45">
        <v>1593</v>
      </c>
      <c r="Y27" s="46">
        <v>0.3</v>
      </c>
      <c r="Z27" s="47">
        <f t="shared" si="0"/>
        <v>117849</v>
      </c>
      <c r="AA27" s="46">
        <f t="shared" si="1"/>
        <v>21.89</v>
      </c>
      <c r="AB27" s="48" t="s">
        <v>2362</v>
      </c>
      <c r="AC27" s="48" t="s">
        <v>2343</v>
      </c>
      <c r="AD27" s="49"/>
    </row>
    <row r="28" spans="2:30" x14ac:dyDescent="0.15">
      <c r="B28" s="38" t="s">
        <v>82</v>
      </c>
      <c r="C28" s="39" t="s">
        <v>83</v>
      </c>
      <c r="D28" s="39" t="s">
        <v>2444</v>
      </c>
      <c r="E28" s="39" t="s">
        <v>2795</v>
      </c>
      <c r="F28" s="40" t="s">
        <v>2344</v>
      </c>
      <c r="G28" s="40" t="s">
        <v>2350</v>
      </c>
      <c r="H28" s="41">
        <v>644442</v>
      </c>
      <c r="I28" s="42">
        <v>0</v>
      </c>
      <c r="J28" s="43">
        <v>0</v>
      </c>
      <c r="K28" s="41">
        <v>0</v>
      </c>
      <c r="L28" s="42">
        <v>416559</v>
      </c>
      <c r="M28" s="43">
        <v>70770</v>
      </c>
      <c r="N28" s="41">
        <v>487329</v>
      </c>
      <c r="O28" s="42">
        <v>0</v>
      </c>
      <c r="P28" s="43">
        <v>0</v>
      </c>
      <c r="Q28" s="41">
        <v>0</v>
      </c>
      <c r="R28" s="42">
        <v>0</v>
      </c>
      <c r="S28" s="43">
        <v>54970</v>
      </c>
      <c r="T28" s="44">
        <v>54970</v>
      </c>
      <c r="U28" s="45">
        <v>416559</v>
      </c>
      <c r="V28" s="43">
        <v>125740</v>
      </c>
      <c r="W28" s="44">
        <v>542299</v>
      </c>
      <c r="X28" s="45">
        <v>102143</v>
      </c>
      <c r="Y28" s="46">
        <v>15.85</v>
      </c>
      <c r="Z28" s="47">
        <f t="shared" si="0"/>
        <v>227883</v>
      </c>
      <c r="AA28" s="46">
        <f t="shared" si="1"/>
        <v>35.36</v>
      </c>
      <c r="AB28" s="48" t="s">
        <v>2362</v>
      </c>
      <c r="AC28" s="48" t="s">
        <v>2343</v>
      </c>
      <c r="AD28" s="49"/>
    </row>
    <row r="29" spans="2:30" x14ac:dyDescent="0.15">
      <c r="B29" s="38" t="s">
        <v>0</v>
      </c>
      <c r="C29" s="39" t="s">
        <v>0</v>
      </c>
      <c r="D29" s="39"/>
      <c r="E29" s="39"/>
      <c r="F29" s="40"/>
      <c r="G29" s="40"/>
      <c r="H29" s="41"/>
      <c r="I29" s="42"/>
      <c r="J29" s="43"/>
      <c r="K29" s="41"/>
      <c r="L29" s="42"/>
      <c r="M29" s="43"/>
      <c r="N29" s="41"/>
      <c r="O29" s="42"/>
      <c r="P29" s="43"/>
      <c r="Q29" s="41"/>
      <c r="R29" s="42"/>
      <c r="S29" s="43"/>
      <c r="T29" s="44"/>
      <c r="U29" s="45"/>
      <c r="V29" s="43"/>
      <c r="W29" s="44"/>
      <c r="X29" s="45"/>
      <c r="Y29" s="46"/>
      <c r="Z29" s="47"/>
      <c r="AA29" s="46"/>
      <c r="AB29" s="48"/>
      <c r="AC29" s="48"/>
      <c r="AD29" s="49"/>
    </row>
    <row r="30" spans="2:30" x14ac:dyDescent="0.15">
      <c r="B30" s="38" t="s">
        <v>2516</v>
      </c>
      <c r="C30" s="39" t="s">
        <v>84</v>
      </c>
      <c r="D30" s="39" t="s">
        <v>2443</v>
      </c>
      <c r="E30" s="39"/>
      <c r="F30" s="40" t="s">
        <v>2346</v>
      </c>
      <c r="G30" s="40" t="s">
        <v>2350</v>
      </c>
      <c r="H30" s="41">
        <v>5700000</v>
      </c>
      <c r="I30" s="42">
        <v>0</v>
      </c>
      <c r="J30" s="43">
        <v>0</v>
      </c>
      <c r="K30" s="41">
        <v>0</v>
      </c>
      <c r="L30" s="42">
        <v>0</v>
      </c>
      <c r="M30" s="43">
        <v>0</v>
      </c>
      <c r="N30" s="41">
        <v>0</v>
      </c>
      <c r="O30" s="42">
        <v>4800000</v>
      </c>
      <c r="P30" s="43">
        <v>0</v>
      </c>
      <c r="Q30" s="41">
        <v>4800000</v>
      </c>
      <c r="R30" s="42">
        <v>0</v>
      </c>
      <c r="S30" s="43">
        <v>0</v>
      </c>
      <c r="T30" s="44">
        <v>0</v>
      </c>
      <c r="U30" s="45">
        <v>4800000</v>
      </c>
      <c r="V30" s="43">
        <v>0</v>
      </c>
      <c r="W30" s="44">
        <v>4800000</v>
      </c>
      <c r="X30" s="45">
        <v>900000</v>
      </c>
      <c r="Y30" s="46">
        <v>15.79</v>
      </c>
      <c r="Z30" s="47">
        <f t="shared" si="0"/>
        <v>900000</v>
      </c>
      <c r="AA30" s="46">
        <f t="shared" si="1"/>
        <v>15.79</v>
      </c>
      <c r="AB30" s="48" t="s">
        <v>2360</v>
      </c>
      <c r="AC30" s="48" t="s">
        <v>2372</v>
      </c>
      <c r="AD30" s="49"/>
    </row>
    <row r="31" spans="2:30" x14ac:dyDescent="0.15">
      <c r="B31" s="38" t="s">
        <v>85</v>
      </c>
      <c r="C31" s="39" t="s">
        <v>86</v>
      </c>
      <c r="D31" s="39" t="s">
        <v>2443</v>
      </c>
      <c r="E31" s="39" t="s">
        <v>2790</v>
      </c>
      <c r="F31" s="40" t="s">
        <v>2346</v>
      </c>
      <c r="G31" s="40" t="s">
        <v>2350</v>
      </c>
      <c r="H31" s="41">
        <v>950000</v>
      </c>
      <c r="I31" s="42">
        <v>0</v>
      </c>
      <c r="J31" s="43">
        <v>0</v>
      </c>
      <c r="K31" s="41">
        <v>0</v>
      </c>
      <c r="L31" s="42">
        <v>0</v>
      </c>
      <c r="M31" s="43">
        <v>0</v>
      </c>
      <c r="N31" s="41">
        <v>0</v>
      </c>
      <c r="O31" s="42">
        <v>800000</v>
      </c>
      <c r="P31" s="43">
        <v>0</v>
      </c>
      <c r="Q31" s="41">
        <v>800000</v>
      </c>
      <c r="R31" s="42">
        <v>0</v>
      </c>
      <c r="S31" s="43">
        <v>0</v>
      </c>
      <c r="T31" s="44">
        <v>0</v>
      </c>
      <c r="U31" s="45">
        <v>800000</v>
      </c>
      <c r="V31" s="43">
        <v>0</v>
      </c>
      <c r="W31" s="44">
        <v>800000</v>
      </c>
      <c r="X31" s="45">
        <v>150000</v>
      </c>
      <c r="Y31" s="46">
        <v>15.79</v>
      </c>
      <c r="Z31" s="47">
        <f t="shared" si="0"/>
        <v>150000</v>
      </c>
      <c r="AA31" s="46">
        <f t="shared" si="1"/>
        <v>15.79</v>
      </c>
      <c r="AB31" s="48" t="s">
        <v>2360</v>
      </c>
      <c r="AC31" s="48" t="s">
        <v>2343</v>
      </c>
      <c r="AD31" s="49"/>
    </row>
    <row r="32" spans="2:30" x14ac:dyDescent="0.15">
      <c r="B32" s="38" t="s">
        <v>87</v>
      </c>
      <c r="C32" s="39" t="s">
        <v>88</v>
      </c>
      <c r="D32" s="39" t="s">
        <v>2443</v>
      </c>
      <c r="E32" s="39" t="s">
        <v>2791</v>
      </c>
      <c r="F32" s="40" t="s">
        <v>2346</v>
      </c>
      <c r="G32" s="40" t="s">
        <v>2350</v>
      </c>
      <c r="H32" s="41">
        <v>950000</v>
      </c>
      <c r="I32" s="42">
        <v>0</v>
      </c>
      <c r="J32" s="43">
        <v>0</v>
      </c>
      <c r="K32" s="41">
        <v>0</v>
      </c>
      <c r="L32" s="42">
        <v>0</v>
      </c>
      <c r="M32" s="43">
        <v>0</v>
      </c>
      <c r="N32" s="41">
        <v>0</v>
      </c>
      <c r="O32" s="42">
        <v>800000</v>
      </c>
      <c r="P32" s="43">
        <v>0</v>
      </c>
      <c r="Q32" s="41">
        <v>800000</v>
      </c>
      <c r="R32" s="42">
        <v>0</v>
      </c>
      <c r="S32" s="43">
        <v>0</v>
      </c>
      <c r="T32" s="44">
        <v>0</v>
      </c>
      <c r="U32" s="45">
        <v>800000</v>
      </c>
      <c r="V32" s="43">
        <v>0</v>
      </c>
      <c r="W32" s="44">
        <v>800000</v>
      </c>
      <c r="X32" s="45">
        <v>150000</v>
      </c>
      <c r="Y32" s="46">
        <v>15.79</v>
      </c>
      <c r="Z32" s="47">
        <f t="shared" si="0"/>
        <v>150000</v>
      </c>
      <c r="AA32" s="46">
        <f t="shared" si="1"/>
        <v>15.79</v>
      </c>
      <c r="AB32" s="48" t="s">
        <v>2360</v>
      </c>
      <c r="AC32" s="48" t="s">
        <v>2343</v>
      </c>
      <c r="AD32" s="49"/>
    </row>
    <row r="33" spans="2:30" x14ac:dyDescent="0.15">
      <c r="B33" s="38" t="s">
        <v>89</v>
      </c>
      <c r="C33" s="39" t="s">
        <v>90</v>
      </c>
      <c r="D33" s="39" t="s">
        <v>2443</v>
      </c>
      <c r="E33" s="39" t="s">
        <v>2792</v>
      </c>
      <c r="F33" s="40" t="s">
        <v>2346</v>
      </c>
      <c r="G33" s="40" t="s">
        <v>2350</v>
      </c>
      <c r="H33" s="41">
        <v>950000</v>
      </c>
      <c r="I33" s="42">
        <v>0</v>
      </c>
      <c r="J33" s="43">
        <v>0</v>
      </c>
      <c r="K33" s="41">
        <v>0</v>
      </c>
      <c r="L33" s="42">
        <v>0</v>
      </c>
      <c r="M33" s="43">
        <v>0</v>
      </c>
      <c r="N33" s="41">
        <v>0</v>
      </c>
      <c r="O33" s="42">
        <v>800000</v>
      </c>
      <c r="P33" s="43">
        <v>0</v>
      </c>
      <c r="Q33" s="41">
        <v>800000</v>
      </c>
      <c r="R33" s="42">
        <v>0</v>
      </c>
      <c r="S33" s="43">
        <v>0</v>
      </c>
      <c r="T33" s="44">
        <v>0</v>
      </c>
      <c r="U33" s="45">
        <v>800000</v>
      </c>
      <c r="V33" s="43">
        <v>0</v>
      </c>
      <c r="W33" s="44">
        <v>800000</v>
      </c>
      <c r="X33" s="45">
        <v>150000</v>
      </c>
      <c r="Y33" s="46">
        <v>15.79</v>
      </c>
      <c r="Z33" s="47">
        <f t="shared" si="0"/>
        <v>150000</v>
      </c>
      <c r="AA33" s="46">
        <f t="shared" si="1"/>
        <v>15.79</v>
      </c>
      <c r="AB33" s="48" t="s">
        <v>2360</v>
      </c>
      <c r="AC33" s="48" t="s">
        <v>2343</v>
      </c>
      <c r="AD33" s="49"/>
    </row>
    <row r="34" spans="2:30" x14ac:dyDescent="0.15">
      <c r="B34" s="38" t="s">
        <v>91</v>
      </c>
      <c r="C34" s="39" t="s">
        <v>92</v>
      </c>
      <c r="D34" s="39" t="s">
        <v>2443</v>
      </c>
      <c r="E34" s="39" t="s">
        <v>2793</v>
      </c>
      <c r="F34" s="40" t="s">
        <v>2346</v>
      </c>
      <c r="G34" s="40" t="s">
        <v>2350</v>
      </c>
      <c r="H34" s="41">
        <v>950000</v>
      </c>
      <c r="I34" s="42">
        <v>0</v>
      </c>
      <c r="J34" s="43">
        <v>0</v>
      </c>
      <c r="K34" s="41">
        <v>0</v>
      </c>
      <c r="L34" s="42">
        <v>0</v>
      </c>
      <c r="M34" s="43">
        <v>0</v>
      </c>
      <c r="N34" s="41">
        <v>0</v>
      </c>
      <c r="O34" s="42">
        <v>800000</v>
      </c>
      <c r="P34" s="43">
        <v>0</v>
      </c>
      <c r="Q34" s="41">
        <v>800000</v>
      </c>
      <c r="R34" s="42">
        <v>0</v>
      </c>
      <c r="S34" s="43">
        <v>0</v>
      </c>
      <c r="T34" s="44">
        <v>0</v>
      </c>
      <c r="U34" s="45">
        <v>800000</v>
      </c>
      <c r="V34" s="43">
        <v>0</v>
      </c>
      <c r="W34" s="44">
        <v>800000</v>
      </c>
      <c r="X34" s="45">
        <v>150000</v>
      </c>
      <c r="Y34" s="46">
        <v>15.79</v>
      </c>
      <c r="Z34" s="47">
        <f t="shared" si="0"/>
        <v>150000</v>
      </c>
      <c r="AA34" s="46">
        <f t="shared" si="1"/>
        <v>15.79</v>
      </c>
      <c r="AB34" s="48" t="s">
        <v>2360</v>
      </c>
      <c r="AC34" s="48" t="s">
        <v>2343</v>
      </c>
      <c r="AD34" s="49"/>
    </row>
    <row r="35" spans="2:30" x14ac:dyDescent="0.15">
      <c r="B35" s="38" t="s">
        <v>93</v>
      </c>
      <c r="C35" s="39" t="s">
        <v>94</v>
      </c>
      <c r="D35" s="39" t="s">
        <v>2443</v>
      </c>
      <c r="E35" s="39" t="s">
        <v>2794</v>
      </c>
      <c r="F35" s="40" t="s">
        <v>2346</v>
      </c>
      <c r="G35" s="40" t="s">
        <v>2350</v>
      </c>
      <c r="H35" s="41">
        <v>950000</v>
      </c>
      <c r="I35" s="42">
        <v>0</v>
      </c>
      <c r="J35" s="43">
        <v>0</v>
      </c>
      <c r="K35" s="41">
        <v>0</v>
      </c>
      <c r="L35" s="42">
        <v>0</v>
      </c>
      <c r="M35" s="43">
        <v>0</v>
      </c>
      <c r="N35" s="41">
        <v>0</v>
      </c>
      <c r="O35" s="42">
        <v>800000</v>
      </c>
      <c r="P35" s="43">
        <v>0</v>
      </c>
      <c r="Q35" s="41">
        <v>800000</v>
      </c>
      <c r="R35" s="42">
        <v>0</v>
      </c>
      <c r="S35" s="43">
        <v>0</v>
      </c>
      <c r="T35" s="44">
        <v>0</v>
      </c>
      <c r="U35" s="45">
        <v>800000</v>
      </c>
      <c r="V35" s="43">
        <v>0</v>
      </c>
      <c r="W35" s="44">
        <v>800000</v>
      </c>
      <c r="X35" s="45">
        <v>150000</v>
      </c>
      <c r="Y35" s="46">
        <v>15.79</v>
      </c>
      <c r="Z35" s="47">
        <f t="shared" si="0"/>
        <v>150000</v>
      </c>
      <c r="AA35" s="46">
        <f t="shared" si="1"/>
        <v>15.79</v>
      </c>
      <c r="AB35" s="48" t="s">
        <v>2360</v>
      </c>
      <c r="AC35" s="48" t="s">
        <v>2343</v>
      </c>
      <c r="AD35" s="49"/>
    </row>
    <row r="36" spans="2:30" x14ac:dyDescent="0.15">
      <c r="B36" s="38" t="s">
        <v>95</v>
      </c>
      <c r="C36" s="39" t="s">
        <v>96</v>
      </c>
      <c r="D36" s="39" t="s">
        <v>2443</v>
      </c>
      <c r="E36" s="39" t="s">
        <v>2795</v>
      </c>
      <c r="F36" s="40" t="s">
        <v>2346</v>
      </c>
      <c r="G36" s="40" t="s">
        <v>2350</v>
      </c>
      <c r="H36" s="41">
        <v>950000</v>
      </c>
      <c r="I36" s="42">
        <v>0</v>
      </c>
      <c r="J36" s="43">
        <v>0</v>
      </c>
      <c r="K36" s="41">
        <v>0</v>
      </c>
      <c r="L36" s="42">
        <v>0</v>
      </c>
      <c r="M36" s="43">
        <v>0</v>
      </c>
      <c r="N36" s="41">
        <v>0</v>
      </c>
      <c r="O36" s="42">
        <v>800000</v>
      </c>
      <c r="P36" s="43">
        <v>0</v>
      </c>
      <c r="Q36" s="41">
        <v>800000</v>
      </c>
      <c r="R36" s="42">
        <v>0</v>
      </c>
      <c r="S36" s="43">
        <v>0</v>
      </c>
      <c r="T36" s="44">
        <v>0</v>
      </c>
      <c r="U36" s="45">
        <v>800000</v>
      </c>
      <c r="V36" s="43">
        <v>0</v>
      </c>
      <c r="W36" s="44">
        <v>800000</v>
      </c>
      <c r="X36" s="45">
        <v>150000</v>
      </c>
      <c r="Y36" s="46">
        <v>15.79</v>
      </c>
      <c r="Z36" s="47">
        <f t="shared" si="0"/>
        <v>150000</v>
      </c>
      <c r="AA36" s="46">
        <f t="shared" si="1"/>
        <v>15.79</v>
      </c>
      <c r="AB36" s="48" t="s">
        <v>2360</v>
      </c>
      <c r="AC36" s="48" t="s">
        <v>2343</v>
      </c>
      <c r="AD36" s="49"/>
    </row>
    <row r="37" spans="2:30" x14ac:dyDescent="0.15">
      <c r="B37" s="38" t="s">
        <v>0</v>
      </c>
      <c r="C37" s="39" t="s">
        <v>0</v>
      </c>
      <c r="D37" s="39"/>
      <c r="E37" s="39"/>
      <c r="F37" s="40"/>
      <c r="G37" s="40"/>
      <c r="H37" s="41"/>
      <c r="I37" s="42"/>
      <c r="J37" s="43"/>
      <c r="K37" s="41"/>
      <c r="L37" s="42"/>
      <c r="M37" s="43"/>
      <c r="N37" s="41"/>
      <c r="O37" s="42"/>
      <c r="P37" s="43"/>
      <c r="Q37" s="41"/>
      <c r="R37" s="42"/>
      <c r="S37" s="43"/>
      <c r="T37" s="44"/>
      <c r="U37" s="45"/>
      <c r="V37" s="43"/>
      <c r="W37" s="44"/>
      <c r="X37" s="45"/>
      <c r="Y37" s="46"/>
      <c r="Z37" s="47"/>
      <c r="AA37" s="46"/>
      <c r="AB37" s="48"/>
      <c r="AC37" s="48"/>
      <c r="AD37" s="49"/>
    </row>
    <row r="38" spans="2:30" x14ac:dyDescent="0.15">
      <c r="B38" s="38" t="s">
        <v>2517</v>
      </c>
      <c r="C38" s="39" t="s">
        <v>97</v>
      </c>
      <c r="D38" s="39" t="s">
        <v>97</v>
      </c>
      <c r="E38" s="39"/>
      <c r="F38" s="40" t="s">
        <v>2349</v>
      </c>
      <c r="G38" s="40" t="s">
        <v>97</v>
      </c>
      <c r="H38" s="41">
        <v>0</v>
      </c>
      <c r="I38" s="42">
        <v>0</v>
      </c>
      <c r="J38" s="43">
        <v>0</v>
      </c>
      <c r="K38" s="41">
        <v>0</v>
      </c>
      <c r="L38" s="42">
        <v>5669788</v>
      </c>
      <c r="M38" s="43">
        <v>209964</v>
      </c>
      <c r="N38" s="41">
        <v>5879752</v>
      </c>
      <c r="O38" s="42">
        <v>0</v>
      </c>
      <c r="P38" s="43">
        <v>0</v>
      </c>
      <c r="Q38" s="41">
        <v>0</v>
      </c>
      <c r="R38" s="42">
        <v>286332</v>
      </c>
      <c r="S38" s="43">
        <v>23240</v>
      </c>
      <c r="T38" s="44">
        <v>309572</v>
      </c>
      <c r="U38" s="45">
        <v>5956120</v>
      </c>
      <c r="V38" s="43">
        <v>233204</v>
      </c>
      <c r="W38" s="44">
        <v>6189324</v>
      </c>
      <c r="X38" s="45">
        <v>-6189324</v>
      </c>
      <c r="Y38" s="46">
        <v>0</v>
      </c>
      <c r="Z38" s="47">
        <f t="shared" si="0"/>
        <v>-5956120</v>
      </c>
      <c r="AA38" s="46">
        <f t="shared" si="1"/>
        <v>0</v>
      </c>
      <c r="AB38" s="48" t="s">
        <v>2360</v>
      </c>
      <c r="AC38" s="48" t="s">
        <v>2343</v>
      </c>
      <c r="AD38" s="49"/>
    </row>
    <row r="39" spans="2:30" x14ac:dyDescent="0.15">
      <c r="B39" s="38" t="s">
        <v>98</v>
      </c>
      <c r="C39" s="39" t="s">
        <v>99</v>
      </c>
      <c r="D39" s="39" t="s">
        <v>97</v>
      </c>
      <c r="E39" s="39" t="s">
        <v>2790</v>
      </c>
      <c r="F39" s="40" t="s">
        <v>2349</v>
      </c>
      <c r="G39" s="40" t="s">
        <v>97</v>
      </c>
      <c r="H39" s="41">
        <v>0</v>
      </c>
      <c r="I39" s="42">
        <v>0</v>
      </c>
      <c r="J39" s="43">
        <v>0</v>
      </c>
      <c r="K39" s="41">
        <v>0</v>
      </c>
      <c r="L39" s="42">
        <v>840392</v>
      </c>
      <c r="M39" s="43">
        <v>28204</v>
      </c>
      <c r="N39" s="41">
        <v>868596</v>
      </c>
      <c r="O39" s="42">
        <v>0</v>
      </c>
      <c r="P39" s="43">
        <v>0</v>
      </c>
      <c r="Q39" s="41">
        <v>0</v>
      </c>
      <c r="R39" s="42">
        <v>0</v>
      </c>
      <c r="S39" s="43">
        <v>3644</v>
      </c>
      <c r="T39" s="44">
        <v>3644</v>
      </c>
      <c r="U39" s="45">
        <v>840392</v>
      </c>
      <c r="V39" s="43">
        <v>31848</v>
      </c>
      <c r="W39" s="44">
        <v>872240</v>
      </c>
      <c r="X39" s="45">
        <v>-872240</v>
      </c>
      <c r="Y39" s="46">
        <v>0</v>
      </c>
      <c r="Z39" s="47">
        <f t="shared" si="0"/>
        <v>-840392</v>
      </c>
      <c r="AA39" s="46">
        <f t="shared" si="1"/>
        <v>0</v>
      </c>
      <c r="AB39" s="48" t="s">
        <v>2360</v>
      </c>
      <c r="AC39" s="48" t="s">
        <v>2343</v>
      </c>
      <c r="AD39" s="49"/>
    </row>
    <row r="40" spans="2:30" x14ac:dyDescent="0.15">
      <c r="B40" s="38" t="s">
        <v>100</v>
      </c>
      <c r="C40" s="39" t="s">
        <v>101</v>
      </c>
      <c r="D40" s="39" t="s">
        <v>97</v>
      </c>
      <c r="E40" s="39" t="s">
        <v>2791</v>
      </c>
      <c r="F40" s="40" t="s">
        <v>2349</v>
      </c>
      <c r="G40" s="40" t="s">
        <v>97</v>
      </c>
      <c r="H40" s="41">
        <v>0</v>
      </c>
      <c r="I40" s="42">
        <v>0</v>
      </c>
      <c r="J40" s="43">
        <v>0</v>
      </c>
      <c r="K40" s="41">
        <v>0</v>
      </c>
      <c r="L40" s="42">
        <v>994589</v>
      </c>
      <c r="M40" s="43">
        <v>44274</v>
      </c>
      <c r="N40" s="41">
        <v>1038863</v>
      </c>
      <c r="O40" s="42">
        <v>0</v>
      </c>
      <c r="P40" s="43">
        <v>0</v>
      </c>
      <c r="Q40" s="41">
        <v>0</v>
      </c>
      <c r="R40" s="42">
        <v>56350</v>
      </c>
      <c r="S40" s="43">
        <v>4068</v>
      </c>
      <c r="T40" s="44">
        <v>60418</v>
      </c>
      <c r="U40" s="45">
        <v>1050939</v>
      </c>
      <c r="V40" s="43">
        <v>48342</v>
      </c>
      <c r="W40" s="44">
        <v>1099281</v>
      </c>
      <c r="X40" s="45">
        <v>-1099281</v>
      </c>
      <c r="Y40" s="46">
        <v>0</v>
      </c>
      <c r="Z40" s="47">
        <f t="shared" si="0"/>
        <v>-1050939</v>
      </c>
      <c r="AA40" s="46">
        <f t="shared" si="1"/>
        <v>0</v>
      </c>
      <c r="AB40" s="48" t="s">
        <v>2360</v>
      </c>
      <c r="AC40" s="48" t="s">
        <v>2343</v>
      </c>
      <c r="AD40" s="49"/>
    </row>
    <row r="41" spans="2:30" x14ac:dyDescent="0.15">
      <c r="B41" s="38" t="s">
        <v>102</v>
      </c>
      <c r="C41" s="39" t="s">
        <v>103</v>
      </c>
      <c r="D41" s="39" t="s">
        <v>97</v>
      </c>
      <c r="E41" s="39" t="s">
        <v>2792</v>
      </c>
      <c r="F41" s="40" t="s">
        <v>2349</v>
      </c>
      <c r="G41" s="40" t="s">
        <v>97</v>
      </c>
      <c r="H41" s="41">
        <v>0</v>
      </c>
      <c r="I41" s="42">
        <v>0</v>
      </c>
      <c r="J41" s="43">
        <v>0</v>
      </c>
      <c r="K41" s="41">
        <v>0</v>
      </c>
      <c r="L41" s="42">
        <v>1016646</v>
      </c>
      <c r="M41" s="43">
        <v>36715</v>
      </c>
      <c r="N41" s="41">
        <v>1053361</v>
      </c>
      <c r="O41" s="42">
        <v>0</v>
      </c>
      <c r="P41" s="43">
        <v>0</v>
      </c>
      <c r="Q41" s="41">
        <v>0</v>
      </c>
      <c r="R41" s="42">
        <v>5400</v>
      </c>
      <c r="S41" s="43">
        <v>3862</v>
      </c>
      <c r="T41" s="44">
        <v>9262</v>
      </c>
      <c r="U41" s="45">
        <v>1022046</v>
      </c>
      <c r="V41" s="43">
        <v>40577</v>
      </c>
      <c r="W41" s="44">
        <v>1062623</v>
      </c>
      <c r="X41" s="45">
        <v>-1062623</v>
      </c>
      <c r="Y41" s="46">
        <v>0</v>
      </c>
      <c r="Z41" s="47">
        <f t="shared" si="0"/>
        <v>-1022046</v>
      </c>
      <c r="AA41" s="46">
        <f t="shared" si="1"/>
        <v>0</v>
      </c>
      <c r="AB41" s="48" t="s">
        <v>2360</v>
      </c>
      <c r="AC41" s="48" t="s">
        <v>2343</v>
      </c>
      <c r="AD41" s="49"/>
    </row>
    <row r="42" spans="2:30" x14ac:dyDescent="0.15">
      <c r="B42" s="38" t="s">
        <v>104</v>
      </c>
      <c r="C42" s="39" t="s">
        <v>105</v>
      </c>
      <c r="D42" s="39" t="s">
        <v>97</v>
      </c>
      <c r="E42" s="39" t="s">
        <v>2793</v>
      </c>
      <c r="F42" s="40" t="s">
        <v>2349</v>
      </c>
      <c r="G42" s="40" t="s">
        <v>97</v>
      </c>
      <c r="H42" s="41">
        <v>0</v>
      </c>
      <c r="I42" s="42">
        <v>0</v>
      </c>
      <c r="J42" s="43">
        <v>0</v>
      </c>
      <c r="K42" s="41">
        <v>0</v>
      </c>
      <c r="L42" s="42">
        <v>951117</v>
      </c>
      <c r="M42" s="43">
        <v>34469</v>
      </c>
      <c r="N42" s="41">
        <v>985586</v>
      </c>
      <c r="O42" s="42">
        <v>0</v>
      </c>
      <c r="P42" s="43">
        <v>0</v>
      </c>
      <c r="Q42" s="41">
        <v>0</v>
      </c>
      <c r="R42" s="42">
        <v>117134</v>
      </c>
      <c r="S42" s="43">
        <v>3699</v>
      </c>
      <c r="T42" s="44">
        <v>120833</v>
      </c>
      <c r="U42" s="45">
        <v>1068251</v>
      </c>
      <c r="V42" s="43">
        <v>38168</v>
      </c>
      <c r="W42" s="44">
        <v>1106419</v>
      </c>
      <c r="X42" s="45">
        <v>-1106419</v>
      </c>
      <c r="Y42" s="46">
        <v>0</v>
      </c>
      <c r="Z42" s="47">
        <f t="shared" si="0"/>
        <v>-1068251</v>
      </c>
      <c r="AA42" s="46">
        <f t="shared" si="1"/>
        <v>0</v>
      </c>
      <c r="AB42" s="48" t="s">
        <v>2360</v>
      </c>
      <c r="AC42" s="48" t="s">
        <v>2343</v>
      </c>
      <c r="AD42" s="49"/>
    </row>
    <row r="43" spans="2:30" x14ac:dyDescent="0.15">
      <c r="B43" s="38" t="s">
        <v>106</v>
      </c>
      <c r="C43" s="39" t="s">
        <v>2829</v>
      </c>
      <c r="D43" s="39" t="s">
        <v>97</v>
      </c>
      <c r="E43" s="39" t="s">
        <v>2794</v>
      </c>
      <c r="F43" s="40" t="s">
        <v>2349</v>
      </c>
      <c r="G43" s="40" t="s">
        <v>97</v>
      </c>
      <c r="H43" s="41">
        <v>0</v>
      </c>
      <c r="I43" s="42">
        <v>0</v>
      </c>
      <c r="J43" s="43">
        <v>0</v>
      </c>
      <c r="K43" s="41">
        <v>0</v>
      </c>
      <c r="L43" s="42">
        <v>936553</v>
      </c>
      <c r="M43" s="43">
        <v>35841</v>
      </c>
      <c r="N43" s="41">
        <v>972394</v>
      </c>
      <c r="O43" s="42">
        <v>0</v>
      </c>
      <c r="P43" s="43">
        <v>0</v>
      </c>
      <c r="Q43" s="41">
        <v>0</v>
      </c>
      <c r="R43" s="42">
        <v>21205</v>
      </c>
      <c r="S43" s="43">
        <v>3985</v>
      </c>
      <c r="T43" s="44">
        <v>25190</v>
      </c>
      <c r="U43" s="45">
        <v>957758</v>
      </c>
      <c r="V43" s="43">
        <v>39826</v>
      </c>
      <c r="W43" s="44">
        <v>997584</v>
      </c>
      <c r="X43" s="45">
        <v>-997584</v>
      </c>
      <c r="Y43" s="46">
        <v>0</v>
      </c>
      <c r="Z43" s="47">
        <f t="shared" si="0"/>
        <v>-957758</v>
      </c>
      <c r="AA43" s="46">
        <f t="shared" si="1"/>
        <v>0</v>
      </c>
      <c r="AB43" s="48" t="s">
        <v>2360</v>
      </c>
      <c r="AC43" s="48" t="s">
        <v>2343</v>
      </c>
      <c r="AD43" s="49"/>
    </row>
    <row r="44" spans="2:30" x14ac:dyDescent="0.15">
      <c r="B44" s="38" t="s">
        <v>107</v>
      </c>
      <c r="C44" s="39" t="s">
        <v>108</v>
      </c>
      <c r="D44" s="39" t="s">
        <v>97</v>
      </c>
      <c r="E44" s="39" t="s">
        <v>2795</v>
      </c>
      <c r="F44" s="40" t="s">
        <v>2349</v>
      </c>
      <c r="G44" s="40" t="s">
        <v>97</v>
      </c>
      <c r="H44" s="41">
        <v>0</v>
      </c>
      <c r="I44" s="42">
        <v>0</v>
      </c>
      <c r="J44" s="43">
        <v>0</v>
      </c>
      <c r="K44" s="41">
        <v>0</v>
      </c>
      <c r="L44" s="42">
        <v>930491</v>
      </c>
      <c r="M44" s="43">
        <v>30461</v>
      </c>
      <c r="N44" s="41">
        <v>960952</v>
      </c>
      <c r="O44" s="42">
        <v>0</v>
      </c>
      <c r="P44" s="43">
        <v>0</v>
      </c>
      <c r="Q44" s="41">
        <v>0</v>
      </c>
      <c r="R44" s="42">
        <v>86243</v>
      </c>
      <c r="S44" s="43">
        <v>3982</v>
      </c>
      <c r="T44" s="44">
        <v>90225</v>
      </c>
      <c r="U44" s="45">
        <v>1016734</v>
      </c>
      <c r="V44" s="43">
        <v>34443</v>
      </c>
      <c r="W44" s="44">
        <v>1051177</v>
      </c>
      <c r="X44" s="45">
        <v>-1051177</v>
      </c>
      <c r="Y44" s="46">
        <v>0</v>
      </c>
      <c r="Z44" s="47">
        <f t="shared" si="0"/>
        <v>-1016734</v>
      </c>
      <c r="AA44" s="46">
        <f t="shared" si="1"/>
        <v>0</v>
      </c>
      <c r="AB44" s="48" t="s">
        <v>2360</v>
      </c>
      <c r="AC44" s="48" t="s">
        <v>2343</v>
      </c>
      <c r="AD44" s="49"/>
    </row>
    <row r="45" spans="2:30" x14ac:dyDescent="0.15">
      <c r="B45" s="38" t="s">
        <v>0</v>
      </c>
      <c r="C45" s="39" t="s">
        <v>0</v>
      </c>
      <c r="D45" s="39"/>
      <c r="E45" s="39"/>
      <c r="F45" s="40"/>
      <c r="G45" s="40"/>
      <c r="H45" s="41"/>
      <c r="I45" s="42"/>
      <c r="J45" s="43"/>
      <c r="K45" s="41"/>
      <c r="L45" s="42"/>
      <c r="M45" s="43"/>
      <c r="N45" s="41"/>
      <c r="O45" s="42"/>
      <c r="P45" s="43"/>
      <c r="Q45" s="41"/>
      <c r="R45" s="42"/>
      <c r="S45" s="43"/>
      <c r="T45" s="44"/>
      <c r="U45" s="45"/>
      <c r="V45" s="43"/>
      <c r="W45" s="44"/>
      <c r="X45" s="45"/>
      <c r="Y45" s="46"/>
      <c r="Z45" s="47"/>
      <c r="AA45" s="46"/>
      <c r="AB45" s="48"/>
      <c r="AC45" s="48"/>
      <c r="AD45" s="49"/>
    </row>
    <row r="46" spans="2:30" x14ac:dyDescent="0.15">
      <c r="B46" s="38" t="s">
        <v>2518</v>
      </c>
      <c r="C46" s="39" t="s">
        <v>109</v>
      </c>
      <c r="D46" s="39" t="s">
        <v>2438</v>
      </c>
      <c r="E46" s="39"/>
      <c r="F46" s="40" t="s">
        <v>2346</v>
      </c>
      <c r="G46" s="40" t="s">
        <v>2353</v>
      </c>
      <c r="H46" s="41">
        <v>4173682</v>
      </c>
      <c r="I46" s="42">
        <v>0</v>
      </c>
      <c r="J46" s="43">
        <v>0</v>
      </c>
      <c r="K46" s="41">
        <v>0</v>
      </c>
      <c r="L46" s="42">
        <v>2949437</v>
      </c>
      <c r="M46" s="43">
        <v>482876</v>
      </c>
      <c r="N46" s="41">
        <v>3432313</v>
      </c>
      <c r="O46" s="42">
        <v>0</v>
      </c>
      <c r="P46" s="43">
        <v>0</v>
      </c>
      <c r="Q46" s="41">
        <v>0</v>
      </c>
      <c r="R46" s="42">
        <v>746</v>
      </c>
      <c r="S46" s="43">
        <v>151519</v>
      </c>
      <c r="T46" s="44">
        <v>152265</v>
      </c>
      <c r="U46" s="45">
        <v>2950183</v>
      </c>
      <c r="V46" s="43">
        <v>634395</v>
      </c>
      <c r="W46" s="44">
        <v>3584578</v>
      </c>
      <c r="X46" s="45">
        <v>589104</v>
      </c>
      <c r="Y46" s="46">
        <v>14.11</v>
      </c>
      <c r="Z46" s="47">
        <f t="shared" si="0"/>
        <v>1223499</v>
      </c>
      <c r="AA46" s="46">
        <f t="shared" si="1"/>
        <v>29.31</v>
      </c>
      <c r="AB46" s="48" t="s">
        <v>2362</v>
      </c>
      <c r="AC46" s="48" t="s">
        <v>2343</v>
      </c>
      <c r="AD46" s="49"/>
    </row>
    <row r="47" spans="2:30" x14ac:dyDescent="0.15">
      <c r="B47" s="38" t="s">
        <v>110</v>
      </c>
      <c r="C47" s="39" t="s">
        <v>111</v>
      </c>
      <c r="D47" s="39" t="s">
        <v>2438</v>
      </c>
      <c r="E47" s="39" t="s">
        <v>2790</v>
      </c>
      <c r="F47" s="40" t="s">
        <v>2346</v>
      </c>
      <c r="G47" s="40" t="s">
        <v>2353</v>
      </c>
      <c r="H47" s="41">
        <v>754650</v>
      </c>
      <c r="I47" s="42">
        <v>0</v>
      </c>
      <c r="J47" s="43">
        <v>0</v>
      </c>
      <c r="K47" s="41">
        <v>0</v>
      </c>
      <c r="L47" s="42">
        <v>524652</v>
      </c>
      <c r="M47" s="43">
        <v>85560</v>
      </c>
      <c r="N47" s="41">
        <v>610212</v>
      </c>
      <c r="O47" s="42">
        <v>0</v>
      </c>
      <c r="P47" s="43">
        <v>0</v>
      </c>
      <c r="Q47" s="41">
        <v>0</v>
      </c>
      <c r="R47" s="42">
        <v>0</v>
      </c>
      <c r="S47" s="43">
        <v>30691</v>
      </c>
      <c r="T47" s="44">
        <v>30691</v>
      </c>
      <c r="U47" s="45">
        <v>524652</v>
      </c>
      <c r="V47" s="43">
        <v>116251</v>
      </c>
      <c r="W47" s="44">
        <v>640903</v>
      </c>
      <c r="X47" s="45">
        <v>113747</v>
      </c>
      <c r="Y47" s="46">
        <v>15.07</v>
      </c>
      <c r="Z47" s="47">
        <f t="shared" si="0"/>
        <v>229998</v>
      </c>
      <c r="AA47" s="46">
        <f t="shared" si="1"/>
        <v>30.48</v>
      </c>
      <c r="AB47" s="48" t="s">
        <v>2362</v>
      </c>
      <c r="AC47" s="48" t="s">
        <v>2343</v>
      </c>
      <c r="AD47" s="49"/>
    </row>
    <row r="48" spans="2:30" x14ac:dyDescent="0.15">
      <c r="B48" s="38" t="s">
        <v>112</v>
      </c>
      <c r="C48" s="39" t="s">
        <v>113</v>
      </c>
      <c r="D48" s="39" t="s">
        <v>2438</v>
      </c>
      <c r="E48" s="39" t="s">
        <v>2791</v>
      </c>
      <c r="F48" s="40" t="s">
        <v>2346</v>
      </c>
      <c r="G48" s="40" t="s">
        <v>2353</v>
      </c>
      <c r="H48" s="41">
        <v>651300</v>
      </c>
      <c r="I48" s="42">
        <v>0</v>
      </c>
      <c r="J48" s="43">
        <v>0</v>
      </c>
      <c r="K48" s="41">
        <v>0</v>
      </c>
      <c r="L48" s="42">
        <v>478324</v>
      </c>
      <c r="M48" s="43">
        <v>71629</v>
      </c>
      <c r="N48" s="41">
        <v>549953</v>
      </c>
      <c r="O48" s="42">
        <v>0</v>
      </c>
      <c r="P48" s="43">
        <v>0</v>
      </c>
      <c r="Q48" s="41">
        <v>0</v>
      </c>
      <c r="R48" s="42">
        <v>0</v>
      </c>
      <c r="S48" s="43">
        <v>24151</v>
      </c>
      <c r="T48" s="44">
        <v>24151</v>
      </c>
      <c r="U48" s="45">
        <v>478324</v>
      </c>
      <c r="V48" s="43">
        <v>95780</v>
      </c>
      <c r="W48" s="44">
        <v>574104</v>
      </c>
      <c r="X48" s="45">
        <v>77196</v>
      </c>
      <c r="Y48" s="46">
        <v>11.85</v>
      </c>
      <c r="Z48" s="47">
        <f t="shared" si="0"/>
        <v>172976</v>
      </c>
      <c r="AA48" s="46">
        <f t="shared" si="1"/>
        <v>26.56</v>
      </c>
      <c r="AB48" s="48" t="s">
        <v>2362</v>
      </c>
      <c r="AC48" s="48" t="s">
        <v>2343</v>
      </c>
      <c r="AD48" s="49"/>
    </row>
    <row r="49" spans="2:30" x14ac:dyDescent="0.15">
      <c r="B49" s="38" t="s">
        <v>114</v>
      </c>
      <c r="C49" s="39" t="s">
        <v>115</v>
      </c>
      <c r="D49" s="39" t="s">
        <v>2438</v>
      </c>
      <c r="E49" s="39" t="s">
        <v>2792</v>
      </c>
      <c r="F49" s="40" t="s">
        <v>2346</v>
      </c>
      <c r="G49" s="40" t="s">
        <v>2353</v>
      </c>
      <c r="H49" s="41">
        <v>730275</v>
      </c>
      <c r="I49" s="42">
        <v>0</v>
      </c>
      <c r="J49" s="43">
        <v>0</v>
      </c>
      <c r="K49" s="41">
        <v>0</v>
      </c>
      <c r="L49" s="42">
        <v>504183</v>
      </c>
      <c r="M49" s="43">
        <v>85369</v>
      </c>
      <c r="N49" s="41">
        <v>589552</v>
      </c>
      <c r="O49" s="42">
        <v>0</v>
      </c>
      <c r="P49" s="43">
        <v>0</v>
      </c>
      <c r="Q49" s="41">
        <v>0</v>
      </c>
      <c r="R49" s="42">
        <v>746</v>
      </c>
      <c r="S49" s="43">
        <v>25519</v>
      </c>
      <c r="T49" s="44">
        <v>26265</v>
      </c>
      <c r="U49" s="45">
        <v>504929</v>
      </c>
      <c r="V49" s="43">
        <v>110888</v>
      </c>
      <c r="W49" s="44">
        <v>615817</v>
      </c>
      <c r="X49" s="45">
        <v>114458</v>
      </c>
      <c r="Y49" s="46">
        <v>15.67</v>
      </c>
      <c r="Z49" s="47">
        <f t="shared" si="0"/>
        <v>225346</v>
      </c>
      <c r="AA49" s="46">
        <f t="shared" si="1"/>
        <v>30.86</v>
      </c>
      <c r="AB49" s="48" t="s">
        <v>2362</v>
      </c>
      <c r="AC49" s="48" t="s">
        <v>2343</v>
      </c>
      <c r="AD49" s="49"/>
    </row>
    <row r="50" spans="2:30" x14ac:dyDescent="0.15">
      <c r="B50" s="38" t="s">
        <v>116</v>
      </c>
      <c r="C50" s="39" t="s">
        <v>117</v>
      </c>
      <c r="D50" s="39" t="s">
        <v>2438</v>
      </c>
      <c r="E50" s="39" t="s">
        <v>2793</v>
      </c>
      <c r="F50" s="40" t="s">
        <v>2346</v>
      </c>
      <c r="G50" s="40" t="s">
        <v>2353</v>
      </c>
      <c r="H50" s="41">
        <v>686107</v>
      </c>
      <c r="I50" s="42">
        <v>0</v>
      </c>
      <c r="J50" s="43">
        <v>0</v>
      </c>
      <c r="K50" s="41">
        <v>0</v>
      </c>
      <c r="L50" s="42">
        <v>505367</v>
      </c>
      <c r="M50" s="43">
        <v>86970</v>
      </c>
      <c r="N50" s="41">
        <v>592337</v>
      </c>
      <c r="O50" s="42">
        <v>0</v>
      </c>
      <c r="P50" s="43">
        <v>0</v>
      </c>
      <c r="Q50" s="41">
        <v>0</v>
      </c>
      <c r="R50" s="42">
        <v>0</v>
      </c>
      <c r="S50" s="43">
        <v>25050</v>
      </c>
      <c r="T50" s="44">
        <v>25050</v>
      </c>
      <c r="U50" s="45">
        <v>505367</v>
      </c>
      <c r="V50" s="43">
        <v>112020</v>
      </c>
      <c r="W50" s="44">
        <v>617387</v>
      </c>
      <c r="X50" s="45">
        <v>68720</v>
      </c>
      <c r="Y50" s="46">
        <v>10.02</v>
      </c>
      <c r="Z50" s="47">
        <f t="shared" si="0"/>
        <v>180740</v>
      </c>
      <c r="AA50" s="46">
        <f t="shared" si="1"/>
        <v>26.34</v>
      </c>
      <c r="AB50" s="48" t="s">
        <v>2362</v>
      </c>
      <c r="AC50" s="48" t="s">
        <v>2343</v>
      </c>
      <c r="AD50" s="49"/>
    </row>
    <row r="51" spans="2:30" x14ac:dyDescent="0.15">
      <c r="B51" s="38" t="s">
        <v>118</v>
      </c>
      <c r="C51" s="39" t="s">
        <v>119</v>
      </c>
      <c r="D51" s="39" t="s">
        <v>2438</v>
      </c>
      <c r="E51" s="39" t="s">
        <v>2794</v>
      </c>
      <c r="F51" s="40" t="s">
        <v>2346</v>
      </c>
      <c r="G51" s="40" t="s">
        <v>2353</v>
      </c>
      <c r="H51" s="41">
        <v>583050</v>
      </c>
      <c r="I51" s="42">
        <v>0</v>
      </c>
      <c r="J51" s="43">
        <v>0</v>
      </c>
      <c r="K51" s="41">
        <v>0</v>
      </c>
      <c r="L51" s="42">
        <v>417810</v>
      </c>
      <c r="M51" s="43">
        <v>62154</v>
      </c>
      <c r="N51" s="41">
        <v>479964</v>
      </c>
      <c r="O51" s="42">
        <v>0</v>
      </c>
      <c r="P51" s="43">
        <v>0</v>
      </c>
      <c r="Q51" s="41">
        <v>0</v>
      </c>
      <c r="R51" s="42">
        <v>0</v>
      </c>
      <c r="S51" s="43">
        <v>20823</v>
      </c>
      <c r="T51" s="44">
        <v>20823</v>
      </c>
      <c r="U51" s="45">
        <v>417810</v>
      </c>
      <c r="V51" s="43">
        <v>82977</v>
      </c>
      <c r="W51" s="44">
        <v>500787</v>
      </c>
      <c r="X51" s="45">
        <v>82263</v>
      </c>
      <c r="Y51" s="46">
        <v>14.11</v>
      </c>
      <c r="Z51" s="47">
        <f t="shared" si="0"/>
        <v>165240</v>
      </c>
      <c r="AA51" s="46">
        <f t="shared" si="1"/>
        <v>28.34</v>
      </c>
      <c r="AB51" s="48" t="s">
        <v>2362</v>
      </c>
      <c r="AC51" s="48" t="s">
        <v>2343</v>
      </c>
      <c r="AD51" s="49"/>
    </row>
    <row r="52" spans="2:30" x14ac:dyDescent="0.15">
      <c r="B52" s="38" t="s">
        <v>120</v>
      </c>
      <c r="C52" s="39" t="s">
        <v>121</v>
      </c>
      <c r="D52" s="39" t="s">
        <v>2438</v>
      </c>
      <c r="E52" s="39" t="s">
        <v>2795</v>
      </c>
      <c r="F52" s="40" t="s">
        <v>2346</v>
      </c>
      <c r="G52" s="40" t="s">
        <v>2353</v>
      </c>
      <c r="H52" s="41">
        <v>768300</v>
      </c>
      <c r="I52" s="42">
        <v>0</v>
      </c>
      <c r="J52" s="43">
        <v>0</v>
      </c>
      <c r="K52" s="41">
        <v>0</v>
      </c>
      <c r="L52" s="42">
        <v>519101</v>
      </c>
      <c r="M52" s="43">
        <v>91194</v>
      </c>
      <c r="N52" s="41">
        <v>610295</v>
      </c>
      <c r="O52" s="42">
        <v>0</v>
      </c>
      <c r="P52" s="43">
        <v>0</v>
      </c>
      <c r="Q52" s="41">
        <v>0</v>
      </c>
      <c r="R52" s="42">
        <v>0</v>
      </c>
      <c r="S52" s="43">
        <v>25285</v>
      </c>
      <c r="T52" s="44">
        <v>25285</v>
      </c>
      <c r="U52" s="45">
        <v>519101</v>
      </c>
      <c r="V52" s="43">
        <v>116479</v>
      </c>
      <c r="W52" s="44">
        <v>635580</v>
      </c>
      <c r="X52" s="45">
        <v>132720</v>
      </c>
      <c r="Y52" s="46">
        <v>17.27</v>
      </c>
      <c r="Z52" s="47">
        <f t="shared" si="0"/>
        <v>249199</v>
      </c>
      <c r="AA52" s="46">
        <f t="shared" si="1"/>
        <v>32.44</v>
      </c>
      <c r="AB52" s="48" t="s">
        <v>2362</v>
      </c>
      <c r="AC52" s="48" t="s">
        <v>2343</v>
      </c>
      <c r="AD52" s="49"/>
    </row>
    <row r="53" spans="2:30" x14ac:dyDescent="0.15">
      <c r="B53" s="38" t="s">
        <v>0</v>
      </c>
      <c r="C53" s="39" t="s">
        <v>0</v>
      </c>
      <c r="D53" s="39"/>
      <c r="E53" s="39"/>
      <c r="F53" s="40"/>
      <c r="G53" s="40"/>
      <c r="H53" s="41"/>
      <c r="I53" s="42"/>
      <c r="J53" s="43"/>
      <c r="K53" s="41"/>
      <c r="L53" s="42"/>
      <c r="M53" s="43"/>
      <c r="N53" s="41"/>
      <c r="O53" s="42"/>
      <c r="P53" s="43"/>
      <c r="Q53" s="41"/>
      <c r="R53" s="42"/>
      <c r="S53" s="43"/>
      <c r="T53" s="44"/>
      <c r="U53" s="45"/>
      <c r="V53" s="43"/>
      <c r="W53" s="44"/>
      <c r="X53" s="45"/>
      <c r="Y53" s="46"/>
      <c r="Z53" s="47"/>
      <c r="AA53" s="46"/>
      <c r="AB53" s="48"/>
      <c r="AC53" s="48"/>
      <c r="AD53" s="49"/>
    </row>
    <row r="54" spans="2:30" x14ac:dyDescent="0.15">
      <c r="B54" s="38" t="s">
        <v>2519</v>
      </c>
      <c r="C54" s="39" t="s">
        <v>122</v>
      </c>
      <c r="D54" s="39" t="s">
        <v>2480</v>
      </c>
      <c r="E54" s="39"/>
      <c r="F54" s="40" t="s">
        <v>2344</v>
      </c>
      <c r="G54" s="40" t="s">
        <v>2359</v>
      </c>
      <c r="H54" s="41">
        <v>3759200</v>
      </c>
      <c r="I54" s="42">
        <v>0</v>
      </c>
      <c r="J54" s="43">
        <v>0</v>
      </c>
      <c r="K54" s="41">
        <v>0</v>
      </c>
      <c r="L54" s="42">
        <v>2665331</v>
      </c>
      <c r="M54" s="43">
        <v>470464</v>
      </c>
      <c r="N54" s="41">
        <v>3135795</v>
      </c>
      <c r="O54" s="42">
        <v>0</v>
      </c>
      <c r="P54" s="43">
        <v>505</v>
      </c>
      <c r="Q54" s="41">
        <v>505</v>
      </c>
      <c r="R54" s="42">
        <v>1020</v>
      </c>
      <c r="S54" s="43">
        <v>102856</v>
      </c>
      <c r="T54" s="44">
        <v>103876</v>
      </c>
      <c r="U54" s="45">
        <v>2666351</v>
      </c>
      <c r="V54" s="43">
        <v>573825</v>
      </c>
      <c r="W54" s="44">
        <v>3240176</v>
      </c>
      <c r="X54" s="45">
        <v>519024</v>
      </c>
      <c r="Y54" s="46">
        <v>13.81</v>
      </c>
      <c r="Z54" s="47">
        <f t="shared" si="0"/>
        <v>1092849</v>
      </c>
      <c r="AA54" s="46">
        <f t="shared" si="1"/>
        <v>29.07</v>
      </c>
      <c r="AB54" s="48" t="s">
        <v>2370</v>
      </c>
      <c r="AC54" s="48" t="s">
        <v>2343</v>
      </c>
      <c r="AD54" s="49"/>
    </row>
    <row r="55" spans="2:30" x14ac:dyDescent="0.15">
      <c r="B55" s="38" t="s">
        <v>123</v>
      </c>
      <c r="C55" s="39" t="s">
        <v>124</v>
      </c>
      <c r="D55" s="39" t="s">
        <v>2480</v>
      </c>
      <c r="E55" s="39" t="s">
        <v>2790</v>
      </c>
      <c r="F55" s="40" t="s">
        <v>2344</v>
      </c>
      <c r="G55" s="40" t="s">
        <v>2359</v>
      </c>
      <c r="H55" s="41">
        <v>648000</v>
      </c>
      <c r="I55" s="42">
        <v>0</v>
      </c>
      <c r="J55" s="43">
        <v>0</v>
      </c>
      <c r="K55" s="41">
        <v>0</v>
      </c>
      <c r="L55" s="42">
        <v>481770</v>
      </c>
      <c r="M55" s="43">
        <v>94549</v>
      </c>
      <c r="N55" s="41">
        <v>576319</v>
      </c>
      <c r="O55" s="42">
        <v>0</v>
      </c>
      <c r="P55" s="43">
        <v>0</v>
      </c>
      <c r="Q55" s="41">
        <v>0</v>
      </c>
      <c r="R55" s="42">
        <v>0</v>
      </c>
      <c r="S55" s="43">
        <v>16667</v>
      </c>
      <c r="T55" s="44">
        <v>16667</v>
      </c>
      <c r="U55" s="45">
        <v>481770</v>
      </c>
      <c r="V55" s="43">
        <v>111216</v>
      </c>
      <c r="W55" s="44">
        <v>592986</v>
      </c>
      <c r="X55" s="45">
        <v>55014</v>
      </c>
      <c r="Y55" s="46">
        <v>8.49</v>
      </c>
      <c r="Z55" s="47">
        <f t="shared" si="0"/>
        <v>166230</v>
      </c>
      <c r="AA55" s="46">
        <f t="shared" si="1"/>
        <v>25.65</v>
      </c>
      <c r="AB55" s="48" t="s">
        <v>2370</v>
      </c>
      <c r="AC55" s="48" t="s">
        <v>2343</v>
      </c>
      <c r="AD55" s="49"/>
    </row>
    <row r="56" spans="2:30" x14ac:dyDescent="0.15">
      <c r="B56" s="38" t="s">
        <v>125</v>
      </c>
      <c r="C56" s="39" t="s">
        <v>126</v>
      </c>
      <c r="D56" s="39" t="s">
        <v>2480</v>
      </c>
      <c r="E56" s="39" t="s">
        <v>2791</v>
      </c>
      <c r="F56" s="40" t="s">
        <v>2344</v>
      </c>
      <c r="G56" s="40" t="s">
        <v>2359</v>
      </c>
      <c r="H56" s="41">
        <v>648000</v>
      </c>
      <c r="I56" s="42">
        <v>0</v>
      </c>
      <c r="J56" s="43">
        <v>0</v>
      </c>
      <c r="K56" s="41">
        <v>0</v>
      </c>
      <c r="L56" s="42">
        <v>484485</v>
      </c>
      <c r="M56" s="43">
        <v>88461</v>
      </c>
      <c r="N56" s="41">
        <v>572946</v>
      </c>
      <c r="O56" s="42">
        <v>0</v>
      </c>
      <c r="P56" s="43">
        <v>0</v>
      </c>
      <c r="Q56" s="41">
        <v>0</v>
      </c>
      <c r="R56" s="42">
        <v>1020</v>
      </c>
      <c r="S56" s="43">
        <v>16240</v>
      </c>
      <c r="T56" s="44">
        <v>17260</v>
      </c>
      <c r="U56" s="45">
        <v>485505</v>
      </c>
      <c r="V56" s="43">
        <v>104701</v>
      </c>
      <c r="W56" s="44">
        <v>590206</v>
      </c>
      <c r="X56" s="45">
        <v>57794</v>
      </c>
      <c r="Y56" s="46">
        <v>8.92</v>
      </c>
      <c r="Z56" s="47">
        <f t="shared" si="0"/>
        <v>162495</v>
      </c>
      <c r="AA56" s="46">
        <f t="shared" si="1"/>
        <v>25.08</v>
      </c>
      <c r="AB56" s="48" t="s">
        <v>2370</v>
      </c>
      <c r="AC56" s="48" t="s">
        <v>2343</v>
      </c>
      <c r="AD56" s="49"/>
    </row>
    <row r="57" spans="2:30" x14ac:dyDescent="0.15">
      <c r="B57" s="38" t="s">
        <v>127</v>
      </c>
      <c r="C57" s="39" t="s">
        <v>128</v>
      </c>
      <c r="D57" s="39" t="s">
        <v>2480</v>
      </c>
      <c r="E57" s="39" t="s">
        <v>2792</v>
      </c>
      <c r="F57" s="40" t="s">
        <v>2344</v>
      </c>
      <c r="G57" s="40" t="s">
        <v>2359</v>
      </c>
      <c r="H57" s="41">
        <v>648000</v>
      </c>
      <c r="I57" s="42">
        <v>0</v>
      </c>
      <c r="J57" s="43">
        <v>0</v>
      </c>
      <c r="K57" s="41">
        <v>0</v>
      </c>
      <c r="L57" s="42">
        <v>395154</v>
      </c>
      <c r="M57" s="43">
        <v>68982</v>
      </c>
      <c r="N57" s="41">
        <v>464136</v>
      </c>
      <c r="O57" s="42">
        <v>0</v>
      </c>
      <c r="P57" s="43">
        <v>0</v>
      </c>
      <c r="Q57" s="41">
        <v>0</v>
      </c>
      <c r="R57" s="42">
        <v>0</v>
      </c>
      <c r="S57" s="43">
        <v>13002</v>
      </c>
      <c r="T57" s="44">
        <v>13002</v>
      </c>
      <c r="U57" s="45">
        <v>395154</v>
      </c>
      <c r="V57" s="43">
        <v>81984</v>
      </c>
      <c r="W57" s="44">
        <v>477138</v>
      </c>
      <c r="X57" s="45">
        <v>170862</v>
      </c>
      <c r="Y57" s="46">
        <v>26.37</v>
      </c>
      <c r="Z57" s="47">
        <f t="shared" si="0"/>
        <v>252846</v>
      </c>
      <c r="AA57" s="46">
        <f t="shared" si="1"/>
        <v>39.020000000000003</v>
      </c>
      <c r="AB57" s="48" t="s">
        <v>2370</v>
      </c>
      <c r="AC57" s="48" t="s">
        <v>2343</v>
      </c>
      <c r="AD57" s="49"/>
    </row>
    <row r="58" spans="2:30" x14ac:dyDescent="0.15">
      <c r="B58" s="38" t="s">
        <v>129</v>
      </c>
      <c r="C58" s="39" t="s">
        <v>130</v>
      </c>
      <c r="D58" s="39" t="s">
        <v>2480</v>
      </c>
      <c r="E58" s="39" t="s">
        <v>2793</v>
      </c>
      <c r="F58" s="40" t="s">
        <v>2344</v>
      </c>
      <c r="G58" s="40" t="s">
        <v>2359</v>
      </c>
      <c r="H58" s="41">
        <v>519200</v>
      </c>
      <c r="I58" s="42">
        <v>0</v>
      </c>
      <c r="J58" s="43">
        <v>0</v>
      </c>
      <c r="K58" s="41">
        <v>0</v>
      </c>
      <c r="L58" s="42">
        <v>356900</v>
      </c>
      <c r="M58" s="43">
        <v>68501</v>
      </c>
      <c r="N58" s="41">
        <v>425401</v>
      </c>
      <c r="O58" s="42">
        <v>0</v>
      </c>
      <c r="P58" s="43">
        <v>0</v>
      </c>
      <c r="Q58" s="41">
        <v>0</v>
      </c>
      <c r="R58" s="42">
        <v>0</v>
      </c>
      <c r="S58" s="43">
        <v>14864</v>
      </c>
      <c r="T58" s="44">
        <v>14864</v>
      </c>
      <c r="U58" s="45">
        <v>356900</v>
      </c>
      <c r="V58" s="43">
        <v>83365</v>
      </c>
      <c r="W58" s="44">
        <v>440265</v>
      </c>
      <c r="X58" s="45">
        <v>78935</v>
      </c>
      <c r="Y58" s="46">
        <v>15.2</v>
      </c>
      <c r="Z58" s="47">
        <f t="shared" si="0"/>
        <v>162300</v>
      </c>
      <c r="AA58" s="46">
        <f t="shared" si="1"/>
        <v>31.26</v>
      </c>
      <c r="AB58" s="48" t="s">
        <v>2370</v>
      </c>
      <c r="AC58" s="48" t="s">
        <v>2343</v>
      </c>
      <c r="AD58" s="49"/>
    </row>
    <row r="59" spans="2:30" x14ac:dyDescent="0.15">
      <c r="B59" s="38" t="s">
        <v>131</v>
      </c>
      <c r="C59" s="39" t="s">
        <v>132</v>
      </c>
      <c r="D59" s="39" t="s">
        <v>2480</v>
      </c>
      <c r="E59" s="39" t="s">
        <v>2794</v>
      </c>
      <c r="F59" s="40" t="s">
        <v>2344</v>
      </c>
      <c r="G59" s="40" t="s">
        <v>2359</v>
      </c>
      <c r="H59" s="41">
        <v>648000</v>
      </c>
      <c r="I59" s="42">
        <v>0</v>
      </c>
      <c r="J59" s="43">
        <v>0</v>
      </c>
      <c r="K59" s="41">
        <v>0</v>
      </c>
      <c r="L59" s="42">
        <v>484365</v>
      </c>
      <c r="M59" s="43">
        <v>68703</v>
      </c>
      <c r="N59" s="41">
        <v>553068</v>
      </c>
      <c r="O59" s="42">
        <v>0</v>
      </c>
      <c r="P59" s="43">
        <v>0</v>
      </c>
      <c r="Q59" s="41">
        <v>0</v>
      </c>
      <c r="R59" s="42">
        <v>0</v>
      </c>
      <c r="S59" s="43">
        <v>21362</v>
      </c>
      <c r="T59" s="44">
        <v>21362</v>
      </c>
      <c r="U59" s="45">
        <v>484365</v>
      </c>
      <c r="V59" s="43">
        <v>90065</v>
      </c>
      <c r="W59" s="44">
        <v>574430</v>
      </c>
      <c r="X59" s="45">
        <v>73570</v>
      </c>
      <c r="Y59" s="46">
        <v>11.35</v>
      </c>
      <c r="Z59" s="47">
        <f t="shared" si="0"/>
        <v>163635</v>
      </c>
      <c r="AA59" s="46">
        <f t="shared" si="1"/>
        <v>25.25</v>
      </c>
      <c r="AB59" s="48" t="s">
        <v>2370</v>
      </c>
      <c r="AC59" s="48" t="s">
        <v>2343</v>
      </c>
      <c r="AD59" s="49"/>
    </row>
    <row r="60" spans="2:30" x14ac:dyDescent="0.15">
      <c r="B60" s="38" t="s">
        <v>133</v>
      </c>
      <c r="C60" s="39" t="s">
        <v>134</v>
      </c>
      <c r="D60" s="39" t="s">
        <v>2480</v>
      </c>
      <c r="E60" s="39" t="s">
        <v>2795</v>
      </c>
      <c r="F60" s="40" t="s">
        <v>2344</v>
      </c>
      <c r="G60" s="40" t="s">
        <v>2359</v>
      </c>
      <c r="H60" s="41">
        <v>648000</v>
      </c>
      <c r="I60" s="42">
        <v>0</v>
      </c>
      <c r="J60" s="43">
        <v>0</v>
      </c>
      <c r="K60" s="41">
        <v>0</v>
      </c>
      <c r="L60" s="42">
        <v>462657</v>
      </c>
      <c r="M60" s="43">
        <v>81268</v>
      </c>
      <c r="N60" s="41">
        <v>543925</v>
      </c>
      <c r="O60" s="42">
        <v>0</v>
      </c>
      <c r="P60" s="43">
        <v>505</v>
      </c>
      <c r="Q60" s="41">
        <v>505</v>
      </c>
      <c r="R60" s="42">
        <v>0</v>
      </c>
      <c r="S60" s="43">
        <v>20721</v>
      </c>
      <c r="T60" s="44">
        <v>20721</v>
      </c>
      <c r="U60" s="45">
        <v>462657</v>
      </c>
      <c r="V60" s="43">
        <v>102494</v>
      </c>
      <c r="W60" s="44">
        <v>565151</v>
      </c>
      <c r="X60" s="45">
        <v>82849</v>
      </c>
      <c r="Y60" s="46">
        <v>12.79</v>
      </c>
      <c r="Z60" s="47">
        <f t="shared" si="0"/>
        <v>185343</v>
      </c>
      <c r="AA60" s="46">
        <f t="shared" si="1"/>
        <v>28.6</v>
      </c>
      <c r="AB60" s="48" t="s">
        <v>2370</v>
      </c>
      <c r="AC60" s="48" t="s">
        <v>2343</v>
      </c>
      <c r="AD60" s="49"/>
    </row>
    <row r="61" spans="2:30" x14ac:dyDescent="0.15">
      <c r="B61" s="38" t="s">
        <v>0</v>
      </c>
      <c r="C61" s="39" t="s">
        <v>0</v>
      </c>
      <c r="D61" s="39"/>
      <c r="E61" s="39"/>
      <c r="F61" s="40"/>
      <c r="G61" s="40"/>
      <c r="H61" s="41"/>
      <c r="I61" s="42"/>
      <c r="J61" s="43"/>
      <c r="K61" s="41"/>
      <c r="L61" s="42"/>
      <c r="M61" s="43"/>
      <c r="N61" s="41"/>
      <c r="O61" s="42"/>
      <c r="P61" s="43"/>
      <c r="Q61" s="41"/>
      <c r="R61" s="42"/>
      <c r="S61" s="43"/>
      <c r="T61" s="44"/>
      <c r="U61" s="45"/>
      <c r="V61" s="43"/>
      <c r="W61" s="44"/>
      <c r="X61" s="45"/>
      <c r="Y61" s="46"/>
      <c r="Z61" s="47"/>
      <c r="AA61" s="46"/>
      <c r="AB61" s="48"/>
      <c r="AC61" s="48"/>
      <c r="AD61" s="49"/>
    </row>
    <row r="62" spans="2:30" x14ac:dyDescent="0.15">
      <c r="B62" s="38" t="s">
        <v>2520</v>
      </c>
      <c r="C62" s="39" t="s">
        <v>10</v>
      </c>
      <c r="D62" s="39" t="s">
        <v>2363</v>
      </c>
      <c r="E62" s="39"/>
      <c r="F62" s="40" t="s">
        <v>2347</v>
      </c>
      <c r="G62" s="40" t="s">
        <v>2359</v>
      </c>
      <c r="H62" s="41">
        <v>5100000</v>
      </c>
      <c r="I62" s="42">
        <v>0</v>
      </c>
      <c r="J62" s="43">
        <v>0</v>
      </c>
      <c r="K62" s="41">
        <v>0</v>
      </c>
      <c r="L62" s="42">
        <v>3537353</v>
      </c>
      <c r="M62" s="43">
        <v>628308</v>
      </c>
      <c r="N62" s="41">
        <v>4165661</v>
      </c>
      <c r="O62" s="42">
        <v>0</v>
      </c>
      <c r="P62" s="43">
        <v>424</v>
      </c>
      <c r="Q62" s="41">
        <v>424</v>
      </c>
      <c r="R62" s="42">
        <v>0</v>
      </c>
      <c r="S62" s="43">
        <v>137170</v>
      </c>
      <c r="T62" s="44">
        <v>137170</v>
      </c>
      <c r="U62" s="45">
        <v>3537353</v>
      </c>
      <c r="V62" s="43">
        <v>765902</v>
      </c>
      <c r="W62" s="44">
        <v>4303255</v>
      </c>
      <c r="X62" s="45">
        <v>796745</v>
      </c>
      <c r="Y62" s="46">
        <v>15.62</v>
      </c>
      <c r="Z62" s="47">
        <f t="shared" si="0"/>
        <v>1562647</v>
      </c>
      <c r="AA62" s="46">
        <f t="shared" si="1"/>
        <v>30.64</v>
      </c>
      <c r="AB62" s="48" t="s">
        <v>2360</v>
      </c>
      <c r="AC62" s="48" t="s">
        <v>2343</v>
      </c>
      <c r="AD62" s="49"/>
    </row>
    <row r="63" spans="2:30" x14ac:dyDescent="0.15">
      <c r="B63" s="38" t="s">
        <v>135</v>
      </c>
      <c r="C63" s="39" t="s">
        <v>136</v>
      </c>
      <c r="D63" s="39" t="s">
        <v>2363</v>
      </c>
      <c r="E63" s="39" t="s">
        <v>2790</v>
      </c>
      <c r="F63" s="40" t="s">
        <v>2347</v>
      </c>
      <c r="G63" s="40" t="s">
        <v>2359</v>
      </c>
      <c r="H63" s="41">
        <v>850000</v>
      </c>
      <c r="I63" s="42">
        <v>0</v>
      </c>
      <c r="J63" s="43">
        <v>0</v>
      </c>
      <c r="K63" s="41">
        <v>0</v>
      </c>
      <c r="L63" s="42">
        <v>573113</v>
      </c>
      <c r="M63" s="43">
        <v>110480</v>
      </c>
      <c r="N63" s="41">
        <v>683593</v>
      </c>
      <c r="O63" s="42">
        <v>0</v>
      </c>
      <c r="P63" s="43">
        <v>0</v>
      </c>
      <c r="Q63" s="41">
        <v>0</v>
      </c>
      <c r="R63" s="42">
        <v>0</v>
      </c>
      <c r="S63" s="43">
        <v>22410</v>
      </c>
      <c r="T63" s="44">
        <v>22410</v>
      </c>
      <c r="U63" s="45">
        <v>573113</v>
      </c>
      <c r="V63" s="43">
        <v>132890</v>
      </c>
      <c r="W63" s="44">
        <v>706003</v>
      </c>
      <c r="X63" s="45">
        <v>143997</v>
      </c>
      <c r="Y63" s="46">
        <v>16.940000000000001</v>
      </c>
      <c r="Z63" s="47">
        <f t="shared" si="0"/>
        <v>276887</v>
      </c>
      <c r="AA63" s="46">
        <f t="shared" si="1"/>
        <v>32.57</v>
      </c>
      <c r="AB63" s="48" t="s">
        <v>2362</v>
      </c>
      <c r="AC63" s="48" t="s">
        <v>2343</v>
      </c>
      <c r="AD63" s="49"/>
    </row>
    <row r="64" spans="2:30" x14ac:dyDescent="0.15">
      <c r="B64" s="38" t="s">
        <v>137</v>
      </c>
      <c r="C64" s="39" t="s">
        <v>138</v>
      </c>
      <c r="D64" s="39" t="s">
        <v>2363</v>
      </c>
      <c r="E64" s="39" t="s">
        <v>2791</v>
      </c>
      <c r="F64" s="40" t="s">
        <v>2347</v>
      </c>
      <c r="G64" s="40" t="s">
        <v>2359</v>
      </c>
      <c r="H64" s="41">
        <v>850000</v>
      </c>
      <c r="I64" s="42">
        <v>0</v>
      </c>
      <c r="J64" s="43">
        <v>0</v>
      </c>
      <c r="K64" s="41">
        <v>0</v>
      </c>
      <c r="L64" s="42">
        <v>592225</v>
      </c>
      <c r="M64" s="43">
        <v>110788</v>
      </c>
      <c r="N64" s="41">
        <v>703013</v>
      </c>
      <c r="O64" s="42">
        <v>0</v>
      </c>
      <c r="P64" s="43">
        <v>0</v>
      </c>
      <c r="Q64" s="41">
        <v>0</v>
      </c>
      <c r="R64" s="42">
        <v>0</v>
      </c>
      <c r="S64" s="43">
        <v>20058</v>
      </c>
      <c r="T64" s="44">
        <v>20058</v>
      </c>
      <c r="U64" s="45">
        <v>592225</v>
      </c>
      <c r="V64" s="43">
        <v>130846</v>
      </c>
      <c r="W64" s="44">
        <v>723071</v>
      </c>
      <c r="X64" s="45">
        <v>126929</v>
      </c>
      <c r="Y64" s="46">
        <v>14.93</v>
      </c>
      <c r="Z64" s="47">
        <f t="shared" si="0"/>
        <v>257775</v>
      </c>
      <c r="AA64" s="46">
        <f t="shared" si="1"/>
        <v>30.33</v>
      </c>
      <c r="AB64" s="48" t="s">
        <v>2362</v>
      </c>
      <c r="AC64" s="48" t="s">
        <v>2343</v>
      </c>
      <c r="AD64" s="49"/>
    </row>
    <row r="65" spans="2:30" x14ac:dyDescent="0.15">
      <c r="B65" s="38" t="s">
        <v>139</v>
      </c>
      <c r="C65" s="39" t="s">
        <v>140</v>
      </c>
      <c r="D65" s="39" t="s">
        <v>2363</v>
      </c>
      <c r="E65" s="39" t="s">
        <v>2792</v>
      </c>
      <c r="F65" s="40" t="s">
        <v>2347</v>
      </c>
      <c r="G65" s="40" t="s">
        <v>2359</v>
      </c>
      <c r="H65" s="41">
        <v>850000</v>
      </c>
      <c r="I65" s="42">
        <v>0</v>
      </c>
      <c r="J65" s="43">
        <v>0</v>
      </c>
      <c r="K65" s="41">
        <v>0</v>
      </c>
      <c r="L65" s="42">
        <v>594599</v>
      </c>
      <c r="M65" s="43">
        <v>105286</v>
      </c>
      <c r="N65" s="41">
        <v>699885</v>
      </c>
      <c r="O65" s="42">
        <v>0</v>
      </c>
      <c r="P65" s="43">
        <v>0</v>
      </c>
      <c r="Q65" s="41">
        <v>0</v>
      </c>
      <c r="R65" s="42">
        <v>0</v>
      </c>
      <c r="S65" s="43">
        <v>19678</v>
      </c>
      <c r="T65" s="44">
        <v>19678</v>
      </c>
      <c r="U65" s="45">
        <v>594599</v>
      </c>
      <c r="V65" s="43">
        <v>124964</v>
      </c>
      <c r="W65" s="44">
        <v>719563</v>
      </c>
      <c r="X65" s="45">
        <v>130437</v>
      </c>
      <c r="Y65" s="46">
        <v>15.35</v>
      </c>
      <c r="Z65" s="47">
        <f t="shared" si="0"/>
        <v>255401</v>
      </c>
      <c r="AA65" s="46">
        <f t="shared" si="1"/>
        <v>30.05</v>
      </c>
      <c r="AB65" s="48" t="s">
        <v>2362</v>
      </c>
      <c r="AC65" s="48" t="s">
        <v>2343</v>
      </c>
      <c r="AD65" s="49"/>
    </row>
    <row r="66" spans="2:30" x14ac:dyDescent="0.15">
      <c r="B66" s="38" t="s">
        <v>141</v>
      </c>
      <c r="C66" s="39" t="s">
        <v>142</v>
      </c>
      <c r="D66" s="39" t="s">
        <v>2363</v>
      </c>
      <c r="E66" s="39" t="s">
        <v>2793</v>
      </c>
      <c r="F66" s="40" t="s">
        <v>2347</v>
      </c>
      <c r="G66" s="40" t="s">
        <v>2359</v>
      </c>
      <c r="H66" s="41">
        <v>850000</v>
      </c>
      <c r="I66" s="42">
        <v>0</v>
      </c>
      <c r="J66" s="43">
        <v>0</v>
      </c>
      <c r="K66" s="41">
        <v>0</v>
      </c>
      <c r="L66" s="42">
        <v>564091</v>
      </c>
      <c r="M66" s="43">
        <v>104938</v>
      </c>
      <c r="N66" s="41">
        <v>669029</v>
      </c>
      <c r="O66" s="42">
        <v>0</v>
      </c>
      <c r="P66" s="43">
        <v>0</v>
      </c>
      <c r="Q66" s="41">
        <v>0</v>
      </c>
      <c r="R66" s="42">
        <v>0</v>
      </c>
      <c r="S66" s="43">
        <v>21816</v>
      </c>
      <c r="T66" s="44">
        <v>21816</v>
      </c>
      <c r="U66" s="45">
        <v>564091</v>
      </c>
      <c r="V66" s="43">
        <v>126754</v>
      </c>
      <c r="W66" s="44">
        <v>690845</v>
      </c>
      <c r="X66" s="45">
        <v>159155</v>
      </c>
      <c r="Y66" s="46">
        <v>18.72</v>
      </c>
      <c r="Z66" s="47">
        <f t="shared" si="0"/>
        <v>285909</v>
      </c>
      <c r="AA66" s="46">
        <f t="shared" si="1"/>
        <v>33.64</v>
      </c>
      <c r="AB66" s="48" t="s">
        <v>2362</v>
      </c>
      <c r="AC66" s="48" t="s">
        <v>2343</v>
      </c>
      <c r="AD66" s="49"/>
    </row>
    <row r="67" spans="2:30" x14ac:dyDescent="0.15">
      <c r="B67" s="38" t="s">
        <v>143</v>
      </c>
      <c r="C67" s="39" t="s">
        <v>144</v>
      </c>
      <c r="D67" s="39" t="s">
        <v>2363</v>
      </c>
      <c r="E67" s="39" t="s">
        <v>2794</v>
      </c>
      <c r="F67" s="40" t="s">
        <v>2347</v>
      </c>
      <c r="G67" s="40" t="s">
        <v>2359</v>
      </c>
      <c r="H67" s="41">
        <v>850000</v>
      </c>
      <c r="I67" s="42">
        <v>0</v>
      </c>
      <c r="J67" s="43">
        <v>0</v>
      </c>
      <c r="K67" s="41">
        <v>0</v>
      </c>
      <c r="L67" s="42">
        <v>664798</v>
      </c>
      <c r="M67" s="43">
        <v>105867</v>
      </c>
      <c r="N67" s="41">
        <v>770665</v>
      </c>
      <c r="O67" s="42">
        <v>0</v>
      </c>
      <c r="P67" s="43">
        <v>0</v>
      </c>
      <c r="Q67" s="41">
        <v>0</v>
      </c>
      <c r="R67" s="42">
        <v>0</v>
      </c>
      <c r="S67" s="43">
        <v>28750</v>
      </c>
      <c r="T67" s="44">
        <v>28750</v>
      </c>
      <c r="U67" s="45">
        <v>664798</v>
      </c>
      <c r="V67" s="43">
        <v>134617</v>
      </c>
      <c r="W67" s="44">
        <v>799415</v>
      </c>
      <c r="X67" s="45">
        <v>50585</v>
      </c>
      <c r="Y67" s="46">
        <v>5.95</v>
      </c>
      <c r="Z67" s="47">
        <f t="shared" si="0"/>
        <v>185202</v>
      </c>
      <c r="AA67" s="46">
        <f t="shared" si="1"/>
        <v>21.79</v>
      </c>
      <c r="AB67" s="48" t="s">
        <v>2362</v>
      </c>
      <c r="AC67" s="48" t="s">
        <v>2343</v>
      </c>
      <c r="AD67" s="49"/>
    </row>
    <row r="68" spans="2:30" x14ac:dyDescent="0.15">
      <c r="B68" s="38" t="s">
        <v>145</v>
      </c>
      <c r="C68" s="39" t="s">
        <v>146</v>
      </c>
      <c r="D68" s="39" t="s">
        <v>2363</v>
      </c>
      <c r="E68" s="39" t="s">
        <v>2795</v>
      </c>
      <c r="F68" s="40" t="s">
        <v>2347</v>
      </c>
      <c r="G68" s="40" t="s">
        <v>2359</v>
      </c>
      <c r="H68" s="41">
        <v>850000</v>
      </c>
      <c r="I68" s="42">
        <v>0</v>
      </c>
      <c r="J68" s="43">
        <v>0</v>
      </c>
      <c r="K68" s="41">
        <v>0</v>
      </c>
      <c r="L68" s="42">
        <v>548527</v>
      </c>
      <c r="M68" s="43">
        <v>90949</v>
      </c>
      <c r="N68" s="41">
        <v>639476</v>
      </c>
      <c r="O68" s="42">
        <v>0</v>
      </c>
      <c r="P68" s="43">
        <v>424</v>
      </c>
      <c r="Q68" s="41">
        <v>424</v>
      </c>
      <c r="R68" s="42">
        <v>0</v>
      </c>
      <c r="S68" s="43">
        <v>24458</v>
      </c>
      <c r="T68" s="44">
        <v>24458</v>
      </c>
      <c r="U68" s="45">
        <v>548527</v>
      </c>
      <c r="V68" s="43">
        <v>115831</v>
      </c>
      <c r="W68" s="44">
        <v>664358</v>
      </c>
      <c r="X68" s="45">
        <v>185642</v>
      </c>
      <c r="Y68" s="46">
        <v>21.84</v>
      </c>
      <c r="Z68" s="47">
        <f t="shared" si="0"/>
        <v>301473</v>
      </c>
      <c r="AA68" s="46">
        <f t="shared" si="1"/>
        <v>35.47</v>
      </c>
      <c r="AB68" s="48" t="s">
        <v>2362</v>
      </c>
      <c r="AC68" s="48" t="s">
        <v>2343</v>
      </c>
      <c r="AD68" s="49"/>
    </row>
    <row r="69" spans="2:30" x14ac:dyDescent="0.15">
      <c r="B69" s="38" t="s">
        <v>0</v>
      </c>
      <c r="C69" s="39" t="s">
        <v>0</v>
      </c>
      <c r="D69" s="39"/>
      <c r="E69" s="39"/>
      <c r="F69" s="40"/>
      <c r="G69" s="40"/>
      <c r="H69" s="41"/>
      <c r="I69" s="42"/>
      <c r="J69" s="43"/>
      <c r="K69" s="41"/>
      <c r="L69" s="42"/>
      <c r="M69" s="43"/>
      <c r="N69" s="41"/>
      <c r="O69" s="42"/>
      <c r="P69" s="43"/>
      <c r="Q69" s="41"/>
      <c r="R69" s="42"/>
      <c r="S69" s="43"/>
      <c r="T69" s="44"/>
      <c r="U69" s="45"/>
      <c r="V69" s="43"/>
      <c r="W69" s="44"/>
      <c r="X69" s="45"/>
      <c r="Y69" s="46"/>
      <c r="Z69" s="47"/>
      <c r="AA69" s="46"/>
      <c r="AB69" s="48"/>
      <c r="AC69" s="48"/>
      <c r="AD69" s="49"/>
    </row>
    <row r="70" spans="2:30" x14ac:dyDescent="0.15">
      <c r="B70" s="38" t="s">
        <v>2521</v>
      </c>
      <c r="C70" s="39" t="s">
        <v>147</v>
      </c>
      <c r="D70" s="39" t="s">
        <v>2464</v>
      </c>
      <c r="E70" s="39"/>
      <c r="F70" s="40" t="s">
        <v>2344</v>
      </c>
      <c r="G70" s="40" t="s">
        <v>2359</v>
      </c>
      <c r="H70" s="41">
        <v>2460000</v>
      </c>
      <c r="I70" s="42">
        <v>0</v>
      </c>
      <c r="J70" s="43">
        <v>0</v>
      </c>
      <c r="K70" s="41">
        <v>0</v>
      </c>
      <c r="L70" s="42">
        <v>411837</v>
      </c>
      <c r="M70" s="43">
        <v>77519</v>
      </c>
      <c r="N70" s="41">
        <v>489356</v>
      </c>
      <c r="O70" s="42">
        <v>1302000</v>
      </c>
      <c r="P70" s="43">
        <v>0</v>
      </c>
      <c r="Q70" s="41">
        <v>1302000</v>
      </c>
      <c r="R70" s="42">
        <v>11680</v>
      </c>
      <c r="S70" s="43">
        <v>13992</v>
      </c>
      <c r="T70" s="44">
        <v>25672</v>
      </c>
      <c r="U70" s="45">
        <v>1725517</v>
      </c>
      <c r="V70" s="43">
        <v>91511</v>
      </c>
      <c r="W70" s="44">
        <v>1817028</v>
      </c>
      <c r="X70" s="45">
        <v>642972</v>
      </c>
      <c r="Y70" s="46">
        <v>26.14</v>
      </c>
      <c r="Z70" s="47">
        <f t="shared" si="0"/>
        <v>734483</v>
      </c>
      <c r="AA70" s="46">
        <f t="shared" si="1"/>
        <v>29.86</v>
      </c>
      <c r="AB70" s="48" t="s">
        <v>2370</v>
      </c>
      <c r="AC70" s="48" t="s">
        <v>2343</v>
      </c>
      <c r="AD70" s="49"/>
    </row>
    <row r="71" spans="2:30" x14ac:dyDescent="0.15">
      <c r="B71" s="38" t="s">
        <v>148</v>
      </c>
      <c r="C71" s="39" t="s">
        <v>149</v>
      </c>
      <c r="D71" s="39" t="s">
        <v>2464</v>
      </c>
      <c r="E71" s="39" t="s">
        <v>2790</v>
      </c>
      <c r="F71" s="40" t="s">
        <v>2344</v>
      </c>
      <c r="G71" s="40" t="s">
        <v>2359</v>
      </c>
      <c r="H71" s="41">
        <v>410000</v>
      </c>
      <c r="I71" s="42">
        <v>0</v>
      </c>
      <c r="J71" s="43">
        <v>0</v>
      </c>
      <c r="K71" s="41">
        <v>0</v>
      </c>
      <c r="L71" s="42">
        <v>198935</v>
      </c>
      <c r="M71" s="43">
        <v>39043</v>
      </c>
      <c r="N71" s="41">
        <v>237978</v>
      </c>
      <c r="O71" s="42">
        <v>217000</v>
      </c>
      <c r="P71" s="43">
        <v>0</v>
      </c>
      <c r="Q71" s="41">
        <v>217000</v>
      </c>
      <c r="R71" s="42">
        <v>4600</v>
      </c>
      <c r="S71" s="43">
        <v>6884</v>
      </c>
      <c r="T71" s="44">
        <v>11484</v>
      </c>
      <c r="U71" s="45">
        <v>420535</v>
      </c>
      <c r="V71" s="43">
        <v>45927</v>
      </c>
      <c r="W71" s="44">
        <v>466462</v>
      </c>
      <c r="X71" s="45">
        <v>-56462</v>
      </c>
      <c r="Y71" s="46">
        <v>-13.77</v>
      </c>
      <c r="Z71" s="47">
        <f t="shared" ref="Z71:Z134" si="2">H71-U71</f>
        <v>-10535</v>
      </c>
      <c r="AA71" s="46">
        <f t="shared" ref="AA71:AA134" si="3">IF(H71=0,0,ROUND(Z71/H71%,2))</f>
        <v>-2.57</v>
      </c>
      <c r="AB71" s="48" t="s">
        <v>2370</v>
      </c>
      <c r="AC71" s="48" t="s">
        <v>2343</v>
      </c>
      <c r="AD71" s="49"/>
    </row>
    <row r="72" spans="2:30" x14ac:dyDescent="0.15">
      <c r="B72" s="38" t="s">
        <v>150</v>
      </c>
      <c r="C72" s="39" t="s">
        <v>151</v>
      </c>
      <c r="D72" s="39" t="s">
        <v>2464</v>
      </c>
      <c r="E72" s="39" t="s">
        <v>2791</v>
      </c>
      <c r="F72" s="40" t="s">
        <v>2344</v>
      </c>
      <c r="G72" s="40" t="s">
        <v>2359</v>
      </c>
      <c r="H72" s="41">
        <v>410000</v>
      </c>
      <c r="I72" s="42">
        <v>0</v>
      </c>
      <c r="J72" s="43">
        <v>0</v>
      </c>
      <c r="K72" s="41">
        <v>0</v>
      </c>
      <c r="L72" s="42">
        <v>163180</v>
      </c>
      <c r="M72" s="43">
        <v>29795</v>
      </c>
      <c r="N72" s="41">
        <v>192975</v>
      </c>
      <c r="O72" s="42">
        <v>217000</v>
      </c>
      <c r="P72" s="43">
        <v>0</v>
      </c>
      <c r="Q72" s="41">
        <v>217000</v>
      </c>
      <c r="R72" s="42">
        <v>2480</v>
      </c>
      <c r="S72" s="43">
        <v>5471</v>
      </c>
      <c r="T72" s="44">
        <v>7951</v>
      </c>
      <c r="U72" s="45">
        <v>382660</v>
      </c>
      <c r="V72" s="43">
        <v>35266</v>
      </c>
      <c r="W72" s="44">
        <v>417926</v>
      </c>
      <c r="X72" s="45">
        <v>-7926</v>
      </c>
      <c r="Y72" s="46">
        <v>-1.93</v>
      </c>
      <c r="Z72" s="47">
        <f t="shared" si="2"/>
        <v>27340</v>
      </c>
      <c r="AA72" s="46">
        <f t="shared" si="3"/>
        <v>6.67</v>
      </c>
      <c r="AB72" s="48" t="s">
        <v>2370</v>
      </c>
      <c r="AC72" s="48" t="s">
        <v>2343</v>
      </c>
      <c r="AD72" s="49"/>
    </row>
    <row r="73" spans="2:30" x14ac:dyDescent="0.15">
      <c r="B73" s="38" t="s">
        <v>152</v>
      </c>
      <c r="C73" s="39" t="s">
        <v>153</v>
      </c>
      <c r="D73" s="39" t="s">
        <v>2464</v>
      </c>
      <c r="E73" s="39" t="s">
        <v>2792</v>
      </c>
      <c r="F73" s="40" t="s">
        <v>2344</v>
      </c>
      <c r="G73" s="40" t="s">
        <v>2359</v>
      </c>
      <c r="H73" s="41">
        <v>410000</v>
      </c>
      <c r="I73" s="42">
        <v>0</v>
      </c>
      <c r="J73" s="43">
        <v>0</v>
      </c>
      <c r="K73" s="41">
        <v>0</v>
      </c>
      <c r="L73" s="42">
        <v>49722</v>
      </c>
      <c r="M73" s="43">
        <v>8681</v>
      </c>
      <c r="N73" s="41">
        <v>58403</v>
      </c>
      <c r="O73" s="42">
        <v>217000</v>
      </c>
      <c r="P73" s="43">
        <v>0</v>
      </c>
      <c r="Q73" s="41">
        <v>217000</v>
      </c>
      <c r="R73" s="42">
        <v>4600</v>
      </c>
      <c r="S73" s="43">
        <v>1637</v>
      </c>
      <c r="T73" s="44">
        <v>6237</v>
      </c>
      <c r="U73" s="45">
        <v>271322</v>
      </c>
      <c r="V73" s="43">
        <v>10318</v>
      </c>
      <c r="W73" s="44">
        <v>281640</v>
      </c>
      <c r="X73" s="45">
        <v>128360</v>
      </c>
      <c r="Y73" s="46">
        <v>31.31</v>
      </c>
      <c r="Z73" s="47">
        <f t="shared" si="2"/>
        <v>138678</v>
      </c>
      <c r="AA73" s="46">
        <f t="shared" si="3"/>
        <v>33.82</v>
      </c>
      <c r="AB73" s="48" t="s">
        <v>2370</v>
      </c>
      <c r="AC73" s="48" t="s">
        <v>2343</v>
      </c>
      <c r="AD73" s="49"/>
    </row>
    <row r="74" spans="2:30" x14ac:dyDescent="0.15">
      <c r="B74" s="38" t="s">
        <v>154</v>
      </c>
      <c r="C74" s="39" t="s">
        <v>155</v>
      </c>
      <c r="D74" s="39" t="s">
        <v>2464</v>
      </c>
      <c r="E74" s="39" t="s">
        <v>2793</v>
      </c>
      <c r="F74" s="40" t="s">
        <v>2344</v>
      </c>
      <c r="G74" s="40" t="s">
        <v>2359</v>
      </c>
      <c r="H74" s="41">
        <v>410000</v>
      </c>
      <c r="I74" s="42">
        <v>0</v>
      </c>
      <c r="J74" s="43">
        <v>0</v>
      </c>
      <c r="K74" s="41">
        <v>0</v>
      </c>
      <c r="L74" s="42">
        <v>0</v>
      </c>
      <c r="M74" s="43">
        <v>0</v>
      </c>
      <c r="N74" s="41">
        <v>0</v>
      </c>
      <c r="O74" s="42">
        <v>217000</v>
      </c>
      <c r="P74" s="43">
        <v>0</v>
      </c>
      <c r="Q74" s="41">
        <v>217000</v>
      </c>
      <c r="R74" s="42">
        <v>0</v>
      </c>
      <c r="S74" s="43">
        <v>0</v>
      </c>
      <c r="T74" s="44">
        <v>0</v>
      </c>
      <c r="U74" s="45">
        <v>217000</v>
      </c>
      <c r="V74" s="43">
        <v>0</v>
      </c>
      <c r="W74" s="44">
        <v>217000</v>
      </c>
      <c r="X74" s="45">
        <v>193000</v>
      </c>
      <c r="Y74" s="46">
        <v>47.07</v>
      </c>
      <c r="Z74" s="47">
        <f t="shared" si="2"/>
        <v>193000</v>
      </c>
      <c r="AA74" s="46">
        <f t="shared" si="3"/>
        <v>47.07</v>
      </c>
      <c r="AB74" s="48" t="s">
        <v>2370</v>
      </c>
      <c r="AC74" s="48" t="s">
        <v>2343</v>
      </c>
      <c r="AD74" s="49"/>
    </row>
    <row r="75" spans="2:30" x14ac:dyDescent="0.15">
      <c r="B75" s="38" t="s">
        <v>156</v>
      </c>
      <c r="C75" s="39" t="s">
        <v>157</v>
      </c>
      <c r="D75" s="39" t="s">
        <v>2464</v>
      </c>
      <c r="E75" s="39" t="s">
        <v>2794</v>
      </c>
      <c r="F75" s="40" t="s">
        <v>2344</v>
      </c>
      <c r="G75" s="40" t="s">
        <v>2359</v>
      </c>
      <c r="H75" s="41">
        <v>410000</v>
      </c>
      <c r="I75" s="42">
        <v>0</v>
      </c>
      <c r="J75" s="43">
        <v>0</v>
      </c>
      <c r="K75" s="41">
        <v>0</v>
      </c>
      <c r="L75" s="42">
        <v>0</v>
      </c>
      <c r="M75" s="43">
        <v>0</v>
      </c>
      <c r="N75" s="41">
        <v>0</v>
      </c>
      <c r="O75" s="42">
        <v>217000</v>
      </c>
      <c r="P75" s="43">
        <v>0</v>
      </c>
      <c r="Q75" s="41">
        <v>217000</v>
      </c>
      <c r="R75" s="42">
        <v>0</v>
      </c>
      <c r="S75" s="43">
        <v>0</v>
      </c>
      <c r="T75" s="44">
        <v>0</v>
      </c>
      <c r="U75" s="45">
        <v>217000</v>
      </c>
      <c r="V75" s="43">
        <v>0</v>
      </c>
      <c r="W75" s="44">
        <v>217000</v>
      </c>
      <c r="X75" s="45">
        <v>193000</v>
      </c>
      <c r="Y75" s="46">
        <v>47.07</v>
      </c>
      <c r="Z75" s="47">
        <f t="shared" si="2"/>
        <v>193000</v>
      </c>
      <c r="AA75" s="46">
        <f t="shared" si="3"/>
        <v>47.07</v>
      </c>
      <c r="AB75" s="48" t="s">
        <v>2370</v>
      </c>
      <c r="AC75" s="48" t="s">
        <v>2343</v>
      </c>
      <c r="AD75" s="49"/>
    </row>
    <row r="76" spans="2:30" x14ac:dyDescent="0.15">
      <c r="B76" s="38" t="s">
        <v>158</v>
      </c>
      <c r="C76" s="39" t="s">
        <v>159</v>
      </c>
      <c r="D76" s="39" t="s">
        <v>2464</v>
      </c>
      <c r="E76" s="39" t="s">
        <v>2795</v>
      </c>
      <c r="F76" s="40" t="s">
        <v>2344</v>
      </c>
      <c r="G76" s="40" t="s">
        <v>2359</v>
      </c>
      <c r="H76" s="41">
        <v>410000</v>
      </c>
      <c r="I76" s="42">
        <v>0</v>
      </c>
      <c r="J76" s="43">
        <v>0</v>
      </c>
      <c r="K76" s="41">
        <v>0</v>
      </c>
      <c r="L76" s="42">
        <v>0</v>
      </c>
      <c r="M76" s="43">
        <v>0</v>
      </c>
      <c r="N76" s="41">
        <v>0</v>
      </c>
      <c r="O76" s="42">
        <v>217000</v>
      </c>
      <c r="P76" s="43">
        <v>0</v>
      </c>
      <c r="Q76" s="41">
        <v>217000</v>
      </c>
      <c r="R76" s="42">
        <v>0</v>
      </c>
      <c r="S76" s="43">
        <v>0</v>
      </c>
      <c r="T76" s="44">
        <v>0</v>
      </c>
      <c r="U76" s="45">
        <v>217000</v>
      </c>
      <c r="V76" s="43">
        <v>0</v>
      </c>
      <c r="W76" s="44">
        <v>217000</v>
      </c>
      <c r="X76" s="45">
        <v>193000</v>
      </c>
      <c r="Y76" s="46">
        <v>47.07</v>
      </c>
      <c r="Z76" s="47">
        <f t="shared" si="2"/>
        <v>193000</v>
      </c>
      <c r="AA76" s="46">
        <f t="shared" si="3"/>
        <v>47.07</v>
      </c>
      <c r="AB76" s="48" t="s">
        <v>2370</v>
      </c>
      <c r="AC76" s="48" t="s">
        <v>2343</v>
      </c>
      <c r="AD76" s="49"/>
    </row>
    <row r="77" spans="2:30" x14ac:dyDescent="0.15">
      <c r="B77" s="38" t="s">
        <v>0</v>
      </c>
      <c r="C77" s="39" t="s">
        <v>0</v>
      </c>
      <c r="D77" s="39"/>
      <c r="E77" s="39"/>
      <c r="F77" s="40"/>
      <c r="G77" s="40"/>
      <c r="H77" s="41"/>
      <c r="I77" s="42"/>
      <c r="J77" s="43"/>
      <c r="K77" s="41"/>
      <c r="L77" s="42"/>
      <c r="M77" s="43"/>
      <c r="N77" s="41"/>
      <c r="O77" s="42"/>
      <c r="P77" s="43"/>
      <c r="Q77" s="41"/>
      <c r="R77" s="42"/>
      <c r="S77" s="43"/>
      <c r="T77" s="44"/>
      <c r="U77" s="45"/>
      <c r="V77" s="43"/>
      <c r="W77" s="44"/>
      <c r="X77" s="45"/>
      <c r="Y77" s="46"/>
      <c r="Z77" s="47"/>
      <c r="AA77" s="46"/>
      <c r="AB77" s="48"/>
      <c r="AC77" s="48"/>
      <c r="AD77" s="49"/>
    </row>
    <row r="78" spans="2:30" x14ac:dyDescent="0.15">
      <c r="B78" s="38" t="s">
        <v>2522</v>
      </c>
      <c r="C78" s="39" t="s">
        <v>160</v>
      </c>
      <c r="D78" s="39" t="s">
        <v>2467</v>
      </c>
      <c r="E78" s="39"/>
      <c r="F78" s="40" t="s">
        <v>2347</v>
      </c>
      <c r="G78" s="40" t="s">
        <v>2355</v>
      </c>
      <c r="H78" s="41">
        <v>4910415</v>
      </c>
      <c r="I78" s="42">
        <v>0</v>
      </c>
      <c r="J78" s="43">
        <v>0</v>
      </c>
      <c r="K78" s="41">
        <v>0</v>
      </c>
      <c r="L78" s="42">
        <v>3171930</v>
      </c>
      <c r="M78" s="43">
        <v>516855</v>
      </c>
      <c r="N78" s="41">
        <v>3688785</v>
      </c>
      <c r="O78" s="42">
        <v>0</v>
      </c>
      <c r="P78" s="43">
        <v>0</v>
      </c>
      <c r="Q78" s="41">
        <v>0</v>
      </c>
      <c r="R78" s="42">
        <v>6969</v>
      </c>
      <c r="S78" s="43">
        <v>163061</v>
      </c>
      <c r="T78" s="44">
        <v>170030</v>
      </c>
      <c r="U78" s="45">
        <v>3178899</v>
      </c>
      <c r="V78" s="43">
        <v>679916</v>
      </c>
      <c r="W78" s="44">
        <v>3858815</v>
      </c>
      <c r="X78" s="45">
        <v>1051600</v>
      </c>
      <c r="Y78" s="46">
        <v>21.42</v>
      </c>
      <c r="Z78" s="47">
        <f t="shared" si="2"/>
        <v>1731516</v>
      </c>
      <c r="AA78" s="46">
        <f t="shared" si="3"/>
        <v>35.26</v>
      </c>
      <c r="AB78" s="48" t="s">
        <v>2362</v>
      </c>
      <c r="AC78" s="48" t="s">
        <v>2343</v>
      </c>
      <c r="AD78" s="49"/>
    </row>
    <row r="79" spans="2:30" x14ac:dyDescent="0.15">
      <c r="B79" s="38" t="s">
        <v>161</v>
      </c>
      <c r="C79" s="39" t="s">
        <v>162</v>
      </c>
      <c r="D79" s="39" t="s">
        <v>2467</v>
      </c>
      <c r="E79" s="39" t="s">
        <v>2790</v>
      </c>
      <c r="F79" s="40" t="s">
        <v>2347</v>
      </c>
      <c r="G79" s="40" t="s">
        <v>2355</v>
      </c>
      <c r="H79" s="41">
        <v>1079027</v>
      </c>
      <c r="I79" s="42">
        <v>0</v>
      </c>
      <c r="J79" s="43">
        <v>0</v>
      </c>
      <c r="K79" s="41">
        <v>0</v>
      </c>
      <c r="L79" s="42">
        <v>583853</v>
      </c>
      <c r="M79" s="43">
        <v>95216</v>
      </c>
      <c r="N79" s="41">
        <v>679069</v>
      </c>
      <c r="O79" s="42">
        <v>0</v>
      </c>
      <c r="P79" s="43">
        <v>0</v>
      </c>
      <c r="Q79" s="41">
        <v>0</v>
      </c>
      <c r="R79" s="42">
        <v>0</v>
      </c>
      <c r="S79" s="43">
        <v>34154</v>
      </c>
      <c r="T79" s="44">
        <v>34154</v>
      </c>
      <c r="U79" s="45">
        <v>583853</v>
      </c>
      <c r="V79" s="43">
        <v>129370</v>
      </c>
      <c r="W79" s="44">
        <v>713223</v>
      </c>
      <c r="X79" s="45">
        <v>365804</v>
      </c>
      <c r="Y79" s="46">
        <v>33.9</v>
      </c>
      <c r="Z79" s="47">
        <f t="shared" si="2"/>
        <v>495174</v>
      </c>
      <c r="AA79" s="46">
        <f t="shared" si="3"/>
        <v>45.89</v>
      </c>
      <c r="AB79" s="48" t="s">
        <v>2362</v>
      </c>
      <c r="AC79" s="48" t="s">
        <v>2343</v>
      </c>
      <c r="AD79" s="49"/>
    </row>
    <row r="80" spans="2:30" x14ac:dyDescent="0.15">
      <c r="B80" s="38" t="s">
        <v>163</v>
      </c>
      <c r="C80" s="39" t="s">
        <v>164</v>
      </c>
      <c r="D80" s="39" t="s">
        <v>2467</v>
      </c>
      <c r="E80" s="39" t="s">
        <v>2791</v>
      </c>
      <c r="F80" s="40" t="s">
        <v>2347</v>
      </c>
      <c r="G80" s="40" t="s">
        <v>2355</v>
      </c>
      <c r="H80" s="41">
        <v>787931</v>
      </c>
      <c r="I80" s="42">
        <v>0</v>
      </c>
      <c r="J80" s="43">
        <v>0</v>
      </c>
      <c r="K80" s="41">
        <v>0</v>
      </c>
      <c r="L80" s="42">
        <v>520189</v>
      </c>
      <c r="M80" s="43">
        <v>77898</v>
      </c>
      <c r="N80" s="41">
        <v>598087</v>
      </c>
      <c r="O80" s="42">
        <v>0</v>
      </c>
      <c r="P80" s="43">
        <v>0</v>
      </c>
      <c r="Q80" s="41">
        <v>0</v>
      </c>
      <c r="R80" s="42">
        <v>5110</v>
      </c>
      <c r="S80" s="43">
        <v>26264</v>
      </c>
      <c r="T80" s="44">
        <v>31374</v>
      </c>
      <c r="U80" s="45">
        <v>525299</v>
      </c>
      <c r="V80" s="43">
        <v>104162</v>
      </c>
      <c r="W80" s="44">
        <v>629461</v>
      </c>
      <c r="X80" s="45">
        <v>158470</v>
      </c>
      <c r="Y80" s="46">
        <v>20.11</v>
      </c>
      <c r="Z80" s="47">
        <f t="shared" si="2"/>
        <v>262632</v>
      </c>
      <c r="AA80" s="46">
        <f t="shared" si="3"/>
        <v>33.33</v>
      </c>
      <c r="AB80" s="48" t="s">
        <v>2362</v>
      </c>
      <c r="AC80" s="48" t="s">
        <v>2343</v>
      </c>
      <c r="AD80" s="49"/>
    </row>
    <row r="81" spans="2:30" x14ac:dyDescent="0.15">
      <c r="B81" s="38" t="s">
        <v>165</v>
      </c>
      <c r="C81" s="39" t="s">
        <v>166</v>
      </c>
      <c r="D81" s="39" t="s">
        <v>2467</v>
      </c>
      <c r="E81" s="39" t="s">
        <v>2792</v>
      </c>
      <c r="F81" s="40" t="s">
        <v>2347</v>
      </c>
      <c r="G81" s="40" t="s">
        <v>2355</v>
      </c>
      <c r="H81" s="41">
        <v>737075</v>
      </c>
      <c r="I81" s="42">
        <v>0</v>
      </c>
      <c r="J81" s="43">
        <v>0</v>
      </c>
      <c r="K81" s="41">
        <v>0</v>
      </c>
      <c r="L81" s="42">
        <v>453478</v>
      </c>
      <c r="M81" s="43">
        <v>76781</v>
      </c>
      <c r="N81" s="41">
        <v>530259</v>
      </c>
      <c r="O81" s="42">
        <v>0</v>
      </c>
      <c r="P81" s="43">
        <v>0</v>
      </c>
      <c r="Q81" s="41">
        <v>0</v>
      </c>
      <c r="R81" s="42">
        <v>0</v>
      </c>
      <c r="S81" s="43">
        <v>22954</v>
      </c>
      <c r="T81" s="44">
        <v>22954</v>
      </c>
      <c r="U81" s="45">
        <v>453478</v>
      </c>
      <c r="V81" s="43">
        <v>99735</v>
      </c>
      <c r="W81" s="44">
        <v>553213</v>
      </c>
      <c r="X81" s="45">
        <v>183862</v>
      </c>
      <c r="Y81" s="46">
        <v>24.94</v>
      </c>
      <c r="Z81" s="47">
        <f t="shared" si="2"/>
        <v>283597</v>
      </c>
      <c r="AA81" s="46">
        <f t="shared" si="3"/>
        <v>38.479999999999997</v>
      </c>
      <c r="AB81" s="48" t="s">
        <v>2362</v>
      </c>
      <c r="AC81" s="48" t="s">
        <v>2343</v>
      </c>
      <c r="AD81" s="49"/>
    </row>
    <row r="82" spans="2:30" x14ac:dyDescent="0.15">
      <c r="B82" s="38" t="s">
        <v>167</v>
      </c>
      <c r="C82" s="39" t="s">
        <v>168</v>
      </c>
      <c r="D82" s="39" t="s">
        <v>2467</v>
      </c>
      <c r="E82" s="39" t="s">
        <v>2793</v>
      </c>
      <c r="F82" s="40" t="s">
        <v>2347</v>
      </c>
      <c r="G82" s="40" t="s">
        <v>2355</v>
      </c>
      <c r="H82" s="41">
        <v>711812</v>
      </c>
      <c r="I82" s="42">
        <v>0</v>
      </c>
      <c r="J82" s="43">
        <v>0</v>
      </c>
      <c r="K82" s="41">
        <v>0</v>
      </c>
      <c r="L82" s="42">
        <v>497922</v>
      </c>
      <c r="M82" s="43">
        <v>85690</v>
      </c>
      <c r="N82" s="41">
        <v>583612</v>
      </c>
      <c r="O82" s="42">
        <v>0</v>
      </c>
      <c r="P82" s="43">
        <v>0</v>
      </c>
      <c r="Q82" s="41">
        <v>0</v>
      </c>
      <c r="R82" s="42">
        <v>0</v>
      </c>
      <c r="S82" s="43">
        <v>24681</v>
      </c>
      <c r="T82" s="44">
        <v>24681</v>
      </c>
      <c r="U82" s="45">
        <v>497922</v>
      </c>
      <c r="V82" s="43">
        <v>110371</v>
      </c>
      <c r="W82" s="44">
        <v>608293</v>
      </c>
      <c r="X82" s="45">
        <v>103519</v>
      </c>
      <c r="Y82" s="46">
        <v>14.54</v>
      </c>
      <c r="Z82" s="47">
        <f t="shared" si="2"/>
        <v>213890</v>
      </c>
      <c r="AA82" s="46">
        <f t="shared" si="3"/>
        <v>30.05</v>
      </c>
      <c r="AB82" s="48" t="s">
        <v>2362</v>
      </c>
      <c r="AC82" s="48" t="s">
        <v>2343</v>
      </c>
      <c r="AD82" s="49"/>
    </row>
    <row r="83" spans="2:30" x14ac:dyDescent="0.15">
      <c r="B83" s="38" t="s">
        <v>169</v>
      </c>
      <c r="C83" s="39" t="s">
        <v>170</v>
      </c>
      <c r="D83" s="39" t="s">
        <v>2467</v>
      </c>
      <c r="E83" s="39" t="s">
        <v>2794</v>
      </c>
      <c r="F83" s="40" t="s">
        <v>2347</v>
      </c>
      <c r="G83" s="40" t="s">
        <v>2355</v>
      </c>
      <c r="H83" s="41">
        <v>716404</v>
      </c>
      <c r="I83" s="42">
        <v>0</v>
      </c>
      <c r="J83" s="43">
        <v>0</v>
      </c>
      <c r="K83" s="41">
        <v>0</v>
      </c>
      <c r="L83" s="42">
        <v>552484</v>
      </c>
      <c r="M83" s="43">
        <v>82187</v>
      </c>
      <c r="N83" s="41">
        <v>634671</v>
      </c>
      <c r="O83" s="42">
        <v>0</v>
      </c>
      <c r="P83" s="43">
        <v>0</v>
      </c>
      <c r="Q83" s="41">
        <v>0</v>
      </c>
      <c r="R83" s="42">
        <v>0</v>
      </c>
      <c r="S83" s="43">
        <v>27536</v>
      </c>
      <c r="T83" s="44">
        <v>27536</v>
      </c>
      <c r="U83" s="45">
        <v>552484</v>
      </c>
      <c r="V83" s="43">
        <v>109723</v>
      </c>
      <c r="W83" s="44">
        <v>662207</v>
      </c>
      <c r="X83" s="45">
        <v>54197</v>
      </c>
      <c r="Y83" s="46">
        <v>7.57</v>
      </c>
      <c r="Z83" s="47">
        <f t="shared" si="2"/>
        <v>163920</v>
      </c>
      <c r="AA83" s="46">
        <f t="shared" si="3"/>
        <v>22.88</v>
      </c>
      <c r="AB83" s="48" t="s">
        <v>2362</v>
      </c>
      <c r="AC83" s="48" t="s">
        <v>2343</v>
      </c>
      <c r="AD83" s="49"/>
    </row>
    <row r="84" spans="2:30" x14ac:dyDescent="0.15">
      <c r="B84" s="38" t="s">
        <v>171</v>
      </c>
      <c r="C84" s="39" t="s">
        <v>172</v>
      </c>
      <c r="D84" s="39" t="s">
        <v>2467</v>
      </c>
      <c r="E84" s="39" t="s">
        <v>2795</v>
      </c>
      <c r="F84" s="40" t="s">
        <v>2347</v>
      </c>
      <c r="G84" s="40" t="s">
        <v>2355</v>
      </c>
      <c r="H84" s="41">
        <v>878166</v>
      </c>
      <c r="I84" s="42">
        <v>0</v>
      </c>
      <c r="J84" s="43">
        <v>0</v>
      </c>
      <c r="K84" s="41">
        <v>0</v>
      </c>
      <c r="L84" s="42">
        <v>564004</v>
      </c>
      <c r="M84" s="43">
        <v>99083</v>
      </c>
      <c r="N84" s="41">
        <v>663087</v>
      </c>
      <c r="O84" s="42">
        <v>0</v>
      </c>
      <c r="P84" s="43">
        <v>0</v>
      </c>
      <c r="Q84" s="41">
        <v>0</v>
      </c>
      <c r="R84" s="42">
        <v>1859</v>
      </c>
      <c r="S84" s="43">
        <v>27472</v>
      </c>
      <c r="T84" s="44">
        <v>29331</v>
      </c>
      <c r="U84" s="45">
        <v>565863</v>
      </c>
      <c r="V84" s="43">
        <v>126555</v>
      </c>
      <c r="W84" s="44">
        <v>692418</v>
      </c>
      <c r="X84" s="45">
        <v>185748</v>
      </c>
      <c r="Y84" s="46">
        <v>21.15</v>
      </c>
      <c r="Z84" s="47">
        <f t="shared" si="2"/>
        <v>312303</v>
      </c>
      <c r="AA84" s="46">
        <f t="shared" si="3"/>
        <v>35.56</v>
      </c>
      <c r="AB84" s="48" t="s">
        <v>2362</v>
      </c>
      <c r="AC84" s="48" t="s">
        <v>2343</v>
      </c>
      <c r="AD84" s="49"/>
    </row>
    <row r="85" spans="2:30" x14ac:dyDescent="0.15">
      <c r="B85" s="38" t="s">
        <v>0</v>
      </c>
      <c r="C85" s="39" t="s">
        <v>0</v>
      </c>
      <c r="D85" s="39"/>
      <c r="E85" s="39"/>
      <c r="F85" s="40"/>
      <c r="G85" s="40"/>
      <c r="H85" s="41"/>
      <c r="I85" s="42"/>
      <c r="J85" s="43"/>
      <c r="K85" s="41"/>
      <c r="L85" s="42"/>
      <c r="M85" s="43"/>
      <c r="N85" s="41"/>
      <c r="O85" s="42"/>
      <c r="P85" s="43"/>
      <c r="Q85" s="41"/>
      <c r="R85" s="42"/>
      <c r="S85" s="43"/>
      <c r="T85" s="44"/>
      <c r="U85" s="45"/>
      <c r="V85" s="43"/>
      <c r="W85" s="44"/>
      <c r="X85" s="45"/>
      <c r="Y85" s="46"/>
      <c r="Z85" s="47"/>
      <c r="AA85" s="46"/>
      <c r="AB85" s="48"/>
      <c r="AC85" s="48"/>
      <c r="AD85" s="49"/>
    </row>
    <row r="86" spans="2:30" x14ac:dyDescent="0.15">
      <c r="B86" s="38" t="s">
        <v>2523</v>
      </c>
      <c r="C86" s="39" t="s">
        <v>13</v>
      </c>
      <c r="D86" s="39" t="s">
        <v>2384</v>
      </c>
      <c r="E86" s="39"/>
      <c r="F86" s="40" t="s">
        <v>2347</v>
      </c>
      <c r="G86" s="40" t="s">
        <v>2352</v>
      </c>
      <c r="H86" s="41">
        <v>3652950</v>
      </c>
      <c r="I86" s="42">
        <v>0</v>
      </c>
      <c r="J86" s="43">
        <v>0</v>
      </c>
      <c r="K86" s="41">
        <v>0</v>
      </c>
      <c r="L86" s="42">
        <v>2423370</v>
      </c>
      <c r="M86" s="43">
        <v>468757</v>
      </c>
      <c r="N86" s="41">
        <v>2892127</v>
      </c>
      <c r="O86" s="42">
        <v>0</v>
      </c>
      <c r="P86" s="43">
        <v>0</v>
      </c>
      <c r="Q86" s="41">
        <v>0</v>
      </c>
      <c r="R86" s="42">
        <v>17600</v>
      </c>
      <c r="S86" s="43">
        <v>1996131</v>
      </c>
      <c r="T86" s="44">
        <v>2013731</v>
      </c>
      <c r="U86" s="45">
        <v>2440970</v>
      </c>
      <c r="V86" s="43">
        <v>2464888</v>
      </c>
      <c r="W86" s="44">
        <v>4905858</v>
      </c>
      <c r="X86" s="45">
        <v>-1252908</v>
      </c>
      <c r="Y86" s="46">
        <v>-34.299999999999997</v>
      </c>
      <c r="Z86" s="47">
        <f t="shared" si="2"/>
        <v>1211980</v>
      </c>
      <c r="AA86" s="46">
        <f t="shared" si="3"/>
        <v>33.18</v>
      </c>
      <c r="AB86" s="48" t="s">
        <v>2360</v>
      </c>
      <c r="AC86" s="48" t="s">
        <v>2343</v>
      </c>
      <c r="AD86" s="49"/>
    </row>
    <row r="87" spans="2:30" x14ac:dyDescent="0.15">
      <c r="B87" s="38" t="s">
        <v>173</v>
      </c>
      <c r="C87" s="39" t="s">
        <v>174</v>
      </c>
      <c r="D87" s="39" t="s">
        <v>2384</v>
      </c>
      <c r="E87" s="39" t="s">
        <v>2790</v>
      </c>
      <c r="F87" s="40" t="s">
        <v>2347</v>
      </c>
      <c r="G87" s="40" t="s">
        <v>2352</v>
      </c>
      <c r="H87" s="41">
        <v>647850</v>
      </c>
      <c r="I87" s="42">
        <v>0</v>
      </c>
      <c r="J87" s="43">
        <v>0</v>
      </c>
      <c r="K87" s="41">
        <v>0</v>
      </c>
      <c r="L87" s="42">
        <v>416125</v>
      </c>
      <c r="M87" s="43">
        <v>91087</v>
      </c>
      <c r="N87" s="41">
        <v>507212</v>
      </c>
      <c r="O87" s="42">
        <v>0</v>
      </c>
      <c r="P87" s="43">
        <v>0</v>
      </c>
      <c r="Q87" s="41">
        <v>0</v>
      </c>
      <c r="R87" s="42">
        <v>3080</v>
      </c>
      <c r="S87" s="43">
        <v>356218</v>
      </c>
      <c r="T87" s="44">
        <v>359298</v>
      </c>
      <c r="U87" s="45">
        <v>419205</v>
      </c>
      <c r="V87" s="43">
        <v>447305</v>
      </c>
      <c r="W87" s="44">
        <v>866510</v>
      </c>
      <c r="X87" s="45">
        <v>-218660</v>
      </c>
      <c r="Y87" s="46">
        <v>-33.75</v>
      </c>
      <c r="Z87" s="47">
        <f t="shared" si="2"/>
        <v>228645</v>
      </c>
      <c r="AA87" s="46">
        <f t="shared" si="3"/>
        <v>35.29</v>
      </c>
      <c r="AB87" s="48" t="s">
        <v>2370</v>
      </c>
      <c r="AC87" s="48" t="s">
        <v>2343</v>
      </c>
      <c r="AD87" s="49"/>
    </row>
    <row r="88" spans="2:30" x14ac:dyDescent="0.15">
      <c r="B88" s="38" t="s">
        <v>175</v>
      </c>
      <c r="C88" s="39" t="s">
        <v>176</v>
      </c>
      <c r="D88" s="39" t="s">
        <v>2384</v>
      </c>
      <c r="E88" s="39" t="s">
        <v>2791</v>
      </c>
      <c r="F88" s="40" t="s">
        <v>2347</v>
      </c>
      <c r="G88" s="40" t="s">
        <v>2352</v>
      </c>
      <c r="H88" s="41">
        <v>672000</v>
      </c>
      <c r="I88" s="42">
        <v>0</v>
      </c>
      <c r="J88" s="43">
        <v>0</v>
      </c>
      <c r="K88" s="41">
        <v>0</v>
      </c>
      <c r="L88" s="42">
        <v>448622</v>
      </c>
      <c r="M88" s="43">
        <v>86631</v>
      </c>
      <c r="N88" s="41">
        <v>535253</v>
      </c>
      <c r="O88" s="42">
        <v>0</v>
      </c>
      <c r="P88" s="43">
        <v>0</v>
      </c>
      <c r="Q88" s="41">
        <v>0</v>
      </c>
      <c r="R88" s="42">
        <v>3960</v>
      </c>
      <c r="S88" s="43">
        <v>347148</v>
      </c>
      <c r="T88" s="44">
        <v>351108</v>
      </c>
      <c r="U88" s="45">
        <v>452582</v>
      </c>
      <c r="V88" s="43">
        <v>433779</v>
      </c>
      <c r="W88" s="44">
        <v>886361</v>
      </c>
      <c r="X88" s="45">
        <v>-214361</v>
      </c>
      <c r="Y88" s="46">
        <v>-31.9</v>
      </c>
      <c r="Z88" s="47">
        <f t="shared" si="2"/>
        <v>219418</v>
      </c>
      <c r="AA88" s="46">
        <f t="shared" si="3"/>
        <v>32.65</v>
      </c>
      <c r="AB88" s="48" t="s">
        <v>2370</v>
      </c>
      <c r="AC88" s="48" t="s">
        <v>2343</v>
      </c>
      <c r="AD88" s="49"/>
    </row>
    <row r="89" spans="2:30" x14ac:dyDescent="0.15">
      <c r="B89" s="38" t="s">
        <v>177</v>
      </c>
      <c r="C89" s="39" t="s">
        <v>178</v>
      </c>
      <c r="D89" s="39" t="s">
        <v>2384</v>
      </c>
      <c r="E89" s="39" t="s">
        <v>2792</v>
      </c>
      <c r="F89" s="40" t="s">
        <v>2347</v>
      </c>
      <c r="G89" s="40" t="s">
        <v>2352</v>
      </c>
      <c r="H89" s="41">
        <v>625800</v>
      </c>
      <c r="I89" s="42">
        <v>0</v>
      </c>
      <c r="J89" s="43">
        <v>0</v>
      </c>
      <c r="K89" s="41">
        <v>0</v>
      </c>
      <c r="L89" s="42">
        <v>401459</v>
      </c>
      <c r="M89" s="43">
        <v>73608</v>
      </c>
      <c r="N89" s="41">
        <v>475067</v>
      </c>
      <c r="O89" s="42">
        <v>0</v>
      </c>
      <c r="P89" s="43">
        <v>0</v>
      </c>
      <c r="Q89" s="41">
        <v>0</v>
      </c>
      <c r="R89" s="42">
        <v>4400</v>
      </c>
      <c r="S89" s="43">
        <v>315828</v>
      </c>
      <c r="T89" s="44">
        <v>320228</v>
      </c>
      <c r="U89" s="45">
        <v>405859</v>
      </c>
      <c r="V89" s="43">
        <v>389436</v>
      </c>
      <c r="W89" s="44">
        <v>795295</v>
      </c>
      <c r="X89" s="45">
        <v>-169495</v>
      </c>
      <c r="Y89" s="46">
        <v>-27.08</v>
      </c>
      <c r="Z89" s="47">
        <f t="shared" si="2"/>
        <v>219941</v>
      </c>
      <c r="AA89" s="46">
        <f t="shared" si="3"/>
        <v>35.15</v>
      </c>
      <c r="AB89" s="48" t="s">
        <v>2370</v>
      </c>
      <c r="AC89" s="48" t="s">
        <v>2343</v>
      </c>
      <c r="AD89" s="49"/>
    </row>
    <row r="90" spans="2:30" x14ac:dyDescent="0.15">
      <c r="B90" s="38" t="s">
        <v>179</v>
      </c>
      <c r="C90" s="39" t="s">
        <v>180</v>
      </c>
      <c r="D90" s="39" t="s">
        <v>2384</v>
      </c>
      <c r="E90" s="39" t="s">
        <v>2793</v>
      </c>
      <c r="F90" s="40" t="s">
        <v>2347</v>
      </c>
      <c r="G90" s="40" t="s">
        <v>2352</v>
      </c>
      <c r="H90" s="41">
        <v>530250</v>
      </c>
      <c r="I90" s="42">
        <v>0</v>
      </c>
      <c r="J90" s="43">
        <v>0</v>
      </c>
      <c r="K90" s="41">
        <v>0</v>
      </c>
      <c r="L90" s="42">
        <v>360474</v>
      </c>
      <c r="M90" s="43">
        <v>79773</v>
      </c>
      <c r="N90" s="41">
        <v>440247</v>
      </c>
      <c r="O90" s="42">
        <v>0</v>
      </c>
      <c r="P90" s="43">
        <v>0</v>
      </c>
      <c r="Q90" s="41">
        <v>0</v>
      </c>
      <c r="R90" s="42">
        <v>3080</v>
      </c>
      <c r="S90" s="43">
        <v>313078</v>
      </c>
      <c r="T90" s="44">
        <v>316158</v>
      </c>
      <c r="U90" s="45">
        <v>363554</v>
      </c>
      <c r="V90" s="43">
        <v>392851</v>
      </c>
      <c r="W90" s="44">
        <v>756405</v>
      </c>
      <c r="X90" s="45">
        <v>-226155</v>
      </c>
      <c r="Y90" s="46">
        <v>-42.65</v>
      </c>
      <c r="Z90" s="47">
        <f t="shared" si="2"/>
        <v>166696</v>
      </c>
      <c r="AA90" s="46">
        <f t="shared" si="3"/>
        <v>31.44</v>
      </c>
      <c r="AB90" s="48" t="s">
        <v>2370</v>
      </c>
      <c r="AC90" s="48" t="s">
        <v>2343</v>
      </c>
      <c r="AD90" s="49"/>
    </row>
    <row r="91" spans="2:30" x14ac:dyDescent="0.15">
      <c r="B91" s="38" t="s">
        <v>181</v>
      </c>
      <c r="C91" s="39" t="s">
        <v>182</v>
      </c>
      <c r="D91" s="39" t="s">
        <v>2384</v>
      </c>
      <c r="E91" s="39" t="s">
        <v>2794</v>
      </c>
      <c r="F91" s="40" t="s">
        <v>2347</v>
      </c>
      <c r="G91" s="40" t="s">
        <v>2352</v>
      </c>
      <c r="H91" s="41">
        <v>640500</v>
      </c>
      <c r="I91" s="42">
        <v>0</v>
      </c>
      <c r="J91" s="43">
        <v>0</v>
      </c>
      <c r="K91" s="41">
        <v>0</v>
      </c>
      <c r="L91" s="42">
        <v>470898</v>
      </c>
      <c r="M91" s="43">
        <v>88820</v>
      </c>
      <c r="N91" s="41">
        <v>559718</v>
      </c>
      <c r="O91" s="42">
        <v>0</v>
      </c>
      <c r="P91" s="43">
        <v>0</v>
      </c>
      <c r="Q91" s="41">
        <v>0</v>
      </c>
      <c r="R91" s="42">
        <v>1320</v>
      </c>
      <c r="S91" s="43">
        <v>402740</v>
      </c>
      <c r="T91" s="44">
        <v>404060</v>
      </c>
      <c r="U91" s="45">
        <v>472218</v>
      </c>
      <c r="V91" s="43">
        <v>491560</v>
      </c>
      <c r="W91" s="44">
        <v>963778</v>
      </c>
      <c r="X91" s="45">
        <v>-323278</v>
      </c>
      <c r="Y91" s="46">
        <v>-50.47</v>
      </c>
      <c r="Z91" s="47">
        <f t="shared" si="2"/>
        <v>168282</v>
      </c>
      <c r="AA91" s="46">
        <f t="shared" si="3"/>
        <v>26.27</v>
      </c>
      <c r="AB91" s="48" t="s">
        <v>2370</v>
      </c>
      <c r="AC91" s="48" t="s">
        <v>2343</v>
      </c>
      <c r="AD91" s="49"/>
    </row>
    <row r="92" spans="2:30" x14ac:dyDescent="0.15">
      <c r="B92" s="38" t="s">
        <v>183</v>
      </c>
      <c r="C92" s="39" t="s">
        <v>184</v>
      </c>
      <c r="D92" s="39" t="s">
        <v>2384</v>
      </c>
      <c r="E92" s="39" t="s">
        <v>2795</v>
      </c>
      <c r="F92" s="40" t="s">
        <v>2347</v>
      </c>
      <c r="G92" s="40" t="s">
        <v>2352</v>
      </c>
      <c r="H92" s="41">
        <v>536550</v>
      </c>
      <c r="I92" s="42">
        <v>0</v>
      </c>
      <c r="J92" s="43">
        <v>0</v>
      </c>
      <c r="K92" s="41">
        <v>0</v>
      </c>
      <c r="L92" s="42">
        <v>325792</v>
      </c>
      <c r="M92" s="43">
        <v>48838</v>
      </c>
      <c r="N92" s="41">
        <v>374630</v>
      </c>
      <c r="O92" s="42">
        <v>0</v>
      </c>
      <c r="P92" s="43">
        <v>0</v>
      </c>
      <c r="Q92" s="41">
        <v>0</v>
      </c>
      <c r="R92" s="42">
        <v>1760</v>
      </c>
      <c r="S92" s="43">
        <v>261119</v>
      </c>
      <c r="T92" s="44">
        <v>262879</v>
      </c>
      <c r="U92" s="45">
        <v>327552</v>
      </c>
      <c r="V92" s="43">
        <v>309957</v>
      </c>
      <c r="W92" s="44">
        <v>637509</v>
      </c>
      <c r="X92" s="45">
        <v>-100959</v>
      </c>
      <c r="Y92" s="46">
        <v>-18.82</v>
      </c>
      <c r="Z92" s="47">
        <f t="shared" si="2"/>
        <v>208998</v>
      </c>
      <c r="AA92" s="46">
        <f t="shared" si="3"/>
        <v>38.950000000000003</v>
      </c>
      <c r="AB92" s="48" t="s">
        <v>2370</v>
      </c>
      <c r="AC92" s="48" t="s">
        <v>2343</v>
      </c>
      <c r="AD92" s="49"/>
    </row>
    <row r="93" spans="2:30" x14ac:dyDescent="0.15">
      <c r="B93" s="38" t="s">
        <v>0</v>
      </c>
      <c r="C93" s="39" t="s">
        <v>0</v>
      </c>
      <c r="D93" s="39"/>
      <c r="E93" s="39"/>
      <c r="F93" s="40"/>
      <c r="G93" s="40"/>
      <c r="H93" s="41"/>
      <c r="I93" s="42"/>
      <c r="J93" s="43"/>
      <c r="K93" s="41"/>
      <c r="L93" s="42"/>
      <c r="M93" s="43"/>
      <c r="N93" s="41"/>
      <c r="O93" s="42"/>
      <c r="P93" s="43"/>
      <c r="Q93" s="41"/>
      <c r="R93" s="42"/>
      <c r="S93" s="43"/>
      <c r="T93" s="44"/>
      <c r="U93" s="45"/>
      <c r="V93" s="43"/>
      <c r="W93" s="44"/>
      <c r="X93" s="45"/>
      <c r="Y93" s="46"/>
      <c r="Z93" s="47"/>
      <c r="AA93" s="46"/>
      <c r="AB93" s="48"/>
      <c r="AC93" s="48"/>
      <c r="AD93" s="49"/>
    </row>
    <row r="94" spans="2:30" x14ac:dyDescent="0.15">
      <c r="B94" s="38" t="s">
        <v>2524</v>
      </c>
      <c r="C94" s="39" t="s">
        <v>185</v>
      </c>
      <c r="D94" s="39" t="s">
        <v>2384</v>
      </c>
      <c r="E94" s="39"/>
      <c r="F94" s="40" t="s">
        <v>2347</v>
      </c>
      <c r="G94" s="40" t="s">
        <v>2355</v>
      </c>
      <c r="H94" s="41">
        <v>4604714</v>
      </c>
      <c r="I94" s="42">
        <v>0</v>
      </c>
      <c r="J94" s="43">
        <v>0</v>
      </c>
      <c r="K94" s="41">
        <v>0</v>
      </c>
      <c r="L94" s="42">
        <v>3334480</v>
      </c>
      <c r="M94" s="43">
        <v>543186</v>
      </c>
      <c r="N94" s="41">
        <v>3877666</v>
      </c>
      <c r="O94" s="42">
        <v>0</v>
      </c>
      <c r="P94" s="43">
        <v>0</v>
      </c>
      <c r="Q94" s="41">
        <v>0</v>
      </c>
      <c r="R94" s="42">
        <v>60490</v>
      </c>
      <c r="S94" s="43">
        <v>171175</v>
      </c>
      <c r="T94" s="44">
        <v>231665</v>
      </c>
      <c r="U94" s="45">
        <v>3394970</v>
      </c>
      <c r="V94" s="43">
        <v>714361</v>
      </c>
      <c r="W94" s="44">
        <v>4109331</v>
      </c>
      <c r="X94" s="45">
        <v>495383</v>
      </c>
      <c r="Y94" s="46">
        <v>10.76</v>
      </c>
      <c r="Z94" s="47">
        <f t="shared" si="2"/>
        <v>1209744</v>
      </c>
      <c r="AA94" s="46">
        <f t="shared" si="3"/>
        <v>26.27</v>
      </c>
      <c r="AB94" s="48" t="s">
        <v>2362</v>
      </c>
      <c r="AC94" s="48" t="s">
        <v>2343</v>
      </c>
      <c r="AD94" s="49"/>
    </row>
    <row r="95" spans="2:30" x14ac:dyDescent="0.15">
      <c r="B95" s="38" t="s">
        <v>186</v>
      </c>
      <c r="C95" s="39" t="s">
        <v>187</v>
      </c>
      <c r="D95" s="39" t="s">
        <v>2384</v>
      </c>
      <c r="E95" s="39" t="s">
        <v>2790</v>
      </c>
      <c r="F95" s="40" t="s">
        <v>2347</v>
      </c>
      <c r="G95" s="40" t="s">
        <v>2355</v>
      </c>
      <c r="H95" s="41">
        <v>860283</v>
      </c>
      <c r="I95" s="42">
        <v>0</v>
      </c>
      <c r="J95" s="43">
        <v>0</v>
      </c>
      <c r="K95" s="41">
        <v>0</v>
      </c>
      <c r="L95" s="42">
        <v>573351</v>
      </c>
      <c r="M95" s="43">
        <v>93503</v>
      </c>
      <c r="N95" s="41">
        <v>666854</v>
      </c>
      <c r="O95" s="42">
        <v>0</v>
      </c>
      <c r="P95" s="43">
        <v>0</v>
      </c>
      <c r="Q95" s="41">
        <v>0</v>
      </c>
      <c r="R95" s="42">
        <v>13150</v>
      </c>
      <c r="S95" s="43">
        <v>33535</v>
      </c>
      <c r="T95" s="44">
        <v>46685</v>
      </c>
      <c r="U95" s="45">
        <v>586501</v>
      </c>
      <c r="V95" s="43">
        <v>127038</v>
      </c>
      <c r="W95" s="44">
        <v>713539</v>
      </c>
      <c r="X95" s="45">
        <v>146744</v>
      </c>
      <c r="Y95" s="46">
        <v>17.059999999999999</v>
      </c>
      <c r="Z95" s="47">
        <f t="shared" si="2"/>
        <v>273782</v>
      </c>
      <c r="AA95" s="46">
        <f t="shared" si="3"/>
        <v>31.82</v>
      </c>
      <c r="AB95" s="48" t="s">
        <v>2362</v>
      </c>
      <c r="AC95" s="48" t="s">
        <v>2343</v>
      </c>
      <c r="AD95" s="49"/>
    </row>
    <row r="96" spans="2:30" x14ac:dyDescent="0.15">
      <c r="B96" s="38" t="s">
        <v>188</v>
      </c>
      <c r="C96" s="39" t="s">
        <v>189</v>
      </c>
      <c r="D96" s="39" t="s">
        <v>2384</v>
      </c>
      <c r="E96" s="39" t="s">
        <v>2791</v>
      </c>
      <c r="F96" s="40" t="s">
        <v>2347</v>
      </c>
      <c r="G96" s="40" t="s">
        <v>2355</v>
      </c>
      <c r="H96" s="41">
        <v>794669</v>
      </c>
      <c r="I96" s="42">
        <v>0</v>
      </c>
      <c r="J96" s="43">
        <v>0</v>
      </c>
      <c r="K96" s="41">
        <v>0</v>
      </c>
      <c r="L96" s="42">
        <v>553611</v>
      </c>
      <c r="M96" s="43">
        <v>82901</v>
      </c>
      <c r="N96" s="41">
        <v>636512</v>
      </c>
      <c r="O96" s="42">
        <v>0</v>
      </c>
      <c r="P96" s="43">
        <v>0</v>
      </c>
      <c r="Q96" s="41">
        <v>0</v>
      </c>
      <c r="R96" s="42">
        <v>14465</v>
      </c>
      <c r="S96" s="43">
        <v>27952</v>
      </c>
      <c r="T96" s="44">
        <v>42417</v>
      </c>
      <c r="U96" s="45">
        <v>568076</v>
      </c>
      <c r="V96" s="43">
        <v>110853</v>
      </c>
      <c r="W96" s="44">
        <v>678929</v>
      </c>
      <c r="X96" s="45">
        <v>115740</v>
      </c>
      <c r="Y96" s="46">
        <v>14.56</v>
      </c>
      <c r="Z96" s="47">
        <f t="shared" si="2"/>
        <v>226593</v>
      </c>
      <c r="AA96" s="46">
        <f t="shared" si="3"/>
        <v>28.51</v>
      </c>
      <c r="AB96" s="48" t="s">
        <v>2362</v>
      </c>
      <c r="AC96" s="48" t="s">
        <v>2343</v>
      </c>
      <c r="AD96" s="49"/>
    </row>
    <row r="97" spans="2:30" x14ac:dyDescent="0.15">
      <c r="B97" s="38" t="s">
        <v>190</v>
      </c>
      <c r="C97" s="39" t="s">
        <v>191</v>
      </c>
      <c r="D97" s="39" t="s">
        <v>2384</v>
      </c>
      <c r="E97" s="39" t="s">
        <v>2792</v>
      </c>
      <c r="F97" s="40" t="s">
        <v>2347</v>
      </c>
      <c r="G97" s="40" t="s">
        <v>2355</v>
      </c>
      <c r="H97" s="41">
        <v>854454</v>
      </c>
      <c r="I97" s="42">
        <v>0</v>
      </c>
      <c r="J97" s="43">
        <v>0</v>
      </c>
      <c r="K97" s="41">
        <v>0</v>
      </c>
      <c r="L97" s="42">
        <v>556517</v>
      </c>
      <c r="M97" s="43">
        <v>94230</v>
      </c>
      <c r="N97" s="41">
        <v>650747</v>
      </c>
      <c r="O97" s="42">
        <v>0</v>
      </c>
      <c r="P97" s="43">
        <v>0</v>
      </c>
      <c r="Q97" s="41">
        <v>0</v>
      </c>
      <c r="R97" s="42">
        <v>11835</v>
      </c>
      <c r="S97" s="43">
        <v>28167</v>
      </c>
      <c r="T97" s="44">
        <v>40002</v>
      </c>
      <c r="U97" s="45">
        <v>568352</v>
      </c>
      <c r="V97" s="43">
        <v>122397</v>
      </c>
      <c r="W97" s="44">
        <v>690749</v>
      </c>
      <c r="X97" s="45">
        <v>163705</v>
      </c>
      <c r="Y97" s="46">
        <v>19.16</v>
      </c>
      <c r="Z97" s="47">
        <f t="shared" si="2"/>
        <v>286102</v>
      </c>
      <c r="AA97" s="46">
        <f t="shared" si="3"/>
        <v>33.479999999999997</v>
      </c>
      <c r="AB97" s="48" t="s">
        <v>2362</v>
      </c>
      <c r="AC97" s="48" t="s">
        <v>2343</v>
      </c>
      <c r="AD97" s="49"/>
    </row>
    <row r="98" spans="2:30" x14ac:dyDescent="0.15">
      <c r="B98" s="38" t="s">
        <v>192</v>
      </c>
      <c r="C98" s="39" t="s">
        <v>193</v>
      </c>
      <c r="D98" s="39" t="s">
        <v>2384</v>
      </c>
      <c r="E98" s="39" t="s">
        <v>2793</v>
      </c>
      <c r="F98" s="40" t="s">
        <v>2347</v>
      </c>
      <c r="G98" s="40" t="s">
        <v>2355</v>
      </c>
      <c r="H98" s="41">
        <v>589077</v>
      </c>
      <c r="I98" s="42">
        <v>0</v>
      </c>
      <c r="J98" s="43">
        <v>0</v>
      </c>
      <c r="K98" s="41">
        <v>0</v>
      </c>
      <c r="L98" s="42">
        <v>514311</v>
      </c>
      <c r="M98" s="43">
        <v>88510</v>
      </c>
      <c r="N98" s="41">
        <v>602821</v>
      </c>
      <c r="O98" s="42">
        <v>0</v>
      </c>
      <c r="P98" s="43">
        <v>0</v>
      </c>
      <c r="Q98" s="41">
        <v>0</v>
      </c>
      <c r="R98" s="42">
        <v>6575</v>
      </c>
      <c r="S98" s="43">
        <v>25493</v>
      </c>
      <c r="T98" s="44">
        <v>32068</v>
      </c>
      <c r="U98" s="45">
        <v>520886</v>
      </c>
      <c r="V98" s="43">
        <v>114003</v>
      </c>
      <c r="W98" s="44">
        <v>634889</v>
      </c>
      <c r="X98" s="45">
        <v>-45812</v>
      </c>
      <c r="Y98" s="46">
        <v>-7.78</v>
      </c>
      <c r="Z98" s="47">
        <f t="shared" si="2"/>
        <v>68191</v>
      </c>
      <c r="AA98" s="46">
        <f t="shared" si="3"/>
        <v>11.58</v>
      </c>
      <c r="AB98" s="48" t="s">
        <v>2362</v>
      </c>
      <c r="AC98" s="48" t="s">
        <v>2343</v>
      </c>
      <c r="AD98" s="49"/>
    </row>
    <row r="99" spans="2:30" x14ac:dyDescent="0.15">
      <c r="B99" s="38" t="s">
        <v>194</v>
      </c>
      <c r="C99" s="39" t="s">
        <v>195</v>
      </c>
      <c r="D99" s="39" t="s">
        <v>2384</v>
      </c>
      <c r="E99" s="39" t="s">
        <v>2794</v>
      </c>
      <c r="F99" s="40" t="s">
        <v>2347</v>
      </c>
      <c r="G99" s="40" t="s">
        <v>2355</v>
      </c>
      <c r="H99" s="41">
        <v>688230</v>
      </c>
      <c r="I99" s="42">
        <v>0</v>
      </c>
      <c r="J99" s="43">
        <v>0</v>
      </c>
      <c r="K99" s="41">
        <v>0</v>
      </c>
      <c r="L99" s="42">
        <v>581349</v>
      </c>
      <c r="M99" s="43">
        <v>86482</v>
      </c>
      <c r="N99" s="41">
        <v>667831</v>
      </c>
      <c r="O99" s="42">
        <v>0</v>
      </c>
      <c r="P99" s="43">
        <v>0</v>
      </c>
      <c r="Q99" s="41">
        <v>0</v>
      </c>
      <c r="R99" s="42">
        <v>6575</v>
      </c>
      <c r="S99" s="43">
        <v>28976</v>
      </c>
      <c r="T99" s="44">
        <v>35551</v>
      </c>
      <c r="U99" s="45">
        <v>587924</v>
      </c>
      <c r="V99" s="43">
        <v>115458</v>
      </c>
      <c r="W99" s="44">
        <v>703382</v>
      </c>
      <c r="X99" s="45">
        <v>-15152</v>
      </c>
      <c r="Y99" s="46">
        <v>-2.2000000000000002</v>
      </c>
      <c r="Z99" s="47">
        <f t="shared" si="2"/>
        <v>100306</v>
      </c>
      <c r="AA99" s="46">
        <f t="shared" si="3"/>
        <v>14.57</v>
      </c>
      <c r="AB99" s="48" t="s">
        <v>2362</v>
      </c>
      <c r="AC99" s="48" t="s">
        <v>2343</v>
      </c>
      <c r="AD99" s="49"/>
    </row>
    <row r="100" spans="2:30" x14ac:dyDescent="0.15">
      <c r="B100" s="38" t="s">
        <v>196</v>
      </c>
      <c r="C100" s="39" t="s">
        <v>197</v>
      </c>
      <c r="D100" s="39" t="s">
        <v>2384</v>
      </c>
      <c r="E100" s="39" t="s">
        <v>2795</v>
      </c>
      <c r="F100" s="40" t="s">
        <v>2347</v>
      </c>
      <c r="G100" s="40" t="s">
        <v>2355</v>
      </c>
      <c r="H100" s="41">
        <v>818001</v>
      </c>
      <c r="I100" s="42">
        <v>0</v>
      </c>
      <c r="J100" s="43">
        <v>0</v>
      </c>
      <c r="K100" s="41">
        <v>0</v>
      </c>
      <c r="L100" s="42">
        <v>555341</v>
      </c>
      <c r="M100" s="43">
        <v>97560</v>
      </c>
      <c r="N100" s="41">
        <v>652901</v>
      </c>
      <c r="O100" s="42">
        <v>0</v>
      </c>
      <c r="P100" s="43">
        <v>0</v>
      </c>
      <c r="Q100" s="41">
        <v>0</v>
      </c>
      <c r="R100" s="42">
        <v>7890</v>
      </c>
      <c r="S100" s="43">
        <v>27052</v>
      </c>
      <c r="T100" s="44">
        <v>34942</v>
      </c>
      <c r="U100" s="45">
        <v>563231</v>
      </c>
      <c r="V100" s="43">
        <v>124612</v>
      </c>
      <c r="W100" s="44">
        <v>687843</v>
      </c>
      <c r="X100" s="45">
        <v>130158</v>
      </c>
      <c r="Y100" s="46">
        <v>15.91</v>
      </c>
      <c r="Z100" s="47">
        <f t="shared" si="2"/>
        <v>254770</v>
      </c>
      <c r="AA100" s="46">
        <f t="shared" si="3"/>
        <v>31.15</v>
      </c>
      <c r="AB100" s="48" t="s">
        <v>2362</v>
      </c>
      <c r="AC100" s="48" t="s">
        <v>2343</v>
      </c>
      <c r="AD100" s="49"/>
    </row>
    <row r="101" spans="2:30" x14ac:dyDescent="0.15">
      <c r="B101" s="38" t="s">
        <v>0</v>
      </c>
      <c r="C101" s="39" t="s">
        <v>0</v>
      </c>
      <c r="D101" s="39"/>
      <c r="E101" s="39"/>
      <c r="F101" s="40"/>
      <c r="G101" s="40"/>
      <c r="H101" s="41"/>
      <c r="I101" s="42"/>
      <c r="J101" s="43"/>
      <c r="K101" s="41"/>
      <c r="L101" s="42"/>
      <c r="M101" s="43"/>
      <c r="N101" s="41"/>
      <c r="O101" s="42"/>
      <c r="P101" s="43"/>
      <c r="Q101" s="41"/>
      <c r="R101" s="42"/>
      <c r="S101" s="43"/>
      <c r="T101" s="44"/>
      <c r="U101" s="45"/>
      <c r="V101" s="43"/>
      <c r="W101" s="44"/>
      <c r="X101" s="45"/>
      <c r="Y101" s="46"/>
      <c r="Z101" s="47"/>
      <c r="AA101" s="46"/>
      <c r="AB101" s="48"/>
      <c r="AC101" s="48"/>
      <c r="AD101" s="49"/>
    </row>
    <row r="102" spans="2:30" x14ac:dyDescent="0.15">
      <c r="B102" s="38" t="s">
        <v>2525</v>
      </c>
      <c r="C102" s="39" t="s">
        <v>16</v>
      </c>
      <c r="D102" s="39" t="s">
        <v>2384</v>
      </c>
      <c r="E102" s="39"/>
      <c r="F102" s="40" t="s">
        <v>2347</v>
      </c>
      <c r="G102" s="40" t="s">
        <v>2352</v>
      </c>
      <c r="H102" s="41">
        <v>2603250</v>
      </c>
      <c r="I102" s="42">
        <v>0</v>
      </c>
      <c r="J102" s="43">
        <v>0</v>
      </c>
      <c r="K102" s="41">
        <v>0</v>
      </c>
      <c r="L102" s="42">
        <v>1483375</v>
      </c>
      <c r="M102" s="43">
        <v>286488</v>
      </c>
      <c r="N102" s="41">
        <v>1769863</v>
      </c>
      <c r="O102" s="42">
        <v>0</v>
      </c>
      <c r="P102" s="43">
        <v>0</v>
      </c>
      <c r="Q102" s="41">
        <v>0</v>
      </c>
      <c r="R102" s="42">
        <v>24395</v>
      </c>
      <c r="S102" s="43">
        <v>1222203</v>
      </c>
      <c r="T102" s="44">
        <v>1246598</v>
      </c>
      <c r="U102" s="45">
        <v>1507770</v>
      </c>
      <c r="V102" s="43">
        <v>1508691</v>
      </c>
      <c r="W102" s="44">
        <v>3016461</v>
      </c>
      <c r="X102" s="45">
        <v>-413211</v>
      </c>
      <c r="Y102" s="46">
        <v>-15.87</v>
      </c>
      <c r="Z102" s="47">
        <f t="shared" si="2"/>
        <v>1095480</v>
      </c>
      <c r="AA102" s="46">
        <f t="shared" si="3"/>
        <v>42.08</v>
      </c>
      <c r="AB102" s="48" t="s">
        <v>2360</v>
      </c>
      <c r="AC102" s="48" t="s">
        <v>2343</v>
      </c>
      <c r="AD102" s="49"/>
    </row>
    <row r="103" spans="2:30" x14ac:dyDescent="0.15">
      <c r="B103" s="38" t="s">
        <v>198</v>
      </c>
      <c r="C103" s="39" t="s">
        <v>199</v>
      </c>
      <c r="D103" s="39" t="s">
        <v>2384</v>
      </c>
      <c r="E103" s="39" t="s">
        <v>2790</v>
      </c>
      <c r="F103" s="40" t="s">
        <v>2347</v>
      </c>
      <c r="G103" s="40" t="s">
        <v>2352</v>
      </c>
      <c r="H103" s="41">
        <v>448200</v>
      </c>
      <c r="I103" s="42">
        <v>0</v>
      </c>
      <c r="J103" s="43">
        <v>0</v>
      </c>
      <c r="K103" s="41">
        <v>0</v>
      </c>
      <c r="L103" s="42">
        <v>258813</v>
      </c>
      <c r="M103" s="43">
        <v>56809</v>
      </c>
      <c r="N103" s="41">
        <v>315622</v>
      </c>
      <c r="O103" s="42">
        <v>0</v>
      </c>
      <c r="P103" s="43">
        <v>0</v>
      </c>
      <c r="Q103" s="41">
        <v>0</v>
      </c>
      <c r="R103" s="42">
        <v>4128</v>
      </c>
      <c r="S103" s="43">
        <v>220952</v>
      </c>
      <c r="T103" s="44">
        <v>225080</v>
      </c>
      <c r="U103" s="45">
        <v>262941</v>
      </c>
      <c r="V103" s="43">
        <v>277761</v>
      </c>
      <c r="W103" s="44">
        <v>540702</v>
      </c>
      <c r="X103" s="45">
        <v>-92502</v>
      </c>
      <c r="Y103" s="46">
        <v>-20.64</v>
      </c>
      <c r="Z103" s="47">
        <f t="shared" si="2"/>
        <v>185259</v>
      </c>
      <c r="AA103" s="46">
        <f t="shared" si="3"/>
        <v>41.33</v>
      </c>
      <c r="AB103" s="48" t="s">
        <v>2370</v>
      </c>
      <c r="AC103" s="48" t="s">
        <v>2343</v>
      </c>
      <c r="AD103" s="49"/>
    </row>
    <row r="104" spans="2:30" x14ac:dyDescent="0.15">
      <c r="B104" s="38" t="s">
        <v>200</v>
      </c>
      <c r="C104" s="39" t="s">
        <v>201</v>
      </c>
      <c r="D104" s="39" t="s">
        <v>2384</v>
      </c>
      <c r="E104" s="39" t="s">
        <v>2791</v>
      </c>
      <c r="F104" s="40" t="s">
        <v>2347</v>
      </c>
      <c r="G104" s="40" t="s">
        <v>2352</v>
      </c>
      <c r="H104" s="41">
        <v>426150</v>
      </c>
      <c r="I104" s="42">
        <v>0</v>
      </c>
      <c r="J104" s="43">
        <v>0</v>
      </c>
      <c r="K104" s="41">
        <v>0</v>
      </c>
      <c r="L104" s="42">
        <v>263114</v>
      </c>
      <c r="M104" s="43">
        <v>51023</v>
      </c>
      <c r="N104" s="41">
        <v>314137</v>
      </c>
      <c r="O104" s="42">
        <v>0</v>
      </c>
      <c r="P104" s="43">
        <v>0</v>
      </c>
      <c r="Q104" s="41">
        <v>0</v>
      </c>
      <c r="R104" s="42">
        <v>5819</v>
      </c>
      <c r="S104" s="43">
        <v>203735</v>
      </c>
      <c r="T104" s="44">
        <v>209554</v>
      </c>
      <c r="U104" s="45">
        <v>268933</v>
      </c>
      <c r="V104" s="43">
        <v>254758</v>
      </c>
      <c r="W104" s="44">
        <v>523691</v>
      </c>
      <c r="X104" s="45">
        <v>-97541</v>
      </c>
      <c r="Y104" s="46">
        <v>-22.89</v>
      </c>
      <c r="Z104" s="47">
        <f t="shared" si="2"/>
        <v>157217</v>
      </c>
      <c r="AA104" s="46">
        <f t="shared" si="3"/>
        <v>36.89</v>
      </c>
      <c r="AB104" s="48" t="s">
        <v>2370</v>
      </c>
      <c r="AC104" s="48" t="s">
        <v>2343</v>
      </c>
      <c r="AD104" s="49"/>
    </row>
    <row r="105" spans="2:30" x14ac:dyDescent="0.15">
      <c r="B105" s="38" t="s">
        <v>202</v>
      </c>
      <c r="C105" s="39" t="s">
        <v>203</v>
      </c>
      <c r="D105" s="39" t="s">
        <v>2384</v>
      </c>
      <c r="E105" s="39" t="s">
        <v>2792</v>
      </c>
      <c r="F105" s="40" t="s">
        <v>2347</v>
      </c>
      <c r="G105" s="40" t="s">
        <v>2352</v>
      </c>
      <c r="H105" s="41">
        <v>439200</v>
      </c>
      <c r="I105" s="42">
        <v>0</v>
      </c>
      <c r="J105" s="43">
        <v>0</v>
      </c>
      <c r="K105" s="41">
        <v>0</v>
      </c>
      <c r="L105" s="42">
        <v>236983</v>
      </c>
      <c r="M105" s="43">
        <v>43450</v>
      </c>
      <c r="N105" s="41">
        <v>280433</v>
      </c>
      <c r="O105" s="42">
        <v>0</v>
      </c>
      <c r="P105" s="43">
        <v>0</v>
      </c>
      <c r="Q105" s="41">
        <v>0</v>
      </c>
      <c r="R105" s="42">
        <v>5504</v>
      </c>
      <c r="S105" s="43">
        <v>186380</v>
      </c>
      <c r="T105" s="44">
        <v>191884</v>
      </c>
      <c r="U105" s="45">
        <v>242487</v>
      </c>
      <c r="V105" s="43">
        <v>229830</v>
      </c>
      <c r="W105" s="44">
        <v>472317</v>
      </c>
      <c r="X105" s="45">
        <v>-33117</v>
      </c>
      <c r="Y105" s="46">
        <v>-7.54</v>
      </c>
      <c r="Z105" s="47">
        <f t="shared" si="2"/>
        <v>196713</v>
      </c>
      <c r="AA105" s="46">
        <f t="shared" si="3"/>
        <v>44.79</v>
      </c>
      <c r="AB105" s="48" t="s">
        <v>2370</v>
      </c>
      <c r="AC105" s="48" t="s">
        <v>2343</v>
      </c>
      <c r="AD105" s="49"/>
    </row>
    <row r="106" spans="2:30" x14ac:dyDescent="0.15">
      <c r="B106" s="38" t="s">
        <v>204</v>
      </c>
      <c r="C106" s="39" t="s">
        <v>205</v>
      </c>
      <c r="D106" s="39" t="s">
        <v>2384</v>
      </c>
      <c r="E106" s="39" t="s">
        <v>2793</v>
      </c>
      <c r="F106" s="40" t="s">
        <v>2347</v>
      </c>
      <c r="G106" s="40" t="s">
        <v>2352</v>
      </c>
      <c r="H106" s="41">
        <v>363600</v>
      </c>
      <c r="I106" s="42">
        <v>0</v>
      </c>
      <c r="J106" s="43">
        <v>0</v>
      </c>
      <c r="K106" s="41">
        <v>0</v>
      </c>
      <c r="L106" s="42">
        <v>207195</v>
      </c>
      <c r="M106" s="43">
        <v>46115</v>
      </c>
      <c r="N106" s="41">
        <v>253310</v>
      </c>
      <c r="O106" s="42">
        <v>0</v>
      </c>
      <c r="P106" s="43">
        <v>0</v>
      </c>
      <c r="Q106" s="41">
        <v>0</v>
      </c>
      <c r="R106" s="42">
        <v>2752</v>
      </c>
      <c r="S106" s="43">
        <v>180494</v>
      </c>
      <c r="T106" s="44">
        <v>183246</v>
      </c>
      <c r="U106" s="45">
        <v>209947</v>
      </c>
      <c r="V106" s="43">
        <v>226609</v>
      </c>
      <c r="W106" s="44">
        <v>436556</v>
      </c>
      <c r="X106" s="45">
        <v>-72956</v>
      </c>
      <c r="Y106" s="46">
        <v>-20.059999999999999</v>
      </c>
      <c r="Z106" s="47">
        <f t="shared" si="2"/>
        <v>153653</v>
      </c>
      <c r="AA106" s="46">
        <f t="shared" si="3"/>
        <v>42.26</v>
      </c>
      <c r="AB106" s="48" t="s">
        <v>2370</v>
      </c>
      <c r="AC106" s="48" t="s">
        <v>2343</v>
      </c>
      <c r="AD106" s="49"/>
    </row>
    <row r="107" spans="2:30" x14ac:dyDescent="0.15">
      <c r="B107" s="38" t="s">
        <v>206</v>
      </c>
      <c r="C107" s="39" t="s">
        <v>207</v>
      </c>
      <c r="D107" s="39" t="s">
        <v>2384</v>
      </c>
      <c r="E107" s="39" t="s">
        <v>2794</v>
      </c>
      <c r="F107" s="40" t="s">
        <v>2347</v>
      </c>
      <c r="G107" s="40" t="s">
        <v>2352</v>
      </c>
      <c r="H107" s="41">
        <v>489600</v>
      </c>
      <c r="I107" s="42">
        <v>0</v>
      </c>
      <c r="J107" s="43">
        <v>0</v>
      </c>
      <c r="K107" s="41">
        <v>0</v>
      </c>
      <c r="L107" s="42">
        <v>300162</v>
      </c>
      <c r="M107" s="43">
        <v>56580</v>
      </c>
      <c r="N107" s="41">
        <v>356742</v>
      </c>
      <c r="O107" s="42">
        <v>0</v>
      </c>
      <c r="P107" s="43">
        <v>0</v>
      </c>
      <c r="Q107" s="41">
        <v>0</v>
      </c>
      <c r="R107" s="42">
        <v>2752</v>
      </c>
      <c r="S107" s="43">
        <v>256688</v>
      </c>
      <c r="T107" s="44">
        <v>259440</v>
      </c>
      <c r="U107" s="45">
        <v>302914</v>
      </c>
      <c r="V107" s="43">
        <v>313268</v>
      </c>
      <c r="W107" s="44">
        <v>616182</v>
      </c>
      <c r="X107" s="45">
        <v>-126582</v>
      </c>
      <c r="Y107" s="46">
        <v>-25.85</v>
      </c>
      <c r="Z107" s="47">
        <f t="shared" si="2"/>
        <v>186686</v>
      </c>
      <c r="AA107" s="46">
        <f t="shared" si="3"/>
        <v>38.130000000000003</v>
      </c>
      <c r="AB107" s="48" t="s">
        <v>2370</v>
      </c>
      <c r="AC107" s="48" t="s">
        <v>2343</v>
      </c>
      <c r="AD107" s="49"/>
    </row>
    <row r="108" spans="2:30" x14ac:dyDescent="0.15">
      <c r="B108" s="38" t="s">
        <v>208</v>
      </c>
      <c r="C108" s="39" t="s">
        <v>209</v>
      </c>
      <c r="D108" s="39" t="s">
        <v>2384</v>
      </c>
      <c r="E108" s="39" t="s">
        <v>2795</v>
      </c>
      <c r="F108" s="40" t="s">
        <v>2347</v>
      </c>
      <c r="G108" s="40" t="s">
        <v>2352</v>
      </c>
      <c r="H108" s="41">
        <v>436500</v>
      </c>
      <c r="I108" s="42">
        <v>0</v>
      </c>
      <c r="J108" s="43">
        <v>0</v>
      </c>
      <c r="K108" s="41">
        <v>0</v>
      </c>
      <c r="L108" s="42">
        <v>217108</v>
      </c>
      <c r="M108" s="43">
        <v>32511</v>
      </c>
      <c r="N108" s="41">
        <v>249619</v>
      </c>
      <c r="O108" s="42">
        <v>0</v>
      </c>
      <c r="P108" s="43">
        <v>0</v>
      </c>
      <c r="Q108" s="41">
        <v>0</v>
      </c>
      <c r="R108" s="42">
        <v>3440</v>
      </c>
      <c r="S108" s="43">
        <v>173954</v>
      </c>
      <c r="T108" s="44">
        <v>177394</v>
      </c>
      <c r="U108" s="45">
        <v>220548</v>
      </c>
      <c r="V108" s="43">
        <v>206465</v>
      </c>
      <c r="W108" s="44">
        <v>427013</v>
      </c>
      <c r="X108" s="45">
        <v>9487</v>
      </c>
      <c r="Y108" s="46">
        <v>2.17</v>
      </c>
      <c r="Z108" s="47">
        <f t="shared" si="2"/>
        <v>215952</v>
      </c>
      <c r="AA108" s="46">
        <f t="shared" si="3"/>
        <v>49.47</v>
      </c>
      <c r="AB108" s="48" t="s">
        <v>2370</v>
      </c>
      <c r="AC108" s="48" t="s">
        <v>2343</v>
      </c>
      <c r="AD108" s="49"/>
    </row>
    <row r="109" spans="2:30" x14ac:dyDescent="0.15">
      <c r="B109" s="38" t="s">
        <v>0</v>
      </c>
      <c r="C109" s="39" t="s">
        <v>0</v>
      </c>
      <c r="D109" s="39"/>
      <c r="E109" s="39"/>
      <c r="F109" s="40"/>
      <c r="G109" s="40"/>
      <c r="H109" s="41"/>
      <c r="I109" s="42"/>
      <c r="J109" s="43"/>
      <c r="K109" s="41"/>
      <c r="L109" s="42"/>
      <c r="M109" s="43"/>
      <c r="N109" s="41"/>
      <c r="O109" s="42"/>
      <c r="P109" s="43"/>
      <c r="Q109" s="41"/>
      <c r="R109" s="42"/>
      <c r="S109" s="43"/>
      <c r="T109" s="44"/>
      <c r="U109" s="45"/>
      <c r="V109" s="43"/>
      <c r="W109" s="44"/>
      <c r="X109" s="45"/>
      <c r="Y109" s="46"/>
      <c r="Z109" s="47"/>
      <c r="AA109" s="46"/>
      <c r="AB109" s="48"/>
      <c r="AC109" s="48"/>
      <c r="AD109" s="49"/>
    </row>
    <row r="110" spans="2:30" x14ac:dyDescent="0.15">
      <c r="B110" s="38" t="s">
        <v>2526</v>
      </c>
      <c r="C110" s="39" t="s">
        <v>210</v>
      </c>
      <c r="D110" s="39" t="s">
        <v>2391</v>
      </c>
      <c r="E110" s="39"/>
      <c r="F110" s="40" t="s">
        <v>2347</v>
      </c>
      <c r="G110" s="40" t="s">
        <v>2352</v>
      </c>
      <c r="H110" s="41">
        <v>13792450</v>
      </c>
      <c r="I110" s="42">
        <v>0</v>
      </c>
      <c r="J110" s="43">
        <v>0</v>
      </c>
      <c r="K110" s="41">
        <v>0</v>
      </c>
      <c r="L110" s="42">
        <v>5242677</v>
      </c>
      <c r="M110" s="43">
        <v>1023440</v>
      </c>
      <c r="N110" s="41">
        <v>6266117</v>
      </c>
      <c r="O110" s="42">
        <v>3602083</v>
      </c>
      <c r="P110" s="43">
        <v>0</v>
      </c>
      <c r="Q110" s="41">
        <v>3602083</v>
      </c>
      <c r="R110" s="42">
        <v>2858887</v>
      </c>
      <c r="S110" s="43">
        <v>4224165</v>
      </c>
      <c r="T110" s="44">
        <v>7083052</v>
      </c>
      <c r="U110" s="45">
        <v>11703647</v>
      </c>
      <c r="V110" s="43">
        <v>5247605</v>
      </c>
      <c r="W110" s="44">
        <v>16951252</v>
      </c>
      <c r="X110" s="45">
        <v>-3158802</v>
      </c>
      <c r="Y110" s="46">
        <v>-22.9</v>
      </c>
      <c r="Z110" s="47">
        <f t="shared" si="2"/>
        <v>2088803</v>
      </c>
      <c r="AA110" s="46">
        <f t="shared" si="3"/>
        <v>15.14</v>
      </c>
      <c r="AB110" s="48" t="s">
        <v>2360</v>
      </c>
      <c r="AC110" s="48" t="s">
        <v>2343</v>
      </c>
      <c r="AD110" s="49"/>
    </row>
    <row r="111" spans="2:30" x14ac:dyDescent="0.15">
      <c r="B111" s="38" t="s">
        <v>211</v>
      </c>
      <c r="C111" s="39" t="s">
        <v>212</v>
      </c>
      <c r="D111" s="39" t="s">
        <v>2391</v>
      </c>
      <c r="E111" s="39" t="s">
        <v>2790</v>
      </c>
      <c r="F111" s="40" t="s">
        <v>2347</v>
      </c>
      <c r="G111" s="40" t="s">
        <v>2352</v>
      </c>
      <c r="H111" s="41">
        <v>2995350</v>
      </c>
      <c r="I111" s="42">
        <v>0</v>
      </c>
      <c r="J111" s="43">
        <v>0</v>
      </c>
      <c r="K111" s="41">
        <v>0</v>
      </c>
      <c r="L111" s="42">
        <v>1220246</v>
      </c>
      <c r="M111" s="43">
        <v>284583</v>
      </c>
      <c r="N111" s="41">
        <v>1504829</v>
      </c>
      <c r="O111" s="42">
        <v>703703</v>
      </c>
      <c r="P111" s="43">
        <v>0</v>
      </c>
      <c r="Q111" s="41">
        <v>703703</v>
      </c>
      <c r="R111" s="42">
        <v>413860</v>
      </c>
      <c r="S111" s="43">
        <v>976217</v>
      </c>
      <c r="T111" s="44">
        <v>1390077</v>
      </c>
      <c r="U111" s="45">
        <v>2337809</v>
      </c>
      <c r="V111" s="43">
        <v>1260800</v>
      </c>
      <c r="W111" s="44">
        <v>3598609</v>
      </c>
      <c r="X111" s="45">
        <v>-603259</v>
      </c>
      <c r="Y111" s="46">
        <v>-20.14</v>
      </c>
      <c r="Z111" s="47">
        <f t="shared" si="2"/>
        <v>657541</v>
      </c>
      <c r="AA111" s="46">
        <f t="shared" si="3"/>
        <v>21.95</v>
      </c>
      <c r="AB111" s="48" t="s">
        <v>2360</v>
      </c>
      <c r="AC111" s="48" t="s">
        <v>2343</v>
      </c>
      <c r="AD111" s="49"/>
    </row>
    <row r="112" spans="2:30" x14ac:dyDescent="0.15">
      <c r="B112" s="38" t="s">
        <v>213</v>
      </c>
      <c r="C112" s="39" t="s">
        <v>214</v>
      </c>
      <c r="D112" s="39" t="s">
        <v>2391</v>
      </c>
      <c r="E112" s="39" t="s">
        <v>2791</v>
      </c>
      <c r="F112" s="40" t="s">
        <v>2347</v>
      </c>
      <c r="G112" s="40" t="s">
        <v>2352</v>
      </c>
      <c r="H112" s="41">
        <v>2180350</v>
      </c>
      <c r="I112" s="42">
        <v>0</v>
      </c>
      <c r="J112" s="43">
        <v>0</v>
      </c>
      <c r="K112" s="41">
        <v>0</v>
      </c>
      <c r="L112" s="42">
        <v>1303430</v>
      </c>
      <c r="M112" s="43">
        <v>239986</v>
      </c>
      <c r="N112" s="41">
        <v>1543416</v>
      </c>
      <c r="O112" s="42">
        <v>920411</v>
      </c>
      <c r="P112" s="43">
        <v>0</v>
      </c>
      <c r="Q112" s="41">
        <v>920411</v>
      </c>
      <c r="R112" s="42">
        <v>522318</v>
      </c>
      <c r="S112" s="43">
        <v>1000955</v>
      </c>
      <c r="T112" s="44">
        <v>1523273</v>
      </c>
      <c r="U112" s="45">
        <v>2746159</v>
      </c>
      <c r="V112" s="43">
        <v>1240941</v>
      </c>
      <c r="W112" s="44">
        <v>3987100</v>
      </c>
      <c r="X112" s="45">
        <v>-1806750</v>
      </c>
      <c r="Y112" s="46">
        <v>-82.87</v>
      </c>
      <c r="Z112" s="47">
        <f t="shared" si="2"/>
        <v>-565809</v>
      </c>
      <c r="AA112" s="46">
        <f t="shared" si="3"/>
        <v>-25.95</v>
      </c>
      <c r="AB112" s="48" t="s">
        <v>2360</v>
      </c>
      <c r="AC112" s="48" t="s">
        <v>2343</v>
      </c>
      <c r="AD112" s="49"/>
    </row>
    <row r="113" spans="2:30" x14ac:dyDescent="0.15">
      <c r="B113" s="38" t="s">
        <v>215</v>
      </c>
      <c r="C113" s="39" t="s">
        <v>216</v>
      </c>
      <c r="D113" s="39" t="s">
        <v>2391</v>
      </c>
      <c r="E113" s="39" t="s">
        <v>2792</v>
      </c>
      <c r="F113" s="40" t="s">
        <v>2347</v>
      </c>
      <c r="G113" s="40" t="s">
        <v>2352</v>
      </c>
      <c r="H113" s="41">
        <v>1905050</v>
      </c>
      <c r="I113" s="42">
        <v>0</v>
      </c>
      <c r="J113" s="43">
        <v>0</v>
      </c>
      <c r="K113" s="41">
        <v>0</v>
      </c>
      <c r="L113" s="42">
        <v>758301</v>
      </c>
      <c r="M113" s="43">
        <v>138921</v>
      </c>
      <c r="N113" s="41">
        <v>897222</v>
      </c>
      <c r="O113" s="42">
        <v>588622</v>
      </c>
      <c r="P113" s="43">
        <v>0</v>
      </c>
      <c r="Q113" s="41">
        <v>588622</v>
      </c>
      <c r="R113" s="42">
        <v>549431</v>
      </c>
      <c r="S113" s="43">
        <v>599288</v>
      </c>
      <c r="T113" s="44">
        <v>1148719</v>
      </c>
      <c r="U113" s="45">
        <v>1896354</v>
      </c>
      <c r="V113" s="43">
        <v>738209</v>
      </c>
      <c r="W113" s="44">
        <v>2634563</v>
      </c>
      <c r="X113" s="45">
        <v>-729513</v>
      </c>
      <c r="Y113" s="46">
        <v>-38.29</v>
      </c>
      <c r="Z113" s="47">
        <f t="shared" si="2"/>
        <v>8696</v>
      </c>
      <c r="AA113" s="46">
        <f t="shared" si="3"/>
        <v>0.46</v>
      </c>
      <c r="AB113" s="48" t="s">
        <v>2360</v>
      </c>
      <c r="AC113" s="48" t="s">
        <v>2343</v>
      </c>
      <c r="AD113" s="49"/>
    </row>
    <row r="114" spans="2:30" x14ac:dyDescent="0.15">
      <c r="B114" s="38" t="s">
        <v>217</v>
      </c>
      <c r="C114" s="39" t="s">
        <v>218</v>
      </c>
      <c r="D114" s="39" t="s">
        <v>2391</v>
      </c>
      <c r="E114" s="39" t="s">
        <v>2793</v>
      </c>
      <c r="F114" s="40" t="s">
        <v>2347</v>
      </c>
      <c r="G114" s="40" t="s">
        <v>2352</v>
      </c>
      <c r="H114" s="41">
        <v>2481850</v>
      </c>
      <c r="I114" s="42">
        <v>0</v>
      </c>
      <c r="J114" s="43">
        <v>0</v>
      </c>
      <c r="K114" s="41">
        <v>0</v>
      </c>
      <c r="L114" s="42">
        <v>675825</v>
      </c>
      <c r="M114" s="43">
        <v>154828</v>
      </c>
      <c r="N114" s="41">
        <v>830653</v>
      </c>
      <c r="O114" s="42">
        <v>464998</v>
      </c>
      <c r="P114" s="43">
        <v>0</v>
      </c>
      <c r="Q114" s="41">
        <v>464998</v>
      </c>
      <c r="R114" s="42">
        <v>466012</v>
      </c>
      <c r="S114" s="43">
        <v>597774</v>
      </c>
      <c r="T114" s="44">
        <v>1063786</v>
      </c>
      <c r="U114" s="45">
        <v>1606835</v>
      </c>
      <c r="V114" s="43">
        <v>752602</v>
      </c>
      <c r="W114" s="44">
        <v>2359437</v>
      </c>
      <c r="X114" s="45">
        <v>122413</v>
      </c>
      <c r="Y114" s="46">
        <v>4.93</v>
      </c>
      <c r="Z114" s="47">
        <f t="shared" si="2"/>
        <v>875015</v>
      </c>
      <c r="AA114" s="46">
        <f t="shared" si="3"/>
        <v>35.26</v>
      </c>
      <c r="AB114" s="48" t="s">
        <v>2360</v>
      </c>
      <c r="AC114" s="48" t="s">
        <v>2343</v>
      </c>
      <c r="AD114" s="49"/>
    </row>
    <row r="115" spans="2:30" x14ac:dyDescent="0.15">
      <c r="B115" s="38" t="s">
        <v>219</v>
      </c>
      <c r="C115" s="39" t="s">
        <v>220</v>
      </c>
      <c r="D115" s="39" t="s">
        <v>2391</v>
      </c>
      <c r="E115" s="39" t="s">
        <v>2794</v>
      </c>
      <c r="F115" s="40" t="s">
        <v>2347</v>
      </c>
      <c r="G115" s="40" t="s">
        <v>2352</v>
      </c>
      <c r="H115" s="41">
        <v>1700750</v>
      </c>
      <c r="I115" s="42">
        <v>0</v>
      </c>
      <c r="J115" s="43">
        <v>0</v>
      </c>
      <c r="K115" s="41">
        <v>0</v>
      </c>
      <c r="L115" s="42">
        <v>491692</v>
      </c>
      <c r="M115" s="43">
        <v>88043</v>
      </c>
      <c r="N115" s="41">
        <v>579735</v>
      </c>
      <c r="O115" s="42">
        <v>451887</v>
      </c>
      <c r="P115" s="43">
        <v>0</v>
      </c>
      <c r="Q115" s="41">
        <v>451887</v>
      </c>
      <c r="R115" s="42">
        <v>353145</v>
      </c>
      <c r="S115" s="43">
        <v>417131</v>
      </c>
      <c r="T115" s="44">
        <v>770276</v>
      </c>
      <c r="U115" s="45">
        <v>1296724</v>
      </c>
      <c r="V115" s="43">
        <v>505174</v>
      </c>
      <c r="W115" s="44">
        <v>1801898</v>
      </c>
      <c r="X115" s="45">
        <v>-101148</v>
      </c>
      <c r="Y115" s="46">
        <v>-5.95</v>
      </c>
      <c r="Z115" s="47">
        <f t="shared" si="2"/>
        <v>404026</v>
      </c>
      <c r="AA115" s="46">
        <f t="shared" si="3"/>
        <v>23.76</v>
      </c>
      <c r="AB115" s="48" t="s">
        <v>2360</v>
      </c>
      <c r="AC115" s="48" t="s">
        <v>2343</v>
      </c>
      <c r="AD115" s="49"/>
    </row>
    <row r="116" spans="2:30" x14ac:dyDescent="0.15">
      <c r="B116" s="38" t="s">
        <v>221</v>
      </c>
      <c r="C116" s="39" t="s">
        <v>222</v>
      </c>
      <c r="D116" s="39" t="s">
        <v>2391</v>
      </c>
      <c r="E116" s="39" t="s">
        <v>2795</v>
      </c>
      <c r="F116" s="40" t="s">
        <v>2347</v>
      </c>
      <c r="G116" s="40" t="s">
        <v>2352</v>
      </c>
      <c r="H116" s="41">
        <v>2529100</v>
      </c>
      <c r="I116" s="42">
        <v>0</v>
      </c>
      <c r="J116" s="43">
        <v>0</v>
      </c>
      <c r="K116" s="41">
        <v>0</v>
      </c>
      <c r="L116" s="42">
        <v>793183</v>
      </c>
      <c r="M116" s="43">
        <v>117079</v>
      </c>
      <c r="N116" s="41">
        <v>910262</v>
      </c>
      <c r="O116" s="42">
        <v>472462</v>
      </c>
      <c r="P116" s="43">
        <v>0</v>
      </c>
      <c r="Q116" s="41">
        <v>472462</v>
      </c>
      <c r="R116" s="42">
        <v>554121</v>
      </c>
      <c r="S116" s="43">
        <v>632800</v>
      </c>
      <c r="T116" s="44">
        <v>1186921</v>
      </c>
      <c r="U116" s="45">
        <v>1819766</v>
      </c>
      <c r="V116" s="43">
        <v>749879</v>
      </c>
      <c r="W116" s="44">
        <v>2569645</v>
      </c>
      <c r="X116" s="45">
        <v>-40545</v>
      </c>
      <c r="Y116" s="46">
        <v>-1.6</v>
      </c>
      <c r="Z116" s="47">
        <f t="shared" si="2"/>
        <v>709334</v>
      </c>
      <c r="AA116" s="46">
        <f t="shared" si="3"/>
        <v>28.05</v>
      </c>
      <c r="AB116" s="48" t="s">
        <v>2360</v>
      </c>
      <c r="AC116" s="48" t="s">
        <v>2343</v>
      </c>
      <c r="AD116" s="49"/>
    </row>
    <row r="117" spans="2:30" x14ac:dyDescent="0.15">
      <c r="B117" s="38" t="s">
        <v>0</v>
      </c>
      <c r="C117" s="39" t="s">
        <v>0</v>
      </c>
      <c r="D117" s="39"/>
      <c r="E117" s="39"/>
      <c r="F117" s="40"/>
      <c r="G117" s="40"/>
      <c r="H117" s="41"/>
      <c r="I117" s="42"/>
      <c r="J117" s="43"/>
      <c r="K117" s="41"/>
      <c r="L117" s="42"/>
      <c r="M117" s="43"/>
      <c r="N117" s="41"/>
      <c r="O117" s="42"/>
      <c r="P117" s="43"/>
      <c r="Q117" s="41"/>
      <c r="R117" s="42"/>
      <c r="S117" s="43"/>
      <c r="T117" s="44"/>
      <c r="U117" s="45"/>
      <c r="V117" s="43"/>
      <c r="W117" s="44"/>
      <c r="X117" s="45"/>
      <c r="Y117" s="46"/>
      <c r="Z117" s="47"/>
      <c r="AA117" s="46"/>
      <c r="AB117" s="48"/>
      <c r="AC117" s="48"/>
      <c r="AD117" s="49"/>
    </row>
    <row r="118" spans="2:30" x14ac:dyDescent="0.15">
      <c r="B118" s="38" t="s">
        <v>2527</v>
      </c>
      <c r="C118" s="39" t="s">
        <v>223</v>
      </c>
      <c r="D118" s="39" t="s">
        <v>2361</v>
      </c>
      <c r="E118" s="39"/>
      <c r="F118" s="40" t="s">
        <v>2345</v>
      </c>
      <c r="G118" s="40" t="s">
        <v>2359</v>
      </c>
      <c r="H118" s="41">
        <v>3600000</v>
      </c>
      <c r="I118" s="42">
        <v>0</v>
      </c>
      <c r="J118" s="43">
        <v>0</v>
      </c>
      <c r="K118" s="41">
        <v>0</v>
      </c>
      <c r="L118" s="42">
        <v>2773189</v>
      </c>
      <c r="M118" s="43">
        <v>490438</v>
      </c>
      <c r="N118" s="41">
        <v>3263627</v>
      </c>
      <c r="O118" s="42">
        <v>0</v>
      </c>
      <c r="P118" s="43">
        <v>419</v>
      </c>
      <c r="Q118" s="41">
        <v>419</v>
      </c>
      <c r="R118" s="42">
        <v>23845</v>
      </c>
      <c r="S118" s="43">
        <v>106607</v>
      </c>
      <c r="T118" s="44">
        <v>130452</v>
      </c>
      <c r="U118" s="45">
        <v>2797034</v>
      </c>
      <c r="V118" s="43">
        <v>597464</v>
      </c>
      <c r="W118" s="44">
        <v>3394498</v>
      </c>
      <c r="X118" s="45">
        <v>205502</v>
      </c>
      <c r="Y118" s="46">
        <v>5.71</v>
      </c>
      <c r="Z118" s="47">
        <f t="shared" si="2"/>
        <v>802966</v>
      </c>
      <c r="AA118" s="46">
        <f t="shared" si="3"/>
        <v>22.3</v>
      </c>
      <c r="AB118" s="48" t="s">
        <v>2362</v>
      </c>
      <c r="AC118" s="48" t="s">
        <v>2343</v>
      </c>
      <c r="AD118" s="49"/>
    </row>
    <row r="119" spans="2:30" x14ac:dyDescent="0.15">
      <c r="B119" s="38" t="s">
        <v>224</v>
      </c>
      <c r="C119" s="39" t="s">
        <v>225</v>
      </c>
      <c r="D119" s="39" t="s">
        <v>2361</v>
      </c>
      <c r="E119" s="39" t="s">
        <v>2790</v>
      </c>
      <c r="F119" s="40" t="s">
        <v>2345</v>
      </c>
      <c r="G119" s="40" t="s">
        <v>2359</v>
      </c>
      <c r="H119" s="41">
        <v>600000</v>
      </c>
      <c r="I119" s="42">
        <v>0</v>
      </c>
      <c r="J119" s="43">
        <v>0</v>
      </c>
      <c r="K119" s="41">
        <v>0</v>
      </c>
      <c r="L119" s="42">
        <v>470739</v>
      </c>
      <c r="M119" s="43">
        <v>92383</v>
      </c>
      <c r="N119" s="41">
        <v>563122</v>
      </c>
      <c r="O119" s="42">
        <v>0</v>
      </c>
      <c r="P119" s="43">
        <v>0</v>
      </c>
      <c r="Q119" s="41">
        <v>0</v>
      </c>
      <c r="R119" s="42">
        <v>2008</v>
      </c>
      <c r="S119" s="43">
        <v>16287</v>
      </c>
      <c r="T119" s="44">
        <v>18295</v>
      </c>
      <c r="U119" s="45">
        <v>472747</v>
      </c>
      <c r="V119" s="43">
        <v>108670</v>
      </c>
      <c r="W119" s="44">
        <v>581417</v>
      </c>
      <c r="X119" s="45">
        <v>18583</v>
      </c>
      <c r="Y119" s="46">
        <v>3.1</v>
      </c>
      <c r="Z119" s="47">
        <f t="shared" si="2"/>
        <v>127253</v>
      </c>
      <c r="AA119" s="46">
        <f t="shared" si="3"/>
        <v>21.21</v>
      </c>
      <c r="AB119" s="48" t="s">
        <v>2362</v>
      </c>
      <c r="AC119" s="48" t="s">
        <v>2343</v>
      </c>
      <c r="AD119" s="49"/>
    </row>
    <row r="120" spans="2:30" x14ac:dyDescent="0.15">
      <c r="B120" s="38" t="s">
        <v>226</v>
      </c>
      <c r="C120" s="39" t="s">
        <v>227</v>
      </c>
      <c r="D120" s="39" t="s">
        <v>2361</v>
      </c>
      <c r="E120" s="39" t="s">
        <v>2791</v>
      </c>
      <c r="F120" s="40" t="s">
        <v>2345</v>
      </c>
      <c r="G120" s="40" t="s">
        <v>2359</v>
      </c>
      <c r="H120" s="41">
        <v>600000</v>
      </c>
      <c r="I120" s="42">
        <v>0</v>
      </c>
      <c r="J120" s="43">
        <v>0</v>
      </c>
      <c r="K120" s="41">
        <v>0</v>
      </c>
      <c r="L120" s="42">
        <v>472692</v>
      </c>
      <c r="M120" s="43">
        <v>86309</v>
      </c>
      <c r="N120" s="41">
        <v>559001</v>
      </c>
      <c r="O120" s="42">
        <v>0</v>
      </c>
      <c r="P120" s="43">
        <v>0</v>
      </c>
      <c r="Q120" s="41">
        <v>0</v>
      </c>
      <c r="R120" s="42">
        <v>4518</v>
      </c>
      <c r="S120" s="43">
        <v>15844</v>
      </c>
      <c r="T120" s="44">
        <v>20362</v>
      </c>
      <c r="U120" s="45">
        <v>477210</v>
      </c>
      <c r="V120" s="43">
        <v>102153</v>
      </c>
      <c r="W120" s="44">
        <v>579363</v>
      </c>
      <c r="X120" s="45">
        <v>20637</v>
      </c>
      <c r="Y120" s="46">
        <v>3.44</v>
      </c>
      <c r="Z120" s="47">
        <f t="shared" si="2"/>
        <v>122790</v>
      </c>
      <c r="AA120" s="46">
        <f t="shared" si="3"/>
        <v>20.47</v>
      </c>
      <c r="AB120" s="48" t="s">
        <v>2362</v>
      </c>
      <c r="AC120" s="48" t="s">
        <v>2343</v>
      </c>
      <c r="AD120" s="49"/>
    </row>
    <row r="121" spans="2:30" x14ac:dyDescent="0.15">
      <c r="B121" s="38" t="s">
        <v>228</v>
      </c>
      <c r="C121" s="39" t="s">
        <v>229</v>
      </c>
      <c r="D121" s="39" t="s">
        <v>2361</v>
      </c>
      <c r="E121" s="39" t="s">
        <v>2792</v>
      </c>
      <c r="F121" s="40" t="s">
        <v>2345</v>
      </c>
      <c r="G121" s="40" t="s">
        <v>2359</v>
      </c>
      <c r="H121" s="41">
        <v>600000</v>
      </c>
      <c r="I121" s="42">
        <v>0</v>
      </c>
      <c r="J121" s="43">
        <v>0</v>
      </c>
      <c r="K121" s="41">
        <v>0</v>
      </c>
      <c r="L121" s="42">
        <v>475335</v>
      </c>
      <c r="M121" s="43">
        <v>82981</v>
      </c>
      <c r="N121" s="41">
        <v>558316</v>
      </c>
      <c r="O121" s="42">
        <v>0</v>
      </c>
      <c r="P121" s="43">
        <v>0</v>
      </c>
      <c r="Q121" s="41">
        <v>0</v>
      </c>
      <c r="R121" s="42">
        <v>9789</v>
      </c>
      <c r="S121" s="43">
        <v>15639</v>
      </c>
      <c r="T121" s="44">
        <v>25428</v>
      </c>
      <c r="U121" s="45">
        <v>485124</v>
      </c>
      <c r="V121" s="43">
        <v>98620</v>
      </c>
      <c r="W121" s="44">
        <v>583744</v>
      </c>
      <c r="X121" s="45">
        <v>16256</v>
      </c>
      <c r="Y121" s="46">
        <v>2.71</v>
      </c>
      <c r="Z121" s="47">
        <f t="shared" si="2"/>
        <v>114876</v>
      </c>
      <c r="AA121" s="46">
        <f t="shared" si="3"/>
        <v>19.149999999999999</v>
      </c>
      <c r="AB121" s="48" t="s">
        <v>2362</v>
      </c>
      <c r="AC121" s="48" t="s">
        <v>2343</v>
      </c>
      <c r="AD121" s="49"/>
    </row>
    <row r="122" spans="2:30" x14ac:dyDescent="0.15">
      <c r="B122" s="38" t="s">
        <v>230</v>
      </c>
      <c r="C122" s="39" t="s">
        <v>231</v>
      </c>
      <c r="D122" s="39" t="s">
        <v>2361</v>
      </c>
      <c r="E122" s="39" t="s">
        <v>2793</v>
      </c>
      <c r="F122" s="40" t="s">
        <v>2345</v>
      </c>
      <c r="G122" s="40" t="s">
        <v>2359</v>
      </c>
      <c r="H122" s="41">
        <v>600000</v>
      </c>
      <c r="I122" s="42">
        <v>0</v>
      </c>
      <c r="J122" s="43">
        <v>0</v>
      </c>
      <c r="K122" s="41">
        <v>0</v>
      </c>
      <c r="L122" s="42">
        <v>472532</v>
      </c>
      <c r="M122" s="43">
        <v>90696</v>
      </c>
      <c r="N122" s="41">
        <v>563228</v>
      </c>
      <c r="O122" s="42">
        <v>0</v>
      </c>
      <c r="P122" s="43">
        <v>0</v>
      </c>
      <c r="Q122" s="41">
        <v>0</v>
      </c>
      <c r="R122" s="42">
        <v>2008</v>
      </c>
      <c r="S122" s="43">
        <v>19683</v>
      </c>
      <c r="T122" s="44">
        <v>21691</v>
      </c>
      <c r="U122" s="45">
        <v>474540</v>
      </c>
      <c r="V122" s="43">
        <v>110379</v>
      </c>
      <c r="W122" s="44">
        <v>584919</v>
      </c>
      <c r="X122" s="45">
        <v>15081</v>
      </c>
      <c r="Y122" s="46">
        <v>2.5099999999999998</v>
      </c>
      <c r="Z122" s="47">
        <f t="shared" si="2"/>
        <v>125460</v>
      </c>
      <c r="AA122" s="46">
        <f t="shared" si="3"/>
        <v>20.91</v>
      </c>
      <c r="AB122" s="48" t="s">
        <v>2362</v>
      </c>
      <c r="AC122" s="48" t="s">
        <v>2343</v>
      </c>
      <c r="AD122" s="49"/>
    </row>
    <row r="123" spans="2:30" x14ac:dyDescent="0.15">
      <c r="B123" s="38" t="s">
        <v>232</v>
      </c>
      <c r="C123" s="39" t="s">
        <v>233</v>
      </c>
      <c r="D123" s="39" t="s">
        <v>2361</v>
      </c>
      <c r="E123" s="39" t="s">
        <v>2794</v>
      </c>
      <c r="F123" s="40" t="s">
        <v>2345</v>
      </c>
      <c r="G123" s="40" t="s">
        <v>2359</v>
      </c>
      <c r="H123" s="41">
        <v>600000</v>
      </c>
      <c r="I123" s="42">
        <v>0</v>
      </c>
      <c r="J123" s="43">
        <v>0</v>
      </c>
      <c r="K123" s="41">
        <v>0</v>
      </c>
      <c r="L123" s="42">
        <v>497916</v>
      </c>
      <c r="M123" s="43">
        <v>70623</v>
      </c>
      <c r="N123" s="41">
        <v>568539</v>
      </c>
      <c r="O123" s="42">
        <v>0</v>
      </c>
      <c r="P123" s="43">
        <v>0</v>
      </c>
      <c r="Q123" s="41">
        <v>0</v>
      </c>
      <c r="R123" s="42">
        <v>3514</v>
      </c>
      <c r="S123" s="43">
        <v>21956</v>
      </c>
      <c r="T123" s="44">
        <v>25470</v>
      </c>
      <c r="U123" s="45">
        <v>501430</v>
      </c>
      <c r="V123" s="43">
        <v>92579</v>
      </c>
      <c r="W123" s="44">
        <v>594009</v>
      </c>
      <c r="X123" s="45">
        <v>5991</v>
      </c>
      <c r="Y123" s="46">
        <v>1</v>
      </c>
      <c r="Z123" s="47">
        <f t="shared" si="2"/>
        <v>98570</v>
      </c>
      <c r="AA123" s="46">
        <f t="shared" si="3"/>
        <v>16.43</v>
      </c>
      <c r="AB123" s="48" t="s">
        <v>2362</v>
      </c>
      <c r="AC123" s="48" t="s">
        <v>2343</v>
      </c>
      <c r="AD123" s="49"/>
    </row>
    <row r="124" spans="2:30" x14ac:dyDescent="0.15">
      <c r="B124" s="38" t="s">
        <v>234</v>
      </c>
      <c r="C124" s="39" t="s">
        <v>235</v>
      </c>
      <c r="D124" s="39" t="s">
        <v>2361</v>
      </c>
      <c r="E124" s="39" t="s">
        <v>2795</v>
      </c>
      <c r="F124" s="40" t="s">
        <v>2345</v>
      </c>
      <c r="G124" s="40" t="s">
        <v>2359</v>
      </c>
      <c r="H124" s="41">
        <v>600000</v>
      </c>
      <c r="I124" s="42">
        <v>0</v>
      </c>
      <c r="J124" s="43">
        <v>0</v>
      </c>
      <c r="K124" s="41">
        <v>0</v>
      </c>
      <c r="L124" s="42">
        <v>383975</v>
      </c>
      <c r="M124" s="43">
        <v>67446</v>
      </c>
      <c r="N124" s="41">
        <v>451421</v>
      </c>
      <c r="O124" s="42">
        <v>0</v>
      </c>
      <c r="P124" s="43">
        <v>419</v>
      </c>
      <c r="Q124" s="41">
        <v>419</v>
      </c>
      <c r="R124" s="42">
        <v>2008</v>
      </c>
      <c r="S124" s="43">
        <v>17198</v>
      </c>
      <c r="T124" s="44">
        <v>19206</v>
      </c>
      <c r="U124" s="45">
        <v>385983</v>
      </c>
      <c r="V124" s="43">
        <v>85063</v>
      </c>
      <c r="W124" s="44">
        <v>471046</v>
      </c>
      <c r="X124" s="45">
        <v>128954</v>
      </c>
      <c r="Y124" s="46">
        <v>21.49</v>
      </c>
      <c r="Z124" s="47">
        <f t="shared" si="2"/>
        <v>214017</v>
      </c>
      <c r="AA124" s="46">
        <f t="shared" si="3"/>
        <v>35.67</v>
      </c>
      <c r="AB124" s="48" t="s">
        <v>2362</v>
      </c>
      <c r="AC124" s="48" t="s">
        <v>2343</v>
      </c>
      <c r="AD124" s="49"/>
    </row>
    <row r="125" spans="2:30" x14ac:dyDescent="0.15">
      <c r="B125" s="38" t="s">
        <v>0</v>
      </c>
      <c r="C125" s="39" t="s">
        <v>0</v>
      </c>
      <c r="D125" s="39"/>
      <c r="E125" s="39"/>
      <c r="F125" s="40"/>
      <c r="G125" s="40"/>
      <c r="H125" s="41"/>
      <c r="I125" s="42"/>
      <c r="J125" s="43"/>
      <c r="K125" s="41"/>
      <c r="L125" s="42"/>
      <c r="M125" s="43"/>
      <c r="N125" s="41"/>
      <c r="O125" s="42"/>
      <c r="P125" s="43"/>
      <c r="Q125" s="41"/>
      <c r="R125" s="42"/>
      <c r="S125" s="43"/>
      <c r="T125" s="44"/>
      <c r="U125" s="45"/>
      <c r="V125" s="43"/>
      <c r="W125" s="44"/>
      <c r="X125" s="45"/>
      <c r="Y125" s="46"/>
      <c r="Z125" s="47"/>
      <c r="AA125" s="46"/>
      <c r="AB125" s="48"/>
      <c r="AC125" s="48"/>
      <c r="AD125" s="49"/>
    </row>
    <row r="126" spans="2:30" x14ac:dyDescent="0.15">
      <c r="B126" s="38" t="s">
        <v>2528</v>
      </c>
      <c r="C126" s="39" t="s">
        <v>236</v>
      </c>
      <c r="D126" s="39" t="s">
        <v>2363</v>
      </c>
      <c r="E126" s="39"/>
      <c r="F126" s="40" t="s">
        <v>2347</v>
      </c>
      <c r="G126" s="40" t="s">
        <v>2355</v>
      </c>
      <c r="H126" s="41">
        <v>17700000</v>
      </c>
      <c r="I126" s="42">
        <v>0</v>
      </c>
      <c r="J126" s="43">
        <v>0</v>
      </c>
      <c r="K126" s="41">
        <v>0</v>
      </c>
      <c r="L126" s="42">
        <v>8132923</v>
      </c>
      <c r="M126" s="43">
        <v>1326335</v>
      </c>
      <c r="N126" s="41">
        <v>9459258</v>
      </c>
      <c r="O126" s="42">
        <v>0</v>
      </c>
      <c r="P126" s="43">
        <v>0</v>
      </c>
      <c r="Q126" s="41">
        <v>0</v>
      </c>
      <c r="R126" s="42">
        <v>4477</v>
      </c>
      <c r="S126" s="43">
        <v>417157</v>
      </c>
      <c r="T126" s="44">
        <v>421634</v>
      </c>
      <c r="U126" s="45">
        <v>8137400</v>
      </c>
      <c r="V126" s="43">
        <v>1743492</v>
      </c>
      <c r="W126" s="44">
        <v>9880892</v>
      </c>
      <c r="X126" s="45">
        <v>7819108</v>
      </c>
      <c r="Y126" s="46">
        <v>44.18</v>
      </c>
      <c r="Z126" s="47">
        <f t="shared" si="2"/>
        <v>9562600</v>
      </c>
      <c r="AA126" s="46">
        <f t="shared" si="3"/>
        <v>54.03</v>
      </c>
      <c r="AB126" s="48" t="s">
        <v>2360</v>
      </c>
      <c r="AC126" s="48" t="s">
        <v>2343</v>
      </c>
      <c r="AD126" s="49"/>
    </row>
    <row r="127" spans="2:30" x14ac:dyDescent="0.15">
      <c r="B127" s="38" t="s">
        <v>237</v>
      </c>
      <c r="C127" s="39" t="s">
        <v>238</v>
      </c>
      <c r="D127" s="39" t="s">
        <v>2363</v>
      </c>
      <c r="E127" s="39" t="s">
        <v>2790</v>
      </c>
      <c r="F127" s="40" t="s">
        <v>2347</v>
      </c>
      <c r="G127" s="40" t="s">
        <v>2355</v>
      </c>
      <c r="H127" s="41">
        <v>2950000</v>
      </c>
      <c r="I127" s="42">
        <v>0</v>
      </c>
      <c r="J127" s="43">
        <v>0</v>
      </c>
      <c r="K127" s="41">
        <v>0</v>
      </c>
      <c r="L127" s="42">
        <v>1371989</v>
      </c>
      <c r="M127" s="43">
        <v>223744</v>
      </c>
      <c r="N127" s="41">
        <v>1595733</v>
      </c>
      <c r="O127" s="42">
        <v>0</v>
      </c>
      <c r="P127" s="43">
        <v>0</v>
      </c>
      <c r="Q127" s="41">
        <v>0</v>
      </c>
      <c r="R127" s="42">
        <v>2012</v>
      </c>
      <c r="S127" s="43">
        <v>80253</v>
      </c>
      <c r="T127" s="44">
        <v>82265</v>
      </c>
      <c r="U127" s="45">
        <v>1374001</v>
      </c>
      <c r="V127" s="43">
        <v>303997</v>
      </c>
      <c r="W127" s="44">
        <v>1677998</v>
      </c>
      <c r="X127" s="45">
        <v>1272002</v>
      </c>
      <c r="Y127" s="46">
        <v>43.12</v>
      </c>
      <c r="Z127" s="47">
        <f t="shared" si="2"/>
        <v>1575999</v>
      </c>
      <c r="AA127" s="46">
        <f t="shared" si="3"/>
        <v>53.42</v>
      </c>
      <c r="AB127" s="48" t="s">
        <v>2360</v>
      </c>
      <c r="AC127" s="48" t="s">
        <v>2343</v>
      </c>
      <c r="AD127" s="49"/>
    </row>
    <row r="128" spans="2:30" x14ac:dyDescent="0.15">
      <c r="B128" s="38" t="s">
        <v>239</v>
      </c>
      <c r="C128" s="39" t="s">
        <v>240</v>
      </c>
      <c r="D128" s="39" t="s">
        <v>2363</v>
      </c>
      <c r="E128" s="39" t="s">
        <v>2791</v>
      </c>
      <c r="F128" s="40" t="s">
        <v>2347</v>
      </c>
      <c r="G128" s="40" t="s">
        <v>2355</v>
      </c>
      <c r="H128" s="41">
        <v>2950000</v>
      </c>
      <c r="I128" s="42">
        <v>0</v>
      </c>
      <c r="J128" s="43">
        <v>0</v>
      </c>
      <c r="K128" s="41">
        <v>0</v>
      </c>
      <c r="L128" s="42">
        <v>1307467</v>
      </c>
      <c r="M128" s="43">
        <v>195792</v>
      </c>
      <c r="N128" s="41">
        <v>1503259</v>
      </c>
      <c r="O128" s="42">
        <v>0</v>
      </c>
      <c r="P128" s="43">
        <v>0</v>
      </c>
      <c r="Q128" s="41">
        <v>0</v>
      </c>
      <c r="R128" s="42">
        <v>0</v>
      </c>
      <c r="S128" s="43">
        <v>66013</v>
      </c>
      <c r="T128" s="44">
        <v>66013</v>
      </c>
      <c r="U128" s="45">
        <v>1307467</v>
      </c>
      <c r="V128" s="43">
        <v>261805</v>
      </c>
      <c r="W128" s="44">
        <v>1569272</v>
      </c>
      <c r="X128" s="45">
        <v>1380728</v>
      </c>
      <c r="Y128" s="46">
        <v>46.8</v>
      </c>
      <c r="Z128" s="47">
        <f t="shared" si="2"/>
        <v>1642533</v>
      </c>
      <c r="AA128" s="46">
        <f t="shared" si="3"/>
        <v>55.68</v>
      </c>
      <c r="AB128" s="48" t="s">
        <v>2360</v>
      </c>
      <c r="AC128" s="48" t="s">
        <v>2343</v>
      </c>
      <c r="AD128" s="49"/>
    </row>
    <row r="129" spans="2:30" x14ac:dyDescent="0.15">
      <c r="B129" s="38" t="s">
        <v>241</v>
      </c>
      <c r="C129" s="39" t="s">
        <v>242</v>
      </c>
      <c r="D129" s="39" t="s">
        <v>2363</v>
      </c>
      <c r="E129" s="39" t="s">
        <v>2792</v>
      </c>
      <c r="F129" s="40" t="s">
        <v>2347</v>
      </c>
      <c r="G129" s="40" t="s">
        <v>2355</v>
      </c>
      <c r="H129" s="41">
        <v>2950000</v>
      </c>
      <c r="I129" s="42">
        <v>0</v>
      </c>
      <c r="J129" s="43">
        <v>0</v>
      </c>
      <c r="K129" s="41">
        <v>0</v>
      </c>
      <c r="L129" s="42">
        <v>1309423</v>
      </c>
      <c r="M129" s="43">
        <v>221710</v>
      </c>
      <c r="N129" s="41">
        <v>1531133</v>
      </c>
      <c r="O129" s="42">
        <v>0</v>
      </c>
      <c r="P129" s="43">
        <v>0</v>
      </c>
      <c r="Q129" s="41">
        <v>0</v>
      </c>
      <c r="R129" s="42">
        <v>2465</v>
      </c>
      <c r="S129" s="43">
        <v>66280</v>
      </c>
      <c r="T129" s="44">
        <v>68745</v>
      </c>
      <c r="U129" s="45">
        <v>1311888</v>
      </c>
      <c r="V129" s="43">
        <v>287990</v>
      </c>
      <c r="W129" s="44">
        <v>1599878</v>
      </c>
      <c r="X129" s="45">
        <v>1350122</v>
      </c>
      <c r="Y129" s="46">
        <v>45.77</v>
      </c>
      <c r="Z129" s="47">
        <f t="shared" si="2"/>
        <v>1638112</v>
      </c>
      <c r="AA129" s="46">
        <f t="shared" si="3"/>
        <v>55.53</v>
      </c>
      <c r="AB129" s="48" t="s">
        <v>2360</v>
      </c>
      <c r="AC129" s="48" t="s">
        <v>2343</v>
      </c>
      <c r="AD129" s="49"/>
    </row>
    <row r="130" spans="2:30" x14ac:dyDescent="0.15">
      <c r="B130" s="38" t="s">
        <v>243</v>
      </c>
      <c r="C130" s="39" t="s">
        <v>244</v>
      </c>
      <c r="D130" s="39" t="s">
        <v>2363</v>
      </c>
      <c r="E130" s="39" t="s">
        <v>2793</v>
      </c>
      <c r="F130" s="40" t="s">
        <v>2347</v>
      </c>
      <c r="G130" s="40" t="s">
        <v>2355</v>
      </c>
      <c r="H130" s="41">
        <v>2950000</v>
      </c>
      <c r="I130" s="42">
        <v>0</v>
      </c>
      <c r="J130" s="43">
        <v>0</v>
      </c>
      <c r="K130" s="41">
        <v>0</v>
      </c>
      <c r="L130" s="42">
        <v>1353554</v>
      </c>
      <c r="M130" s="43">
        <v>232941</v>
      </c>
      <c r="N130" s="41">
        <v>1586495</v>
      </c>
      <c r="O130" s="42">
        <v>0</v>
      </c>
      <c r="P130" s="43">
        <v>0</v>
      </c>
      <c r="Q130" s="41">
        <v>0</v>
      </c>
      <c r="R130" s="42">
        <v>0</v>
      </c>
      <c r="S130" s="43">
        <v>67087</v>
      </c>
      <c r="T130" s="44">
        <v>67087</v>
      </c>
      <c r="U130" s="45">
        <v>1353554</v>
      </c>
      <c r="V130" s="43">
        <v>300028</v>
      </c>
      <c r="W130" s="44">
        <v>1653582</v>
      </c>
      <c r="X130" s="45">
        <v>1296418</v>
      </c>
      <c r="Y130" s="46">
        <v>43.95</v>
      </c>
      <c r="Z130" s="47">
        <f t="shared" si="2"/>
        <v>1596446</v>
      </c>
      <c r="AA130" s="46">
        <f t="shared" si="3"/>
        <v>54.12</v>
      </c>
      <c r="AB130" s="48" t="s">
        <v>2360</v>
      </c>
      <c r="AC130" s="48" t="s">
        <v>2343</v>
      </c>
      <c r="AD130" s="49"/>
    </row>
    <row r="131" spans="2:30" x14ac:dyDescent="0.15">
      <c r="B131" s="38" t="s">
        <v>245</v>
      </c>
      <c r="C131" s="39" t="s">
        <v>246</v>
      </c>
      <c r="D131" s="39" t="s">
        <v>2363</v>
      </c>
      <c r="E131" s="39" t="s">
        <v>2794</v>
      </c>
      <c r="F131" s="40" t="s">
        <v>2347</v>
      </c>
      <c r="G131" s="40" t="s">
        <v>2355</v>
      </c>
      <c r="H131" s="41">
        <v>2950000</v>
      </c>
      <c r="I131" s="42">
        <v>0</v>
      </c>
      <c r="J131" s="43">
        <v>0</v>
      </c>
      <c r="K131" s="41">
        <v>0</v>
      </c>
      <c r="L131" s="42">
        <v>1414749</v>
      </c>
      <c r="M131" s="43">
        <v>210463</v>
      </c>
      <c r="N131" s="41">
        <v>1625212</v>
      </c>
      <c r="O131" s="42">
        <v>0</v>
      </c>
      <c r="P131" s="43">
        <v>0</v>
      </c>
      <c r="Q131" s="41">
        <v>0</v>
      </c>
      <c r="R131" s="42">
        <v>0</v>
      </c>
      <c r="S131" s="43">
        <v>70511</v>
      </c>
      <c r="T131" s="44">
        <v>70511</v>
      </c>
      <c r="U131" s="45">
        <v>1414749</v>
      </c>
      <c r="V131" s="43">
        <v>280974</v>
      </c>
      <c r="W131" s="44">
        <v>1695723</v>
      </c>
      <c r="X131" s="45">
        <v>1254277</v>
      </c>
      <c r="Y131" s="46">
        <v>42.52</v>
      </c>
      <c r="Z131" s="47">
        <f t="shared" si="2"/>
        <v>1535251</v>
      </c>
      <c r="AA131" s="46">
        <f t="shared" si="3"/>
        <v>52.04</v>
      </c>
      <c r="AB131" s="48" t="s">
        <v>2360</v>
      </c>
      <c r="AC131" s="48" t="s">
        <v>2343</v>
      </c>
      <c r="AD131" s="49"/>
    </row>
    <row r="132" spans="2:30" x14ac:dyDescent="0.15">
      <c r="B132" s="38" t="s">
        <v>247</v>
      </c>
      <c r="C132" s="39" t="s">
        <v>248</v>
      </c>
      <c r="D132" s="39" t="s">
        <v>2363</v>
      </c>
      <c r="E132" s="39" t="s">
        <v>2795</v>
      </c>
      <c r="F132" s="40" t="s">
        <v>2347</v>
      </c>
      <c r="G132" s="40" t="s">
        <v>2355</v>
      </c>
      <c r="H132" s="41">
        <v>2950000</v>
      </c>
      <c r="I132" s="42">
        <v>0</v>
      </c>
      <c r="J132" s="43">
        <v>0</v>
      </c>
      <c r="K132" s="41">
        <v>0</v>
      </c>
      <c r="L132" s="42">
        <v>1375741</v>
      </c>
      <c r="M132" s="43">
        <v>241685</v>
      </c>
      <c r="N132" s="41">
        <v>1617426</v>
      </c>
      <c r="O132" s="42">
        <v>0</v>
      </c>
      <c r="P132" s="43">
        <v>0</v>
      </c>
      <c r="Q132" s="41">
        <v>0</v>
      </c>
      <c r="R132" s="42">
        <v>0</v>
      </c>
      <c r="S132" s="43">
        <v>67013</v>
      </c>
      <c r="T132" s="44">
        <v>67013</v>
      </c>
      <c r="U132" s="45">
        <v>1375741</v>
      </c>
      <c r="V132" s="43">
        <v>308698</v>
      </c>
      <c r="W132" s="44">
        <v>1684439</v>
      </c>
      <c r="X132" s="45">
        <v>1265561</v>
      </c>
      <c r="Y132" s="46">
        <v>42.9</v>
      </c>
      <c r="Z132" s="47">
        <f t="shared" si="2"/>
        <v>1574259</v>
      </c>
      <c r="AA132" s="46">
        <f t="shared" si="3"/>
        <v>53.36</v>
      </c>
      <c r="AB132" s="48" t="s">
        <v>2360</v>
      </c>
      <c r="AC132" s="48" t="s">
        <v>2343</v>
      </c>
      <c r="AD132" s="49"/>
    </row>
    <row r="133" spans="2:30" x14ac:dyDescent="0.15">
      <c r="B133" s="38" t="s">
        <v>0</v>
      </c>
      <c r="C133" s="39" t="s">
        <v>0</v>
      </c>
      <c r="D133" s="39"/>
      <c r="E133" s="39"/>
      <c r="F133" s="40"/>
      <c r="G133" s="40"/>
      <c r="H133" s="41"/>
      <c r="I133" s="42"/>
      <c r="J133" s="43"/>
      <c r="K133" s="41"/>
      <c r="L133" s="42"/>
      <c r="M133" s="43"/>
      <c r="N133" s="41"/>
      <c r="O133" s="42"/>
      <c r="P133" s="43"/>
      <c r="Q133" s="41"/>
      <c r="R133" s="42"/>
      <c r="S133" s="43"/>
      <c r="T133" s="44"/>
      <c r="U133" s="45"/>
      <c r="V133" s="43"/>
      <c r="W133" s="44"/>
      <c r="X133" s="45"/>
      <c r="Y133" s="46"/>
      <c r="Z133" s="47"/>
      <c r="AA133" s="46"/>
      <c r="AB133" s="48"/>
      <c r="AC133" s="48"/>
      <c r="AD133" s="49"/>
    </row>
    <row r="134" spans="2:30" x14ac:dyDescent="0.15">
      <c r="B134" s="38" t="s">
        <v>2529</v>
      </c>
      <c r="C134" s="39" t="s">
        <v>249</v>
      </c>
      <c r="D134" s="39" t="s">
        <v>2361</v>
      </c>
      <c r="E134" s="39"/>
      <c r="F134" s="40" t="s">
        <v>2345</v>
      </c>
      <c r="G134" s="40" t="s">
        <v>2359</v>
      </c>
      <c r="H134" s="41">
        <v>2880000</v>
      </c>
      <c r="I134" s="42">
        <v>0</v>
      </c>
      <c r="J134" s="43">
        <v>0</v>
      </c>
      <c r="K134" s="41">
        <v>0</v>
      </c>
      <c r="L134" s="42">
        <v>2195739</v>
      </c>
      <c r="M134" s="43">
        <v>388722</v>
      </c>
      <c r="N134" s="41">
        <v>2584461</v>
      </c>
      <c r="O134" s="42">
        <v>0</v>
      </c>
      <c r="P134" s="43">
        <v>401</v>
      </c>
      <c r="Q134" s="41">
        <v>401</v>
      </c>
      <c r="R134" s="42">
        <v>50893</v>
      </c>
      <c r="S134" s="43">
        <v>85006</v>
      </c>
      <c r="T134" s="44">
        <v>135899</v>
      </c>
      <c r="U134" s="45">
        <v>2246632</v>
      </c>
      <c r="V134" s="43">
        <v>474129</v>
      </c>
      <c r="W134" s="44">
        <v>2720761</v>
      </c>
      <c r="X134" s="45">
        <v>159239</v>
      </c>
      <c r="Y134" s="46">
        <v>5.53</v>
      </c>
      <c r="Z134" s="47">
        <f t="shared" si="2"/>
        <v>633368</v>
      </c>
      <c r="AA134" s="46">
        <f t="shared" si="3"/>
        <v>21.99</v>
      </c>
      <c r="AB134" s="48" t="s">
        <v>2362</v>
      </c>
      <c r="AC134" s="48" t="s">
        <v>2343</v>
      </c>
      <c r="AD134" s="49"/>
    </row>
    <row r="135" spans="2:30" x14ac:dyDescent="0.15">
      <c r="B135" s="38" t="s">
        <v>250</v>
      </c>
      <c r="C135" s="39" t="s">
        <v>251</v>
      </c>
      <c r="D135" s="39" t="s">
        <v>2361</v>
      </c>
      <c r="E135" s="39" t="s">
        <v>2790</v>
      </c>
      <c r="F135" s="40" t="s">
        <v>2345</v>
      </c>
      <c r="G135" s="40" t="s">
        <v>2359</v>
      </c>
      <c r="H135" s="41">
        <v>480000</v>
      </c>
      <c r="I135" s="42">
        <v>0</v>
      </c>
      <c r="J135" s="43">
        <v>0</v>
      </c>
      <c r="K135" s="41">
        <v>0</v>
      </c>
      <c r="L135" s="42">
        <v>331432</v>
      </c>
      <c r="M135" s="43">
        <v>65045</v>
      </c>
      <c r="N135" s="41">
        <v>396477</v>
      </c>
      <c r="O135" s="42">
        <v>0</v>
      </c>
      <c r="P135" s="43">
        <v>0</v>
      </c>
      <c r="Q135" s="41">
        <v>0</v>
      </c>
      <c r="R135" s="42">
        <v>9864</v>
      </c>
      <c r="S135" s="43">
        <v>11466</v>
      </c>
      <c r="T135" s="44">
        <v>21330</v>
      </c>
      <c r="U135" s="45">
        <v>341296</v>
      </c>
      <c r="V135" s="43">
        <v>76511</v>
      </c>
      <c r="W135" s="44">
        <v>417807</v>
      </c>
      <c r="X135" s="45">
        <v>62193</v>
      </c>
      <c r="Y135" s="46">
        <v>12.96</v>
      </c>
      <c r="Z135" s="47">
        <f t="shared" ref="Z135:Z198" si="4">H135-U135</f>
        <v>138704</v>
      </c>
      <c r="AA135" s="46">
        <f t="shared" ref="AA135:AA198" si="5">IF(H135=0,0,ROUND(Z135/H135%,2))</f>
        <v>28.9</v>
      </c>
      <c r="AB135" s="48" t="s">
        <v>2362</v>
      </c>
      <c r="AC135" s="48" t="s">
        <v>2343</v>
      </c>
      <c r="AD135" s="49"/>
    </row>
    <row r="136" spans="2:30" x14ac:dyDescent="0.15">
      <c r="B136" s="38" t="s">
        <v>252</v>
      </c>
      <c r="C136" s="39" t="s">
        <v>253</v>
      </c>
      <c r="D136" s="39" t="s">
        <v>2361</v>
      </c>
      <c r="E136" s="39" t="s">
        <v>2791</v>
      </c>
      <c r="F136" s="40" t="s">
        <v>2345</v>
      </c>
      <c r="G136" s="40" t="s">
        <v>2359</v>
      </c>
      <c r="H136" s="41">
        <v>480000</v>
      </c>
      <c r="I136" s="42">
        <v>0</v>
      </c>
      <c r="J136" s="43">
        <v>0</v>
      </c>
      <c r="K136" s="41">
        <v>0</v>
      </c>
      <c r="L136" s="42">
        <v>364447</v>
      </c>
      <c r="M136" s="43">
        <v>66542</v>
      </c>
      <c r="N136" s="41">
        <v>430989</v>
      </c>
      <c r="O136" s="42">
        <v>0</v>
      </c>
      <c r="P136" s="43">
        <v>0</v>
      </c>
      <c r="Q136" s="41">
        <v>0</v>
      </c>
      <c r="R136" s="42">
        <v>12330</v>
      </c>
      <c r="S136" s="43">
        <v>12218</v>
      </c>
      <c r="T136" s="44">
        <v>24548</v>
      </c>
      <c r="U136" s="45">
        <v>376777</v>
      </c>
      <c r="V136" s="43">
        <v>78760</v>
      </c>
      <c r="W136" s="44">
        <v>455537</v>
      </c>
      <c r="X136" s="45">
        <v>24463</v>
      </c>
      <c r="Y136" s="46">
        <v>5.0999999999999996</v>
      </c>
      <c r="Z136" s="47">
        <f t="shared" si="4"/>
        <v>103223</v>
      </c>
      <c r="AA136" s="46">
        <f t="shared" si="5"/>
        <v>21.5</v>
      </c>
      <c r="AB136" s="48" t="s">
        <v>2362</v>
      </c>
      <c r="AC136" s="48" t="s">
        <v>2343</v>
      </c>
      <c r="AD136" s="49"/>
    </row>
    <row r="137" spans="2:30" x14ac:dyDescent="0.15">
      <c r="B137" s="38" t="s">
        <v>254</v>
      </c>
      <c r="C137" s="39" t="s">
        <v>255</v>
      </c>
      <c r="D137" s="39" t="s">
        <v>2361</v>
      </c>
      <c r="E137" s="39" t="s">
        <v>2792</v>
      </c>
      <c r="F137" s="40" t="s">
        <v>2345</v>
      </c>
      <c r="G137" s="40" t="s">
        <v>2359</v>
      </c>
      <c r="H137" s="41">
        <v>480000</v>
      </c>
      <c r="I137" s="42">
        <v>0</v>
      </c>
      <c r="J137" s="43">
        <v>0</v>
      </c>
      <c r="K137" s="41">
        <v>0</v>
      </c>
      <c r="L137" s="42">
        <v>364914</v>
      </c>
      <c r="M137" s="43">
        <v>63704</v>
      </c>
      <c r="N137" s="41">
        <v>428618</v>
      </c>
      <c r="O137" s="42">
        <v>0</v>
      </c>
      <c r="P137" s="43">
        <v>0</v>
      </c>
      <c r="Q137" s="41">
        <v>0</v>
      </c>
      <c r="R137" s="42">
        <v>12655</v>
      </c>
      <c r="S137" s="43">
        <v>12003</v>
      </c>
      <c r="T137" s="44">
        <v>24658</v>
      </c>
      <c r="U137" s="45">
        <v>377569</v>
      </c>
      <c r="V137" s="43">
        <v>75707</v>
      </c>
      <c r="W137" s="44">
        <v>453276</v>
      </c>
      <c r="X137" s="45">
        <v>26724</v>
      </c>
      <c r="Y137" s="46">
        <v>5.57</v>
      </c>
      <c r="Z137" s="47">
        <f t="shared" si="4"/>
        <v>102431</v>
      </c>
      <c r="AA137" s="46">
        <f t="shared" si="5"/>
        <v>21.34</v>
      </c>
      <c r="AB137" s="48" t="s">
        <v>2362</v>
      </c>
      <c r="AC137" s="48" t="s">
        <v>2343</v>
      </c>
      <c r="AD137" s="49"/>
    </row>
    <row r="138" spans="2:30" x14ac:dyDescent="0.15">
      <c r="B138" s="38" t="s">
        <v>256</v>
      </c>
      <c r="C138" s="39" t="s">
        <v>257</v>
      </c>
      <c r="D138" s="39" t="s">
        <v>2361</v>
      </c>
      <c r="E138" s="39" t="s">
        <v>2793</v>
      </c>
      <c r="F138" s="40" t="s">
        <v>2345</v>
      </c>
      <c r="G138" s="40" t="s">
        <v>2359</v>
      </c>
      <c r="H138" s="41">
        <v>480000</v>
      </c>
      <c r="I138" s="42">
        <v>0</v>
      </c>
      <c r="J138" s="43">
        <v>0</v>
      </c>
      <c r="K138" s="41">
        <v>0</v>
      </c>
      <c r="L138" s="42">
        <v>399540</v>
      </c>
      <c r="M138" s="43">
        <v>76686</v>
      </c>
      <c r="N138" s="41">
        <v>476226</v>
      </c>
      <c r="O138" s="42">
        <v>0</v>
      </c>
      <c r="P138" s="43">
        <v>0</v>
      </c>
      <c r="Q138" s="41">
        <v>0</v>
      </c>
      <c r="R138" s="42">
        <v>14400</v>
      </c>
      <c r="S138" s="43">
        <v>16640</v>
      </c>
      <c r="T138" s="44">
        <v>31040</v>
      </c>
      <c r="U138" s="45">
        <v>413940</v>
      </c>
      <c r="V138" s="43">
        <v>93326</v>
      </c>
      <c r="W138" s="44">
        <v>507266</v>
      </c>
      <c r="X138" s="45">
        <v>-27266</v>
      </c>
      <c r="Y138" s="46">
        <v>-5.68</v>
      </c>
      <c r="Z138" s="47">
        <f t="shared" si="4"/>
        <v>66060</v>
      </c>
      <c r="AA138" s="46">
        <f t="shared" si="5"/>
        <v>13.76</v>
      </c>
      <c r="AB138" s="48" t="s">
        <v>2362</v>
      </c>
      <c r="AC138" s="48" t="s">
        <v>2343</v>
      </c>
      <c r="AD138" s="49"/>
    </row>
    <row r="139" spans="2:30" x14ac:dyDescent="0.15">
      <c r="B139" s="38" t="s">
        <v>258</v>
      </c>
      <c r="C139" s="39" t="s">
        <v>259</v>
      </c>
      <c r="D139" s="39" t="s">
        <v>2361</v>
      </c>
      <c r="E139" s="39" t="s">
        <v>2794</v>
      </c>
      <c r="F139" s="40" t="s">
        <v>2345</v>
      </c>
      <c r="G139" s="40" t="s">
        <v>2359</v>
      </c>
      <c r="H139" s="41">
        <v>480000</v>
      </c>
      <c r="I139" s="42">
        <v>0</v>
      </c>
      <c r="J139" s="43">
        <v>0</v>
      </c>
      <c r="K139" s="41">
        <v>0</v>
      </c>
      <c r="L139" s="42">
        <v>367696</v>
      </c>
      <c r="M139" s="43">
        <v>52155</v>
      </c>
      <c r="N139" s="41">
        <v>419851</v>
      </c>
      <c r="O139" s="42">
        <v>0</v>
      </c>
      <c r="P139" s="43">
        <v>0</v>
      </c>
      <c r="Q139" s="41">
        <v>0</v>
      </c>
      <c r="R139" s="42">
        <v>0</v>
      </c>
      <c r="S139" s="43">
        <v>16214</v>
      </c>
      <c r="T139" s="44">
        <v>16214</v>
      </c>
      <c r="U139" s="45">
        <v>367696</v>
      </c>
      <c r="V139" s="43">
        <v>68369</v>
      </c>
      <c r="W139" s="44">
        <v>436065</v>
      </c>
      <c r="X139" s="45">
        <v>43935</v>
      </c>
      <c r="Y139" s="46">
        <v>9.15</v>
      </c>
      <c r="Z139" s="47">
        <f t="shared" si="4"/>
        <v>112304</v>
      </c>
      <c r="AA139" s="46">
        <f t="shared" si="5"/>
        <v>23.4</v>
      </c>
      <c r="AB139" s="48" t="s">
        <v>2362</v>
      </c>
      <c r="AC139" s="48" t="s">
        <v>2343</v>
      </c>
      <c r="AD139" s="49"/>
    </row>
    <row r="140" spans="2:30" x14ac:dyDescent="0.15">
      <c r="B140" s="38" t="s">
        <v>260</v>
      </c>
      <c r="C140" s="39" t="s">
        <v>261</v>
      </c>
      <c r="D140" s="39" t="s">
        <v>2361</v>
      </c>
      <c r="E140" s="39" t="s">
        <v>2795</v>
      </c>
      <c r="F140" s="40" t="s">
        <v>2345</v>
      </c>
      <c r="G140" s="40" t="s">
        <v>2359</v>
      </c>
      <c r="H140" s="41">
        <v>480000</v>
      </c>
      <c r="I140" s="42">
        <v>0</v>
      </c>
      <c r="J140" s="43">
        <v>0</v>
      </c>
      <c r="K140" s="41">
        <v>0</v>
      </c>
      <c r="L140" s="42">
        <v>367710</v>
      </c>
      <c r="M140" s="43">
        <v>64590</v>
      </c>
      <c r="N140" s="41">
        <v>432300</v>
      </c>
      <c r="O140" s="42">
        <v>0</v>
      </c>
      <c r="P140" s="43">
        <v>401</v>
      </c>
      <c r="Q140" s="41">
        <v>401</v>
      </c>
      <c r="R140" s="42">
        <v>1644</v>
      </c>
      <c r="S140" s="43">
        <v>16465</v>
      </c>
      <c r="T140" s="44">
        <v>18109</v>
      </c>
      <c r="U140" s="45">
        <v>369354</v>
      </c>
      <c r="V140" s="43">
        <v>81456</v>
      </c>
      <c r="W140" s="44">
        <v>450810</v>
      </c>
      <c r="X140" s="45">
        <v>29190</v>
      </c>
      <c r="Y140" s="46">
        <v>6.08</v>
      </c>
      <c r="Z140" s="47">
        <f t="shared" si="4"/>
        <v>110646</v>
      </c>
      <c r="AA140" s="46">
        <f t="shared" si="5"/>
        <v>23.05</v>
      </c>
      <c r="AB140" s="48" t="s">
        <v>2362</v>
      </c>
      <c r="AC140" s="48" t="s">
        <v>2343</v>
      </c>
      <c r="AD140" s="49"/>
    </row>
    <row r="141" spans="2:30" x14ac:dyDescent="0.15">
      <c r="B141" s="38" t="s">
        <v>0</v>
      </c>
      <c r="C141" s="39" t="s">
        <v>0</v>
      </c>
      <c r="D141" s="39"/>
      <c r="E141" s="39"/>
      <c r="F141" s="40"/>
      <c r="G141" s="40"/>
      <c r="H141" s="41"/>
      <c r="I141" s="42"/>
      <c r="J141" s="43"/>
      <c r="K141" s="41"/>
      <c r="L141" s="42"/>
      <c r="M141" s="43"/>
      <c r="N141" s="41"/>
      <c r="O141" s="42"/>
      <c r="P141" s="43"/>
      <c r="Q141" s="41"/>
      <c r="R141" s="42"/>
      <c r="S141" s="43"/>
      <c r="T141" s="44"/>
      <c r="U141" s="45"/>
      <c r="V141" s="43"/>
      <c r="W141" s="44"/>
      <c r="X141" s="45"/>
      <c r="Y141" s="46"/>
      <c r="Z141" s="47"/>
      <c r="AA141" s="46"/>
      <c r="AB141" s="48"/>
      <c r="AC141" s="48"/>
      <c r="AD141" s="49"/>
    </row>
    <row r="142" spans="2:30" x14ac:dyDescent="0.15">
      <c r="B142" s="38" t="s">
        <v>2530</v>
      </c>
      <c r="C142" s="39" t="s">
        <v>262</v>
      </c>
      <c r="D142" s="39" t="s">
        <v>2472</v>
      </c>
      <c r="E142" s="39"/>
      <c r="F142" s="40" t="s">
        <v>2347</v>
      </c>
      <c r="G142" s="40" t="s">
        <v>2354</v>
      </c>
      <c r="H142" s="41">
        <v>1500000</v>
      </c>
      <c r="I142" s="42">
        <v>0</v>
      </c>
      <c r="J142" s="43">
        <v>0</v>
      </c>
      <c r="K142" s="41">
        <v>0</v>
      </c>
      <c r="L142" s="42">
        <v>1755116</v>
      </c>
      <c r="M142" s="43">
        <v>285902</v>
      </c>
      <c r="N142" s="41">
        <v>2041018</v>
      </c>
      <c r="O142" s="42">
        <v>0</v>
      </c>
      <c r="P142" s="43">
        <v>0</v>
      </c>
      <c r="Q142" s="41">
        <v>0</v>
      </c>
      <c r="R142" s="42">
        <v>9782</v>
      </c>
      <c r="S142" s="43">
        <v>90848</v>
      </c>
      <c r="T142" s="44">
        <v>100630</v>
      </c>
      <c r="U142" s="45">
        <v>1764898</v>
      </c>
      <c r="V142" s="43">
        <v>376750</v>
      </c>
      <c r="W142" s="44">
        <v>2141648</v>
      </c>
      <c r="X142" s="45">
        <v>-641648</v>
      </c>
      <c r="Y142" s="46">
        <v>-42.78</v>
      </c>
      <c r="Z142" s="47">
        <f t="shared" si="4"/>
        <v>-264898</v>
      </c>
      <c r="AA142" s="46">
        <f t="shared" si="5"/>
        <v>-17.66</v>
      </c>
      <c r="AB142" s="48" t="s">
        <v>2360</v>
      </c>
      <c r="AC142" s="48" t="s">
        <v>2343</v>
      </c>
      <c r="AD142" s="49"/>
    </row>
    <row r="143" spans="2:30" x14ac:dyDescent="0.15">
      <c r="B143" s="38" t="s">
        <v>263</v>
      </c>
      <c r="C143" s="39" t="s">
        <v>264</v>
      </c>
      <c r="D143" s="39" t="s">
        <v>2472</v>
      </c>
      <c r="E143" s="39" t="s">
        <v>2790</v>
      </c>
      <c r="F143" s="40" t="s">
        <v>2347</v>
      </c>
      <c r="G143" s="40" t="s">
        <v>2354</v>
      </c>
      <c r="H143" s="41">
        <v>250000</v>
      </c>
      <c r="I143" s="42">
        <v>0</v>
      </c>
      <c r="J143" s="43">
        <v>0</v>
      </c>
      <c r="K143" s="41">
        <v>0</v>
      </c>
      <c r="L143" s="42">
        <v>359973</v>
      </c>
      <c r="M143" s="43">
        <v>58704</v>
      </c>
      <c r="N143" s="41">
        <v>418677</v>
      </c>
      <c r="O143" s="42">
        <v>0</v>
      </c>
      <c r="P143" s="43">
        <v>0</v>
      </c>
      <c r="Q143" s="41">
        <v>0</v>
      </c>
      <c r="R143" s="42">
        <v>0</v>
      </c>
      <c r="S143" s="43">
        <v>21057</v>
      </c>
      <c r="T143" s="44">
        <v>21057</v>
      </c>
      <c r="U143" s="45">
        <v>359973</v>
      </c>
      <c r="V143" s="43">
        <v>79761</v>
      </c>
      <c r="W143" s="44">
        <v>439734</v>
      </c>
      <c r="X143" s="45">
        <v>-189734</v>
      </c>
      <c r="Y143" s="46">
        <v>-75.89</v>
      </c>
      <c r="Z143" s="47">
        <f t="shared" si="4"/>
        <v>-109973</v>
      </c>
      <c r="AA143" s="46">
        <f t="shared" si="5"/>
        <v>-43.99</v>
      </c>
      <c r="AB143" s="48" t="s">
        <v>2360</v>
      </c>
      <c r="AC143" s="48" t="s">
        <v>2343</v>
      </c>
      <c r="AD143" s="49"/>
    </row>
    <row r="144" spans="2:30" x14ac:dyDescent="0.15">
      <c r="B144" s="38" t="s">
        <v>265</v>
      </c>
      <c r="C144" s="39" t="s">
        <v>266</v>
      </c>
      <c r="D144" s="39" t="s">
        <v>2472</v>
      </c>
      <c r="E144" s="39" t="s">
        <v>2791</v>
      </c>
      <c r="F144" s="40" t="s">
        <v>2347</v>
      </c>
      <c r="G144" s="40" t="s">
        <v>2354</v>
      </c>
      <c r="H144" s="41">
        <v>250000</v>
      </c>
      <c r="I144" s="42">
        <v>0</v>
      </c>
      <c r="J144" s="43">
        <v>0</v>
      </c>
      <c r="K144" s="41">
        <v>0</v>
      </c>
      <c r="L144" s="42">
        <v>374858</v>
      </c>
      <c r="M144" s="43">
        <v>56133</v>
      </c>
      <c r="N144" s="41">
        <v>430991</v>
      </c>
      <c r="O144" s="42">
        <v>0</v>
      </c>
      <c r="P144" s="43">
        <v>0</v>
      </c>
      <c r="Q144" s="41">
        <v>0</v>
      </c>
      <c r="R144" s="42">
        <v>3656</v>
      </c>
      <c r="S144" s="43">
        <v>18927</v>
      </c>
      <c r="T144" s="44">
        <v>22583</v>
      </c>
      <c r="U144" s="45">
        <v>378514</v>
      </c>
      <c r="V144" s="43">
        <v>75060</v>
      </c>
      <c r="W144" s="44">
        <v>453574</v>
      </c>
      <c r="X144" s="45">
        <v>-203574</v>
      </c>
      <c r="Y144" s="46">
        <v>-81.430000000000007</v>
      </c>
      <c r="Z144" s="47">
        <f t="shared" si="4"/>
        <v>-128514</v>
      </c>
      <c r="AA144" s="46">
        <f t="shared" si="5"/>
        <v>-51.41</v>
      </c>
      <c r="AB144" s="48" t="s">
        <v>2360</v>
      </c>
      <c r="AC144" s="48" t="s">
        <v>2343</v>
      </c>
      <c r="AD144" s="49"/>
    </row>
    <row r="145" spans="2:30" x14ac:dyDescent="0.15">
      <c r="B145" s="38" t="s">
        <v>267</v>
      </c>
      <c r="C145" s="39" t="s">
        <v>268</v>
      </c>
      <c r="D145" s="39" t="s">
        <v>2472</v>
      </c>
      <c r="E145" s="39" t="s">
        <v>2792</v>
      </c>
      <c r="F145" s="40" t="s">
        <v>2347</v>
      </c>
      <c r="G145" s="40" t="s">
        <v>2354</v>
      </c>
      <c r="H145" s="41">
        <v>250000</v>
      </c>
      <c r="I145" s="42">
        <v>0</v>
      </c>
      <c r="J145" s="43">
        <v>0</v>
      </c>
      <c r="K145" s="41">
        <v>0</v>
      </c>
      <c r="L145" s="42">
        <v>371020</v>
      </c>
      <c r="M145" s="43">
        <v>62820</v>
      </c>
      <c r="N145" s="41">
        <v>433840</v>
      </c>
      <c r="O145" s="42">
        <v>0</v>
      </c>
      <c r="P145" s="43">
        <v>0</v>
      </c>
      <c r="Q145" s="41">
        <v>0</v>
      </c>
      <c r="R145" s="42">
        <v>3310</v>
      </c>
      <c r="S145" s="43">
        <v>18778</v>
      </c>
      <c r="T145" s="44">
        <v>22088</v>
      </c>
      <c r="U145" s="45">
        <v>374330</v>
      </c>
      <c r="V145" s="43">
        <v>81598</v>
      </c>
      <c r="W145" s="44">
        <v>455928</v>
      </c>
      <c r="X145" s="45">
        <v>-205928</v>
      </c>
      <c r="Y145" s="46">
        <v>-82.37</v>
      </c>
      <c r="Z145" s="47">
        <f t="shared" si="4"/>
        <v>-124330</v>
      </c>
      <c r="AA145" s="46">
        <f t="shared" si="5"/>
        <v>-49.73</v>
      </c>
      <c r="AB145" s="48" t="s">
        <v>2360</v>
      </c>
      <c r="AC145" s="48" t="s">
        <v>2343</v>
      </c>
      <c r="AD145" s="49"/>
    </row>
    <row r="146" spans="2:30" x14ac:dyDescent="0.15">
      <c r="B146" s="38" t="s">
        <v>269</v>
      </c>
      <c r="C146" s="39" t="s">
        <v>270</v>
      </c>
      <c r="D146" s="39" t="s">
        <v>2472</v>
      </c>
      <c r="E146" s="39" t="s">
        <v>2793</v>
      </c>
      <c r="F146" s="40" t="s">
        <v>2347</v>
      </c>
      <c r="G146" s="40" t="s">
        <v>2354</v>
      </c>
      <c r="H146" s="41">
        <v>250000</v>
      </c>
      <c r="I146" s="42">
        <v>0</v>
      </c>
      <c r="J146" s="43">
        <v>0</v>
      </c>
      <c r="K146" s="41">
        <v>0</v>
      </c>
      <c r="L146" s="42">
        <v>303329</v>
      </c>
      <c r="M146" s="43">
        <v>52203</v>
      </c>
      <c r="N146" s="41">
        <v>355532</v>
      </c>
      <c r="O146" s="42">
        <v>0</v>
      </c>
      <c r="P146" s="43">
        <v>0</v>
      </c>
      <c r="Q146" s="41">
        <v>0</v>
      </c>
      <c r="R146" s="42">
        <v>1361</v>
      </c>
      <c r="S146" s="43">
        <v>15036</v>
      </c>
      <c r="T146" s="44">
        <v>16397</v>
      </c>
      <c r="U146" s="45">
        <v>304690</v>
      </c>
      <c r="V146" s="43">
        <v>67239</v>
      </c>
      <c r="W146" s="44">
        <v>371929</v>
      </c>
      <c r="X146" s="45">
        <v>-121929</v>
      </c>
      <c r="Y146" s="46">
        <v>-48.77</v>
      </c>
      <c r="Z146" s="47">
        <f t="shared" si="4"/>
        <v>-54690</v>
      </c>
      <c r="AA146" s="46">
        <f t="shared" si="5"/>
        <v>-21.88</v>
      </c>
      <c r="AB146" s="48" t="s">
        <v>2360</v>
      </c>
      <c r="AC146" s="48" t="s">
        <v>2343</v>
      </c>
      <c r="AD146" s="49"/>
    </row>
    <row r="147" spans="2:30" x14ac:dyDescent="0.15">
      <c r="B147" s="38" t="s">
        <v>271</v>
      </c>
      <c r="C147" s="39" t="s">
        <v>272</v>
      </c>
      <c r="D147" s="39" t="s">
        <v>2472</v>
      </c>
      <c r="E147" s="39" t="s">
        <v>2794</v>
      </c>
      <c r="F147" s="40" t="s">
        <v>2347</v>
      </c>
      <c r="G147" s="40" t="s">
        <v>2354</v>
      </c>
      <c r="H147" s="41">
        <v>250000</v>
      </c>
      <c r="I147" s="42">
        <v>0</v>
      </c>
      <c r="J147" s="43">
        <v>0</v>
      </c>
      <c r="K147" s="41">
        <v>0</v>
      </c>
      <c r="L147" s="42">
        <v>175837</v>
      </c>
      <c r="M147" s="43">
        <v>26159</v>
      </c>
      <c r="N147" s="41">
        <v>201996</v>
      </c>
      <c r="O147" s="42">
        <v>0</v>
      </c>
      <c r="P147" s="43">
        <v>0</v>
      </c>
      <c r="Q147" s="41">
        <v>0</v>
      </c>
      <c r="R147" s="42">
        <v>0</v>
      </c>
      <c r="S147" s="43">
        <v>8762</v>
      </c>
      <c r="T147" s="44">
        <v>8762</v>
      </c>
      <c r="U147" s="45">
        <v>175837</v>
      </c>
      <c r="V147" s="43">
        <v>34921</v>
      </c>
      <c r="W147" s="44">
        <v>210758</v>
      </c>
      <c r="X147" s="45">
        <v>39242</v>
      </c>
      <c r="Y147" s="46">
        <v>15.7</v>
      </c>
      <c r="Z147" s="47">
        <f t="shared" si="4"/>
        <v>74163</v>
      </c>
      <c r="AA147" s="46">
        <f t="shared" si="5"/>
        <v>29.67</v>
      </c>
      <c r="AB147" s="48" t="s">
        <v>2360</v>
      </c>
      <c r="AC147" s="48" t="s">
        <v>2343</v>
      </c>
      <c r="AD147" s="49"/>
    </row>
    <row r="148" spans="2:30" x14ac:dyDescent="0.15">
      <c r="B148" s="38" t="s">
        <v>273</v>
      </c>
      <c r="C148" s="39" t="s">
        <v>274</v>
      </c>
      <c r="D148" s="39" t="s">
        <v>2472</v>
      </c>
      <c r="E148" s="39" t="s">
        <v>2795</v>
      </c>
      <c r="F148" s="40" t="s">
        <v>2347</v>
      </c>
      <c r="G148" s="40" t="s">
        <v>2354</v>
      </c>
      <c r="H148" s="41">
        <v>250000</v>
      </c>
      <c r="I148" s="42">
        <v>0</v>
      </c>
      <c r="J148" s="43">
        <v>0</v>
      </c>
      <c r="K148" s="41">
        <v>0</v>
      </c>
      <c r="L148" s="42">
        <v>170099</v>
      </c>
      <c r="M148" s="43">
        <v>29883</v>
      </c>
      <c r="N148" s="41">
        <v>199982</v>
      </c>
      <c r="O148" s="42">
        <v>0</v>
      </c>
      <c r="P148" s="43">
        <v>0</v>
      </c>
      <c r="Q148" s="41">
        <v>0</v>
      </c>
      <c r="R148" s="42">
        <v>1455</v>
      </c>
      <c r="S148" s="43">
        <v>8288</v>
      </c>
      <c r="T148" s="44">
        <v>9743</v>
      </c>
      <c r="U148" s="45">
        <v>171554</v>
      </c>
      <c r="V148" s="43">
        <v>38171</v>
      </c>
      <c r="W148" s="44">
        <v>209725</v>
      </c>
      <c r="X148" s="45">
        <v>40275</v>
      </c>
      <c r="Y148" s="46">
        <v>16.11</v>
      </c>
      <c r="Z148" s="47">
        <f t="shared" si="4"/>
        <v>78446</v>
      </c>
      <c r="AA148" s="46">
        <f t="shared" si="5"/>
        <v>31.38</v>
      </c>
      <c r="AB148" s="48" t="s">
        <v>2360</v>
      </c>
      <c r="AC148" s="48" t="s">
        <v>2343</v>
      </c>
      <c r="AD148" s="49"/>
    </row>
    <row r="149" spans="2:30" x14ac:dyDescent="0.15">
      <c r="B149" s="38" t="s">
        <v>0</v>
      </c>
      <c r="C149" s="39" t="s">
        <v>0</v>
      </c>
      <c r="D149" s="39"/>
      <c r="E149" s="39"/>
      <c r="F149" s="40"/>
      <c r="G149" s="40"/>
      <c r="H149" s="41"/>
      <c r="I149" s="42"/>
      <c r="J149" s="43"/>
      <c r="K149" s="41"/>
      <c r="L149" s="42"/>
      <c r="M149" s="43"/>
      <c r="N149" s="41"/>
      <c r="O149" s="42"/>
      <c r="P149" s="43"/>
      <c r="Q149" s="41"/>
      <c r="R149" s="42"/>
      <c r="S149" s="43"/>
      <c r="T149" s="44"/>
      <c r="U149" s="45"/>
      <c r="V149" s="43"/>
      <c r="W149" s="44"/>
      <c r="X149" s="45"/>
      <c r="Y149" s="46"/>
      <c r="Z149" s="47"/>
      <c r="AA149" s="46"/>
      <c r="AB149" s="48"/>
      <c r="AC149" s="48"/>
      <c r="AD149" s="49"/>
    </row>
    <row r="150" spans="2:30" x14ac:dyDescent="0.15">
      <c r="B150" s="38" t="s">
        <v>2531</v>
      </c>
      <c r="C150" s="39" t="s">
        <v>275</v>
      </c>
      <c r="D150" s="39" t="s">
        <v>2491</v>
      </c>
      <c r="E150" s="39"/>
      <c r="F150" s="40" t="s">
        <v>2345</v>
      </c>
      <c r="G150" s="40" t="s">
        <v>2357</v>
      </c>
      <c r="H150" s="41">
        <v>12208400</v>
      </c>
      <c r="I150" s="42">
        <v>0</v>
      </c>
      <c r="J150" s="43">
        <v>0</v>
      </c>
      <c r="K150" s="41">
        <v>0</v>
      </c>
      <c r="L150" s="42">
        <v>6971555</v>
      </c>
      <c r="M150" s="43">
        <v>1237755</v>
      </c>
      <c r="N150" s="41">
        <v>8209310</v>
      </c>
      <c r="O150" s="42">
        <v>0</v>
      </c>
      <c r="P150" s="43">
        <v>1303</v>
      </c>
      <c r="Q150" s="41">
        <v>1303</v>
      </c>
      <c r="R150" s="42">
        <v>1905</v>
      </c>
      <c r="S150" s="43">
        <v>270190</v>
      </c>
      <c r="T150" s="44">
        <v>272095</v>
      </c>
      <c r="U150" s="45">
        <v>6973460</v>
      </c>
      <c r="V150" s="43">
        <v>1509248</v>
      </c>
      <c r="W150" s="44">
        <v>8482708</v>
      </c>
      <c r="X150" s="45">
        <v>3725692</v>
      </c>
      <c r="Y150" s="46">
        <v>30.52</v>
      </c>
      <c r="Z150" s="47">
        <f t="shared" si="4"/>
        <v>5234940</v>
      </c>
      <c r="AA150" s="46">
        <f t="shared" si="5"/>
        <v>42.88</v>
      </c>
      <c r="AB150" s="48" t="s">
        <v>2360</v>
      </c>
      <c r="AC150" s="48" t="s">
        <v>2343</v>
      </c>
      <c r="AD150" s="49"/>
    </row>
    <row r="151" spans="2:30" x14ac:dyDescent="0.15">
      <c r="B151" s="38" t="s">
        <v>276</v>
      </c>
      <c r="C151" s="39" t="s">
        <v>277</v>
      </c>
      <c r="D151" s="39" t="s">
        <v>2491</v>
      </c>
      <c r="E151" s="39" t="s">
        <v>2790</v>
      </c>
      <c r="F151" s="40" t="s">
        <v>2345</v>
      </c>
      <c r="G151" s="40" t="s">
        <v>2357</v>
      </c>
      <c r="H151" s="41">
        <v>2140000</v>
      </c>
      <c r="I151" s="42">
        <v>0</v>
      </c>
      <c r="J151" s="43">
        <v>0</v>
      </c>
      <c r="K151" s="41">
        <v>0</v>
      </c>
      <c r="L151" s="42">
        <v>1201833</v>
      </c>
      <c r="M151" s="43">
        <v>235864</v>
      </c>
      <c r="N151" s="41">
        <v>1437697</v>
      </c>
      <c r="O151" s="42">
        <v>0</v>
      </c>
      <c r="P151" s="43">
        <v>0</v>
      </c>
      <c r="Q151" s="41">
        <v>0</v>
      </c>
      <c r="R151" s="42">
        <v>0</v>
      </c>
      <c r="S151" s="43">
        <v>41577</v>
      </c>
      <c r="T151" s="44">
        <v>41577</v>
      </c>
      <c r="U151" s="45">
        <v>1201833</v>
      </c>
      <c r="V151" s="43">
        <v>277441</v>
      </c>
      <c r="W151" s="44">
        <v>1479274</v>
      </c>
      <c r="X151" s="45">
        <v>660726</v>
      </c>
      <c r="Y151" s="46">
        <v>30.88</v>
      </c>
      <c r="Z151" s="47">
        <f t="shared" si="4"/>
        <v>938167</v>
      </c>
      <c r="AA151" s="46">
        <f t="shared" si="5"/>
        <v>43.84</v>
      </c>
      <c r="AB151" s="48" t="s">
        <v>2360</v>
      </c>
      <c r="AC151" s="48" t="s">
        <v>2343</v>
      </c>
      <c r="AD151" s="49"/>
    </row>
    <row r="152" spans="2:30" x14ac:dyDescent="0.15">
      <c r="B152" s="38" t="s">
        <v>278</v>
      </c>
      <c r="C152" s="39" t="s">
        <v>279</v>
      </c>
      <c r="D152" s="39" t="s">
        <v>2491</v>
      </c>
      <c r="E152" s="39" t="s">
        <v>2791</v>
      </c>
      <c r="F152" s="40" t="s">
        <v>2345</v>
      </c>
      <c r="G152" s="40" t="s">
        <v>2357</v>
      </c>
      <c r="H152" s="41">
        <v>2117200</v>
      </c>
      <c r="I152" s="42">
        <v>0</v>
      </c>
      <c r="J152" s="43">
        <v>0</v>
      </c>
      <c r="K152" s="41">
        <v>0</v>
      </c>
      <c r="L152" s="42">
        <v>1193478</v>
      </c>
      <c r="M152" s="43">
        <v>217916</v>
      </c>
      <c r="N152" s="41">
        <v>1411394</v>
      </c>
      <c r="O152" s="42">
        <v>0</v>
      </c>
      <c r="P152" s="43">
        <v>0</v>
      </c>
      <c r="Q152" s="41">
        <v>0</v>
      </c>
      <c r="R152" s="42">
        <v>0</v>
      </c>
      <c r="S152" s="43">
        <v>40000</v>
      </c>
      <c r="T152" s="44">
        <v>40000</v>
      </c>
      <c r="U152" s="45">
        <v>1193478</v>
      </c>
      <c r="V152" s="43">
        <v>257916</v>
      </c>
      <c r="W152" s="44">
        <v>1451394</v>
      </c>
      <c r="X152" s="45">
        <v>665806</v>
      </c>
      <c r="Y152" s="46">
        <v>31.45</v>
      </c>
      <c r="Z152" s="47">
        <f t="shared" si="4"/>
        <v>923722</v>
      </c>
      <c r="AA152" s="46">
        <f t="shared" si="5"/>
        <v>43.63</v>
      </c>
      <c r="AB152" s="48" t="s">
        <v>2360</v>
      </c>
      <c r="AC152" s="48" t="s">
        <v>2343</v>
      </c>
      <c r="AD152" s="49"/>
    </row>
    <row r="153" spans="2:30" x14ac:dyDescent="0.15">
      <c r="B153" s="38" t="s">
        <v>280</v>
      </c>
      <c r="C153" s="39" t="s">
        <v>281</v>
      </c>
      <c r="D153" s="39" t="s">
        <v>2491</v>
      </c>
      <c r="E153" s="39" t="s">
        <v>2792</v>
      </c>
      <c r="F153" s="40" t="s">
        <v>2345</v>
      </c>
      <c r="G153" s="40" t="s">
        <v>2357</v>
      </c>
      <c r="H153" s="41">
        <v>1859500</v>
      </c>
      <c r="I153" s="42">
        <v>0</v>
      </c>
      <c r="J153" s="43">
        <v>0</v>
      </c>
      <c r="K153" s="41">
        <v>0</v>
      </c>
      <c r="L153" s="42">
        <v>978103</v>
      </c>
      <c r="M153" s="43">
        <v>170753</v>
      </c>
      <c r="N153" s="41">
        <v>1148856</v>
      </c>
      <c r="O153" s="42">
        <v>0</v>
      </c>
      <c r="P153" s="43">
        <v>0</v>
      </c>
      <c r="Q153" s="41">
        <v>0</v>
      </c>
      <c r="R153" s="42">
        <v>0</v>
      </c>
      <c r="S153" s="43">
        <v>32179</v>
      </c>
      <c r="T153" s="44">
        <v>32179</v>
      </c>
      <c r="U153" s="45">
        <v>978103</v>
      </c>
      <c r="V153" s="43">
        <v>202932</v>
      </c>
      <c r="W153" s="44">
        <v>1181035</v>
      </c>
      <c r="X153" s="45">
        <v>678465</v>
      </c>
      <c r="Y153" s="46">
        <v>36.49</v>
      </c>
      <c r="Z153" s="47">
        <f t="shared" si="4"/>
        <v>881397</v>
      </c>
      <c r="AA153" s="46">
        <f t="shared" si="5"/>
        <v>47.4</v>
      </c>
      <c r="AB153" s="48" t="s">
        <v>2360</v>
      </c>
      <c r="AC153" s="48" t="s">
        <v>2343</v>
      </c>
      <c r="AD153" s="49"/>
    </row>
    <row r="154" spans="2:30" x14ac:dyDescent="0.15">
      <c r="B154" s="38" t="s">
        <v>282</v>
      </c>
      <c r="C154" s="39" t="s">
        <v>283</v>
      </c>
      <c r="D154" s="39" t="s">
        <v>2491</v>
      </c>
      <c r="E154" s="39" t="s">
        <v>2793</v>
      </c>
      <c r="F154" s="40" t="s">
        <v>2345</v>
      </c>
      <c r="G154" s="40" t="s">
        <v>2357</v>
      </c>
      <c r="H154" s="41">
        <v>2140000</v>
      </c>
      <c r="I154" s="42">
        <v>0</v>
      </c>
      <c r="J154" s="43">
        <v>0</v>
      </c>
      <c r="K154" s="41">
        <v>0</v>
      </c>
      <c r="L154" s="42">
        <v>1247326</v>
      </c>
      <c r="M154" s="43">
        <v>239409</v>
      </c>
      <c r="N154" s="41">
        <v>1486735</v>
      </c>
      <c r="O154" s="42">
        <v>0</v>
      </c>
      <c r="P154" s="43">
        <v>0</v>
      </c>
      <c r="Q154" s="41">
        <v>0</v>
      </c>
      <c r="R154" s="42">
        <v>0</v>
      </c>
      <c r="S154" s="43">
        <v>51952</v>
      </c>
      <c r="T154" s="44">
        <v>51952</v>
      </c>
      <c r="U154" s="45">
        <v>1247326</v>
      </c>
      <c r="V154" s="43">
        <v>291361</v>
      </c>
      <c r="W154" s="44">
        <v>1538687</v>
      </c>
      <c r="X154" s="45">
        <v>601313</v>
      </c>
      <c r="Y154" s="46">
        <v>28.1</v>
      </c>
      <c r="Z154" s="47">
        <f t="shared" si="4"/>
        <v>892674</v>
      </c>
      <c r="AA154" s="46">
        <f t="shared" si="5"/>
        <v>41.71</v>
      </c>
      <c r="AB154" s="48" t="s">
        <v>2360</v>
      </c>
      <c r="AC154" s="48" t="s">
        <v>2343</v>
      </c>
      <c r="AD154" s="49"/>
    </row>
    <row r="155" spans="2:30" x14ac:dyDescent="0.15">
      <c r="B155" s="38" t="s">
        <v>284</v>
      </c>
      <c r="C155" s="39" t="s">
        <v>285</v>
      </c>
      <c r="D155" s="39" t="s">
        <v>2491</v>
      </c>
      <c r="E155" s="39" t="s">
        <v>2794</v>
      </c>
      <c r="F155" s="40" t="s">
        <v>2345</v>
      </c>
      <c r="G155" s="40" t="s">
        <v>2357</v>
      </c>
      <c r="H155" s="41">
        <v>1811700</v>
      </c>
      <c r="I155" s="42">
        <v>0</v>
      </c>
      <c r="J155" s="43">
        <v>0</v>
      </c>
      <c r="K155" s="41">
        <v>0</v>
      </c>
      <c r="L155" s="42">
        <v>1156859</v>
      </c>
      <c r="M155" s="43">
        <v>164089</v>
      </c>
      <c r="N155" s="41">
        <v>1320948</v>
      </c>
      <c r="O155" s="42">
        <v>0</v>
      </c>
      <c r="P155" s="43">
        <v>0</v>
      </c>
      <c r="Q155" s="41">
        <v>0</v>
      </c>
      <c r="R155" s="42">
        <v>1905</v>
      </c>
      <c r="S155" s="43">
        <v>51014</v>
      </c>
      <c r="T155" s="44">
        <v>52919</v>
      </c>
      <c r="U155" s="45">
        <v>1158764</v>
      </c>
      <c r="V155" s="43">
        <v>215103</v>
      </c>
      <c r="W155" s="44">
        <v>1373867</v>
      </c>
      <c r="X155" s="45">
        <v>437833</v>
      </c>
      <c r="Y155" s="46">
        <v>24.17</v>
      </c>
      <c r="Z155" s="47">
        <f t="shared" si="4"/>
        <v>652936</v>
      </c>
      <c r="AA155" s="46">
        <f t="shared" si="5"/>
        <v>36.04</v>
      </c>
      <c r="AB155" s="48" t="s">
        <v>2360</v>
      </c>
      <c r="AC155" s="48" t="s">
        <v>2343</v>
      </c>
      <c r="AD155" s="49"/>
    </row>
    <row r="156" spans="2:30" x14ac:dyDescent="0.15">
      <c r="B156" s="38" t="s">
        <v>286</v>
      </c>
      <c r="C156" s="39" t="s">
        <v>287</v>
      </c>
      <c r="D156" s="39" t="s">
        <v>2491</v>
      </c>
      <c r="E156" s="39" t="s">
        <v>2795</v>
      </c>
      <c r="F156" s="40" t="s">
        <v>2345</v>
      </c>
      <c r="G156" s="40" t="s">
        <v>2357</v>
      </c>
      <c r="H156" s="41">
        <v>2140000</v>
      </c>
      <c r="I156" s="42">
        <v>0</v>
      </c>
      <c r="J156" s="43">
        <v>0</v>
      </c>
      <c r="K156" s="41">
        <v>0</v>
      </c>
      <c r="L156" s="42">
        <v>1193956</v>
      </c>
      <c r="M156" s="43">
        <v>209724</v>
      </c>
      <c r="N156" s="41">
        <v>1403680</v>
      </c>
      <c r="O156" s="42">
        <v>0</v>
      </c>
      <c r="P156" s="43">
        <v>1303</v>
      </c>
      <c r="Q156" s="41">
        <v>1303</v>
      </c>
      <c r="R156" s="42">
        <v>0</v>
      </c>
      <c r="S156" s="43">
        <v>53468</v>
      </c>
      <c r="T156" s="44">
        <v>53468</v>
      </c>
      <c r="U156" s="45">
        <v>1193956</v>
      </c>
      <c r="V156" s="43">
        <v>264495</v>
      </c>
      <c r="W156" s="44">
        <v>1458451</v>
      </c>
      <c r="X156" s="45">
        <v>681549</v>
      </c>
      <c r="Y156" s="46">
        <v>31.85</v>
      </c>
      <c r="Z156" s="47">
        <f t="shared" si="4"/>
        <v>946044</v>
      </c>
      <c r="AA156" s="46">
        <f t="shared" si="5"/>
        <v>44.21</v>
      </c>
      <c r="AB156" s="48" t="s">
        <v>2360</v>
      </c>
      <c r="AC156" s="48" t="s">
        <v>2343</v>
      </c>
      <c r="AD156" s="49"/>
    </row>
    <row r="157" spans="2:30" x14ac:dyDescent="0.15">
      <c r="B157" s="38" t="s">
        <v>0</v>
      </c>
      <c r="C157" s="39" t="s">
        <v>0</v>
      </c>
      <c r="D157" s="39"/>
      <c r="E157" s="39"/>
      <c r="F157" s="40"/>
      <c r="G157" s="40"/>
      <c r="H157" s="41"/>
      <c r="I157" s="42"/>
      <c r="J157" s="43"/>
      <c r="K157" s="41"/>
      <c r="L157" s="42"/>
      <c r="M157" s="43"/>
      <c r="N157" s="41"/>
      <c r="O157" s="42"/>
      <c r="P157" s="43"/>
      <c r="Q157" s="41"/>
      <c r="R157" s="42"/>
      <c r="S157" s="43"/>
      <c r="T157" s="44"/>
      <c r="U157" s="45"/>
      <c r="V157" s="43"/>
      <c r="W157" s="44"/>
      <c r="X157" s="45"/>
      <c r="Y157" s="46"/>
      <c r="Z157" s="47"/>
      <c r="AA157" s="46"/>
      <c r="AB157" s="48"/>
      <c r="AC157" s="48"/>
      <c r="AD157" s="49"/>
    </row>
    <row r="158" spans="2:30" x14ac:dyDescent="0.15">
      <c r="B158" s="38" t="s">
        <v>2532</v>
      </c>
      <c r="C158" s="39" t="s">
        <v>288</v>
      </c>
      <c r="D158" s="39" t="s">
        <v>2438</v>
      </c>
      <c r="E158" s="39"/>
      <c r="F158" s="40" t="s">
        <v>2346</v>
      </c>
      <c r="G158" s="40" t="s">
        <v>2353</v>
      </c>
      <c r="H158" s="41">
        <v>3822763</v>
      </c>
      <c r="I158" s="42">
        <v>0</v>
      </c>
      <c r="J158" s="43">
        <v>0</v>
      </c>
      <c r="K158" s="41">
        <v>0</v>
      </c>
      <c r="L158" s="42">
        <v>2326842</v>
      </c>
      <c r="M158" s="43">
        <v>380047</v>
      </c>
      <c r="N158" s="41">
        <v>2706889</v>
      </c>
      <c r="O158" s="42">
        <v>0</v>
      </c>
      <c r="P158" s="43">
        <v>0</v>
      </c>
      <c r="Q158" s="41">
        <v>0</v>
      </c>
      <c r="R158" s="42">
        <v>0</v>
      </c>
      <c r="S158" s="43">
        <v>119395</v>
      </c>
      <c r="T158" s="44">
        <v>119395</v>
      </c>
      <c r="U158" s="45">
        <v>2326842</v>
      </c>
      <c r="V158" s="43">
        <v>499442</v>
      </c>
      <c r="W158" s="44">
        <v>2826284</v>
      </c>
      <c r="X158" s="45">
        <v>996479</v>
      </c>
      <c r="Y158" s="46">
        <v>26.07</v>
      </c>
      <c r="Z158" s="47">
        <f t="shared" si="4"/>
        <v>1495921</v>
      </c>
      <c r="AA158" s="46">
        <f t="shared" si="5"/>
        <v>39.130000000000003</v>
      </c>
      <c r="AB158" s="48" t="s">
        <v>2362</v>
      </c>
      <c r="AC158" s="48" t="s">
        <v>2343</v>
      </c>
      <c r="AD158" s="49"/>
    </row>
    <row r="159" spans="2:30" x14ac:dyDescent="0.15">
      <c r="B159" s="38" t="s">
        <v>289</v>
      </c>
      <c r="C159" s="39" t="s">
        <v>290</v>
      </c>
      <c r="D159" s="39" t="s">
        <v>2438</v>
      </c>
      <c r="E159" s="39" t="s">
        <v>2790</v>
      </c>
      <c r="F159" s="40" t="s">
        <v>2346</v>
      </c>
      <c r="G159" s="40" t="s">
        <v>2353</v>
      </c>
      <c r="H159" s="41">
        <v>676200</v>
      </c>
      <c r="I159" s="42">
        <v>0</v>
      </c>
      <c r="J159" s="43">
        <v>0</v>
      </c>
      <c r="K159" s="41">
        <v>0</v>
      </c>
      <c r="L159" s="42">
        <v>395783</v>
      </c>
      <c r="M159" s="43">
        <v>64544</v>
      </c>
      <c r="N159" s="41">
        <v>460327</v>
      </c>
      <c r="O159" s="42">
        <v>0</v>
      </c>
      <c r="P159" s="43">
        <v>0</v>
      </c>
      <c r="Q159" s="41">
        <v>0</v>
      </c>
      <c r="R159" s="42">
        <v>0</v>
      </c>
      <c r="S159" s="43">
        <v>23152</v>
      </c>
      <c r="T159" s="44">
        <v>23152</v>
      </c>
      <c r="U159" s="45">
        <v>395783</v>
      </c>
      <c r="V159" s="43">
        <v>87696</v>
      </c>
      <c r="W159" s="44">
        <v>483479</v>
      </c>
      <c r="X159" s="45">
        <v>192721</v>
      </c>
      <c r="Y159" s="46">
        <v>28.5</v>
      </c>
      <c r="Z159" s="47">
        <f t="shared" si="4"/>
        <v>280417</v>
      </c>
      <c r="AA159" s="46">
        <f t="shared" si="5"/>
        <v>41.47</v>
      </c>
      <c r="AB159" s="48" t="s">
        <v>2362</v>
      </c>
      <c r="AC159" s="48" t="s">
        <v>2343</v>
      </c>
      <c r="AD159" s="49"/>
    </row>
    <row r="160" spans="2:30" x14ac:dyDescent="0.15">
      <c r="B160" s="38" t="s">
        <v>291</v>
      </c>
      <c r="C160" s="39" t="s">
        <v>292</v>
      </c>
      <c r="D160" s="39" t="s">
        <v>2438</v>
      </c>
      <c r="E160" s="39" t="s">
        <v>2791</v>
      </c>
      <c r="F160" s="40" t="s">
        <v>2346</v>
      </c>
      <c r="G160" s="40" t="s">
        <v>2353</v>
      </c>
      <c r="H160" s="41">
        <v>632799</v>
      </c>
      <c r="I160" s="42">
        <v>0</v>
      </c>
      <c r="J160" s="43">
        <v>0</v>
      </c>
      <c r="K160" s="41">
        <v>0</v>
      </c>
      <c r="L160" s="42">
        <v>388324</v>
      </c>
      <c r="M160" s="43">
        <v>58150</v>
      </c>
      <c r="N160" s="41">
        <v>446474</v>
      </c>
      <c r="O160" s="42">
        <v>0</v>
      </c>
      <c r="P160" s="43">
        <v>0</v>
      </c>
      <c r="Q160" s="41">
        <v>0</v>
      </c>
      <c r="R160" s="42">
        <v>0</v>
      </c>
      <c r="S160" s="43">
        <v>19602</v>
      </c>
      <c r="T160" s="44">
        <v>19602</v>
      </c>
      <c r="U160" s="45">
        <v>388324</v>
      </c>
      <c r="V160" s="43">
        <v>77752</v>
      </c>
      <c r="W160" s="44">
        <v>466076</v>
      </c>
      <c r="X160" s="45">
        <v>166723</v>
      </c>
      <c r="Y160" s="46">
        <v>26.35</v>
      </c>
      <c r="Z160" s="47">
        <f t="shared" si="4"/>
        <v>244475</v>
      </c>
      <c r="AA160" s="46">
        <f t="shared" si="5"/>
        <v>38.630000000000003</v>
      </c>
      <c r="AB160" s="48" t="s">
        <v>2362</v>
      </c>
      <c r="AC160" s="48" t="s">
        <v>2343</v>
      </c>
      <c r="AD160" s="49"/>
    </row>
    <row r="161" spans="2:30" x14ac:dyDescent="0.15">
      <c r="B161" s="38" t="s">
        <v>293</v>
      </c>
      <c r="C161" s="39" t="s">
        <v>294</v>
      </c>
      <c r="D161" s="39" t="s">
        <v>2438</v>
      </c>
      <c r="E161" s="39" t="s">
        <v>2792</v>
      </c>
      <c r="F161" s="40" t="s">
        <v>2346</v>
      </c>
      <c r="G161" s="40" t="s">
        <v>2353</v>
      </c>
      <c r="H161" s="41">
        <v>664299</v>
      </c>
      <c r="I161" s="42">
        <v>0</v>
      </c>
      <c r="J161" s="43">
        <v>0</v>
      </c>
      <c r="K161" s="41">
        <v>0</v>
      </c>
      <c r="L161" s="42">
        <v>401075</v>
      </c>
      <c r="M161" s="43">
        <v>67909</v>
      </c>
      <c r="N161" s="41">
        <v>468984</v>
      </c>
      <c r="O161" s="42">
        <v>0</v>
      </c>
      <c r="P161" s="43">
        <v>0</v>
      </c>
      <c r="Q161" s="41">
        <v>0</v>
      </c>
      <c r="R161" s="42">
        <v>0</v>
      </c>
      <c r="S161" s="43">
        <v>20301</v>
      </c>
      <c r="T161" s="44">
        <v>20301</v>
      </c>
      <c r="U161" s="45">
        <v>401075</v>
      </c>
      <c r="V161" s="43">
        <v>88210</v>
      </c>
      <c r="W161" s="44">
        <v>489285</v>
      </c>
      <c r="X161" s="45">
        <v>175014</v>
      </c>
      <c r="Y161" s="46">
        <v>26.35</v>
      </c>
      <c r="Z161" s="47">
        <f t="shared" si="4"/>
        <v>263224</v>
      </c>
      <c r="AA161" s="46">
        <f t="shared" si="5"/>
        <v>39.619999999999997</v>
      </c>
      <c r="AB161" s="48" t="s">
        <v>2362</v>
      </c>
      <c r="AC161" s="48" t="s">
        <v>2343</v>
      </c>
      <c r="AD161" s="49"/>
    </row>
    <row r="162" spans="2:30" x14ac:dyDescent="0.15">
      <c r="B162" s="38" t="s">
        <v>295</v>
      </c>
      <c r="C162" s="39" t="s">
        <v>296</v>
      </c>
      <c r="D162" s="39" t="s">
        <v>2438</v>
      </c>
      <c r="E162" s="39" t="s">
        <v>2793</v>
      </c>
      <c r="F162" s="40" t="s">
        <v>2346</v>
      </c>
      <c r="G162" s="40" t="s">
        <v>2353</v>
      </c>
      <c r="H162" s="41">
        <v>588866</v>
      </c>
      <c r="I162" s="42">
        <v>0</v>
      </c>
      <c r="J162" s="43">
        <v>0</v>
      </c>
      <c r="K162" s="41">
        <v>0</v>
      </c>
      <c r="L162" s="42">
        <v>376564</v>
      </c>
      <c r="M162" s="43">
        <v>64804</v>
      </c>
      <c r="N162" s="41">
        <v>441368</v>
      </c>
      <c r="O162" s="42">
        <v>0</v>
      </c>
      <c r="P162" s="43">
        <v>0</v>
      </c>
      <c r="Q162" s="41">
        <v>0</v>
      </c>
      <c r="R162" s="42">
        <v>0</v>
      </c>
      <c r="S162" s="43">
        <v>18664</v>
      </c>
      <c r="T162" s="44">
        <v>18664</v>
      </c>
      <c r="U162" s="45">
        <v>376564</v>
      </c>
      <c r="V162" s="43">
        <v>83468</v>
      </c>
      <c r="W162" s="44">
        <v>460032</v>
      </c>
      <c r="X162" s="45">
        <v>128834</v>
      </c>
      <c r="Y162" s="46">
        <v>21.88</v>
      </c>
      <c r="Z162" s="47">
        <f t="shared" si="4"/>
        <v>212302</v>
      </c>
      <c r="AA162" s="46">
        <f t="shared" si="5"/>
        <v>36.049999999999997</v>
      </c>
      <c r="AB162" s="48" t="s">
        <v>2362</v>
      </c>
      <c r="AC162" s="48" t="s">
        <v>2343</v>
      </c>
      <c r="AD162" s="49"/>
    </row>
    <row r="163" spans="2:30" x14ac:dyDescent="0.15">
      <c r="B163" s="38" t="s">
        <v>297</v>
      </c>
      <c r="C163" s="39" t="s">
        <v>298</v>
      </c>
      <c r="D163" s="39" t="s">
        <v>2438</v>
      </c>
      <c r="E163" s="39" t="s">
        <v>2794</v>
      </c>
      <c r="F163" s="40" t="s">
        <v>2346</v>
      </c>
      <c r="G163" s="40" t="s">
        <v>2353</v>
      </c>
      <c r="H163" s="41">
        <v>530933</v>
      </c>
      <c r="I163" s="42">
        <v>0</v>
      </c>
      <c r="J163" s="43">
        <v>0</v>
      </c>
      <c r="K163" s="41">
        <v>0</v>
      </c>
      <c r="L163" s="42">
        <v>363002</v>
      </c>
      <c r="M163" s="43">
        <v>54001</v>
      </c>
      <c r="N163" s="41">
        <v>417003</v>
      </c>
      <c r="O163" s="42">
        <v>0</v>
      </c>
      <c r="P163" s="43">
        <v>0</v>
      </c>
      <c r="Q163" s="41">
        <v>0</v>
      </c>
      <c r="R163" s="42">
        <v>0</v>
      </c>
      <c r="S163" s="43">
        <v>18091</v>
      </c>
      <c r="T163" s="44">
        <v>18091</v>
      </c>
      <c r="U163" s="45">
        <v>363002</v>
      </c>
      <c r="V163" s="43">
        <v>72092</v>
      </c>
      <c r="W163" s="44">
        <v>435094</v>
      </c>
      <c r="X163" s="45">
        <v>95839</v>
      </c>
      <c r="Y163" s="46">
        <v>18.05</v>
      </c>
      <c r="Z163" s="47">
        <f t="shared" si="4"/>
        <v>167931</v>
      </c>
      <c r="AA163" s="46">
        <f t="shared" si="5"/>
        <v>31.63</v>
      </c>
      <c r="AB163" s="48" t="s">
        <v>2362</v>
      </c>
      <c r="AC163" s="48" t="s">
        <v>2343</v>
      </c>
      <c r="AD163" s="49"/>
    </row>
    <row r="164" spans="2:30" x14ac:dyDescent="0.15">
      <c r="B164" s="38" t="s">
        <v>299</v>
      </c>
      <c r="C164" s="39" t="s">
        <v>300</v>
      </c>
      <c r="D164" s="39" t="s">
        <v>2438</v>
      </c>
      <c r="E164" s="39" t="s">
        <v>2795</v>
      </c>
      <c r="F164" s="40" t="s">
        <v>2346</v>
      </c>
      <c r="G164" s="40" t="s">
        <v>2353</v>
      </c>
      <c r="H164" s="41">
        <v>729666</v>
      </c>
      <c r="I164" s="42">
        <v>0</v>
      </c>
      <c r="J164" s="43">
        <v>0</v>
      </c>
      <c r="K164" s="41">
        <v>0</v>
      </c>
      <c r="L164" s="42">
        <v>402094</v>
      </c>
      <c r="M164" s="43">
        <v>70639</v>
      </c>
      <c r="N164" s="41">
        <v>472733</v>
      </c>
      <c r="O164" s="42">
        <v>0</v>
      </c>
      <c r="P164" s="43">
        <v>0</v>
      </c>
      <c r="Q164" s="41">
        <v>0</v>
      </c>
      <c r="R164" s="42">
        <v>0</v>
      </c>
      <c r="S164" s="43">
        <v>19585</v>
      </c>
      <c r="T164" s="44">
        <v>19585</v>
      </c>
      <c r="U164" s="45">
        <v>402094</v>
      </c>
      <c r="V164" s="43">
        <v>90224</v>
      </c>
      <c r="W164" s="44">
        <v>492318</v>
      </c>
      <c r="X164" s="45">
        <v>237348</v>
      </c>
      <c r="Y164" s="46">
        <v>32.53</v>
      </c>
      <c r="Z164" s="47">
        <f t="shared" si="4"/>
        <v>327572</v>
      </c>
      <c r="AA164" s="46">
        <f t="shared" si="5"/>
        <v>44.89</v>
      </c>
      <c r="AB164" s="48" t="s">
        <v>2362</v>
      </c>
      <c r="AC164" s="48" t="s">
        <v>2343</v>
      </c>
      <c r="AD164" s="49"/>
    </row>
    <row r="165" spans="2:30" x14ac:dyDescent="0.15">
      <c r="B165" s="38" t="s">
        <v>0</v>
      </c>
      <c r="C165" s="39" t="s">
        <v>0</v>
      </c>
      <c r="D165" s="39"/>
      <c r="E165" s="39"/>
      <c r="F165" s="40"/>
      <c r="G165" s="40"/>
      <c r="H165" s="41"/>
      <c r="I165" s="42"/>
      <c r="J165" s="43"/>
      <c r="K165" s="41"/>
      <c r="L165" s="42"/>
      <c r="M165" s="43"/>
      <c r="N165" s="41"/>
      <c r="O165" s="42"/>
      <c r="P165" s="43"/>
      <c r="Q165" s="41"/>
      <c r="R165" s="42"/>
      <c r="S165" s="43"/>
      <c r="T165" s="44"/>
      <c r="U165" s="45"/>
      <c r="V165" s="43"/>
      <c r="W165" s="44"/>
      <c r="X165" s="45"/>
      <c r="Y165" s="46"/>
      <c r="Z165" s="47"/>
      <c r="AA165" s="46"/>
      <c r="AB165" s="48"/>
      <c r="AC165" s="48"/>
      <c r="AD165" s="49"/>
    </row>
    <row r="166" spans="2:30" x14ac:dyDescent="0.15">
      <c r="B166" s="38" t="s">
        <v>2533</v>
      </c>
      <c r="C166" s="39" t="s">
        <v>301</v>
      </c>
      <c r="D166" s="39" t="s">
        <v>2443</v>
      </c>
      <c r="E166" s="39"/>
      <c r="F166" s="40" t="s">
        <v>2346</v>
      </c>
      <c r="G166" s="40" t="s">
        <v>2350</v>
      </c>
      <c r="H166" s="41">
        <v>14700000</v>
      </c>
      <c r="I166" s="42">
        <v>0</v>
      </c>
      <c r="J166" s="43">
        <v>0</v>
      </c>
      <c r="K166" s="41">
        <v>0</v>
      </c>
      <c r="L166" s="42">
        <v>5801639</v>
      </c>
      <c r="M166" s="43">
        <v>1217625</v>
      </c>
      <c r="N166" s="41">
        <v>7019264</v>
      </c>
      <c r="O166" s="42">
        <v>4500000</v>
      </c>
      <c r="P166" s="43">
        <v>0</v>
      </c>
      <c r="Q166" s="41">
        <v>4500000</v>
      </c>
      <c r="R166" s="42">
        <v>207963</v>
      </c>
      <c r="S166" s="43">
        <v>568558</v>
      </c>
      <c r="T166" s="44">
        <v>776521</v>
      </c>
      <c r="U166" s="45">
        <v>10509602</v>
      </c>
      <c r="V166" s="43">
        <v>1786183</v>
      </c>
      <c r="W166" s="44">
        <v>12295785</v>
      </c>
      <c r="X166" s="45">
        <v>2404215</v>
      </c>
      <c r="Y166" s="46">
        <v>16.36</v>
      </c>
      <c r="Z166" s="47">
        <f t="shared" si="4"/>
        <v>4190398</v>
      </c>
      <c r="AA166" s="46">
        <f t="shared" si="5"/>
        <v>28.51</v>
      </c>
      <c r="AB166" s="48" t="s">
        <v>2360</v>
      </c>
      <c r="AC166" s="48" t="s">
        <v>2343</v>
      </c>
      <c r="AD166" s="49"/>
    </row>
    <row r="167" spans="2:30" x14ac:dyDescent="0.15">
      <c r="B167" s="38" t="s">
        <v>302</v>
      </c>
      <c r="C167" s="39" t="s">
        <v>303</v>
      </c>
      <c r="D167" s="39" t="s">
        <v>2443</v>
      </c>
      <c r="E167" s="39" t="s">
        <v>2790</v>
      </c>
      <c r="F167" s="40" t="s">
        <v>2346</v>
      </c>
      <c r="G167" s="40" t="s">
        <v>2350</v>
      </c>
      <c r="H167" s="41">
        <v>2450000</v>
      </c>
      <c r="I167" s="42">
        <v>0</v>
      </c>
      <c r="J167" s="43">
        <v>0</v>
      </c>
      <c r="K167" s="41">
        <v>0</v>
      </c>
      <c r="L167" s="42">
        <v>996112</v>
      </c>
      <c r="M167" s="43">
        <v>242937</v>
      </c>
      <c r="N167" s="41">
        <v>1239049</v>
      </c>
      <c r="O167" s="42">
        <v>750000</v>
      </c>
      <c r="P167" s="43">
        <v>0</v>
      </c>
      <c r="Q167" s="41">
        <v>750000</v>
      </c>
      <c r="R167" s="42">
        <v>35644</v>
      </c>
      <c r="S167" s="43">
        <v>91522</v>
      </c>
      <c r="T167" s="44">
        <v>127166</v>
      </c>
      <c r="U167" s="45">
        <v>1781756</v>
      </c>
      <c r="V167" s="43">
        <v>334459</v>
      </c>
      <c r="W167" s="44">
        <v>2116215</v>
      </c>
      <c r="X167" s="45">
        <v>333785</v>
      </c>
      <c r="Y167" s="46">
        <v>13.62</v>
      </c>
      <c r="Z167" s="47">
        <f t="shared" si="4"/>
        <v>668244</v>
      </c>
      <c r="AA167" s="46">
        <f t="shared" si="5"/>
        <v>27.28</v>
      </c>
      <c r="AB167" s="48" t="s">
        <v>2360</v>
      </c>
      <c r="AC167" s="48" t="s">
        <v>2343</v>
      </c>
      <c r="AD167" s="49"/>
    </row>
    <row r="168" spans="2:30" x14ac:dyDescent="0.15">
      <c r="B168" s="38" t="s">
        <v>304</v>
      </c>
      <c r="C168" s="39" t="s">
        <v>305</v>
      </c>
      <c r="D168" s="39" t="s">
        <v>2443</v>
      </c>
      <c r="E168" s="39" t="s">
        <v>2791</v>
      </c>
      <c r="F168" s="40" t="s">
        <v>2346</v>
      </c>
      <c r="G168" s="40" t="s">
        <v>2350</v>
      </c>
      <c r="H168" s="41">
        <v>2450000</v>
      </c>
      <c r="I168" s="42">
        <v>0</v>
      </c>
      <c r="J168" s="43">
        <v>0</v>
      </c>
      <c r="K168" s="41">
        <v>0</v>
      </c>
      <c r="L168" s="42">
        <v>950090</v>
      </c>
      <c r="M168" s="43">
        <v>222362</v>
      </c>
      <c r="N168" s="41">
        <v>1172452</v>
      </c>
      <c r="O168" s="42">
        <v>750000</v>
      </c>
      <c r="P168" s="43">
        <v>0</v>
      </c>
      <c r="Q168" s="41">
        <v>750000</v>
      </c>
      <c r="R168" s="42">
        <v>34081</v>
      </c>
      <c r="S168" s="43">
        <v>85733</v>
      </c>
      <c r="T168" s="44">
        <v>119814</v>
      </c>
      <c r="U168" s="45">
        <v>1734171</v>
      </c>
      <c r="V168" s="43">
        <v>308095</v>
      </c>
      <c r="W168" s="44">
        <v>2042266</v>
      </c>
      <c r="X168" s="45">
        <v>407734</v>
      </c>
      <c r="Y168" s="46">
        <v>16.64</v>
      </c>
      <c r="Z168" s="47">
        <f t="shared" si="4"/>
        <v>715829</v>
      </c>
      <c r="AA168" s="46">
        <f t="shared" si="5"/>
        <v>29.22</v>
      </c>
      <c r="AB168" s="48" t="s">
        <v>2360</v>
      </c>
      <c r="AC168" s="48" t="s">
        <v>2343</v>
      </c>
      <c r="AD168" s="49"/>
    </row>
    <row r="169" spans="2:30" x14ac:dyDescent="0.15">
      <c r="B169" s="38" t="s">
        <v>306</v>
      </c>
      <c r="C169" s="39" t="s">
        <v>307</v>
      </c>
      <c r="D169" s="39" t="s">
        <v>2443</v>
      </c>
      <c r="E169" s="39" t="s">
        <v>2792</v>
      </c>
      <c r="F169" s="40" t="s">
        <v>2346</v>
      </c>
      <c r="G169" s="40" t="s">
        <v>2350</v>
      </c>
      <c r="H169" s="41">
        <v>2450000</v>
      </c>
      <c r="I169" s="42">
        <v>0</v>
      </c>
      <c r="J169" s="43">
        <v>0</v>
      </c>
      <c r="K169" s="41">
        <v>0</v>
      </c>
      <c r="L169" s="42">
        <v>958925</v>
      </c>
      <c r="M169" s="43">
        <v>228445</v>
      </c>
      <c r="N169" s="41">
        <v>1187370</v>
      </c>
      <c r="O169" s="42">
        <v>750000</v>
      </c>
      <c r="P169" s="43">
        <v>0</v>
      </c>
      <c r="Q169" s="41">
        <v>750000</v>
      </c>
      <c r="R169" s="42">
        <v>34986</v>
      </c>
      <c r="S169" s="43">
        <v>95149</v>
      </c>
      <c r="T169" s="44">
        <v>130135</v>
      </c>
      <c r="U169" s="45">
        <v>1743911</v>
      </c>
      <c r="V169" s="43">
        <v>323594</v>
      </c>
      <c r="W169" s="44">
        <v>2067505</v>
      </c>
      <c r="X169" s="45">
        <v>382495</v>
      </c>
      <c r="Y169" s="46">
        <v>15.61</v>
      </c>
      <c r="Z169" s="47">
        <f t="shared" si="4"/>
        <v>706089</v>
      </c>
      <c r="AA169" s="46">
        <f t="shared" si="5"/>
        <v>28.82</v>
      </c>
      <c r="AB169" s="48" t="s">
        <v>2360</v>
      </c>
      <c r="AC169" s="48" t="s">
        <v>2343</v>
      </c>
      <c r="AD169" s="49"/>
    </row>
    <row r="170" spans="2:30" x14ac:dyDescent="0.15">
      <c r="B170" s="38" t="s">
        <v>308</v>
      </c>
      <c r="C170" s="39" t="s">
        <v>309</v>
      </c>
      <c r="D170" s="39" t="s">
        <v>2443</v>
      </c>
      <c r="E170" s="39" t="s">
        <v>2793</v>
      </c>
      <c r="F170" s="40" t="s">
        <v>2346</v>
      </c>
      <c r="G170" s="40" t="s">
        <v>2350</v>
      </c>
      <c r="H170" s="41">
        <v>2450000</v>
      </c>
      <c r="I170" s="42">
        <v>0</v>
      </c>
      <c r="J170" s="43">
        <v>0</v>
      </c>
      <c r="K170" s="41">
        <v>0</v>
      </c>
      <c r="L170" s="42">
        <v>998668</v>
      </c>
      <c r="M170" s="43">
        <v>187656</v>
      </c>
      <c r="N170" s="41">
        <v>1186324</v>
      </c>
      <c r="O170" s="42">
        <v>750000</v>
      </c>
      <c r="P170" s="43">
        <v>0</v>
      </c>
      <c r="Q170" s="41">
        <v>750000</v>
      </c>
      <c r="R170" s="42">
        <v>35148</v>
      </c>
      <c r="S170" s="43">
        <v>75704</v>
      </c>
      <c r="T170" s="44">
        <v>110852</v>
      </c>
      <c r="U170" s="45">
        <v>1783816</v>
      </c>
      <c r="V170" s="43">
        <v>263360</v>
      </c>
      <c r="W170" s="44">
        <v>2047176</v>
      </c>
      <c r="X170" s="45">
        <v>402824</v>
      </c>
      <c r="Y170" s="46">
        <v>16.440000000000001</v>
      </c>
      <c r="Z170" s="47">
        <f t="shared" si="4"/>
        <v>666184</v>
      </c>
      <c r="AA170" s="46">
        <f t="shared" si="5"/>
        <v>27.19</v>
      </c>
      <c r="AB170" s="48" t="s">
        <v>2360</v>
      </c>
      <c r="AC170" s="48" t="s">
        <v>2343</v>
      </c>
      <c r="AD170" s="49"/>
    </row>
    <row r="171" spans="2:30" x14ac:dyDescent="0.15">
      <c r="B171" s="38" t="s">
        <v>310</v>
      </c>
      <c r="C171" s="39" t="s">
        <v>311</v>
      </c>
      <c r="D171" s="39" t="s">
        <v>2443</v>
      </c>
      <c r="E171" s="39" t="s">
        <v>2794</v>
      </c>
      <c r="F171" s="40" t="s">
        <v>2346</v>
      </c>
      <c r="G171" s="40" t="s">
        <v>2350</v>
      </c>
      <c r="H171" s="41">
        <v>2450000</v>
      </c>
      <c r="I171" s="42">
        <v>0</v>
      </c>
      <c r="J171" s="43">
        <v>0</v>
      </c>
      <c r="K171" s="41">
        <v>0</v>
      </c>
      <c r="L171" s="42">
        <v>637698</v>
      </c>
      <c r="M171" s="43">
        <v>122137</v>
      </c>
      <c r="N171" s="41">
        <v>759835</v>
      </c>
      <c r="O171" s="42">
        <v>750000</v>
      </c>
      <c r="P171" s="43">
        <v>0</v>
      </c>
      <c r="Q171" s="41">
        <v>750000</v>
      </c>
      <c r="R171" s="42">
        <v>26707</v>
      </c>
      <c r="S171" s="43">
        <v>54158</v>
      </c>
      <c r="T171" s="44">
        <v>80865</v>
      </c>
      <c r="U171" s="45">
        <v>1414405</v>
      </c>
      <c r="V171" s="43">
        <v>176295</v>
      </c>
      <c r="W171" s="44">
        <v>1590700</v>
      </c>
      <c r="X171" s="45">
        <v>859300</v>
      </c>
      <c r="Y171" s="46">
        <v>35.07</v>
      </c>
      <c r="Z171" s="47">
        <f t="shared" si="4"/>
        <v>1035595</v>
      </c>
      <c r="AA171" s="46">
        <f t="shared" si="5"/>
        <v>42.27</v>
      </c>
      <c r="AB171" s="48" t="s">
        <v>2360</v>
      </c>
      <c r="AC171" s="48" t="s">
        <v>2343</v>
      </c>
      <c r="AD171" s="49"/>
    </row>
    <row r="172" spans="2:30" x14ac:dyDescent="0.15">
      <c r="B172" s="38" t="s">
        <v>312</v>
      </c>
      <c r="C172" s="39" t="s">
        <v>313</v>
      </c>
      <c r="D172" s="39" t="s">
        <v>2443</v>
      </c>
      <c r="E172" s="39" t="s">
        <v>2795</v>
      </c>
      <c r="F172" s="40" t="s">
        <v>2346</v>
      </c>
      <c r="G172" s="40" t="s">
        <v>2350</v>
      </c>
      <c r="H172" s="41">
        <v>2450000</v>
      </c>
      <c r="I172" s="42">
        <v>0</v>
      </c>
      <c r="J172" s="43">
        <v>0</v>
      </c>
      <c r="K172" s="41">
        <v>0</v>
      </c>
      <c r="L172" s="42">
        <v>1260146</v>
      </c>
      <c r="M172" s="43">
        <v>214088</v>
      </c>
      <c r="N172" s="41">
        <v>1474234</v>
      </c>
      <c r="O172" s="42">
        <v>750000</v>
      </c>
      <c r="P172" s="43">
        <v>0</v>
      </c>
      <c r="Q172" s="41">
        <v>750000</v>
      </c>
      <c r="R172" s="42">
        <v>41397</v>
      </c>
      <c r="S172" s="43">
        <v>166292</v>
      </c>
      <c r="T172" s="44">
        <v>207689</v>
      </c>
      <c r="U172" s="45">
        <v>2051543</v>
      </c>
      <c r="V172" s="43">
        <v>380380</v>
      </c>
      <c r="W172" s="44">
        <v>2431923</v>
      </c>
      <c r="X172" s="45">
        <v>18077</v>
      </c>
      <c r="Y172" s="46">
        <v>0.74</v>
      </c>
      <c r="Z172" s="47">
        <f t="shared" si="4"/>
        <v>398457</v>
      </c>
      <c r="AA172" s="46">
        <f t="shared" si="5"/>
        <v>16.260000000000002</v>
      </c>
      <c r="AB172" s="48" t="s">
        <v>2360</v>
      </c>
      <c r="AC172" s="48" t="s">
        <v>2343</v>
      </c>
      <c r="AD172" s="49"/>
    </row>
    <row r="173" spans="2:30" x14ac:dyDescent="0.15">
      <c r="B173" s="38" t="s">
        <v>0</v>
      </c>
      <c r="C173" s="39" t="s">
        <v>0</v>
      </c>
      <c r="D173" s="39"/>
      <c r="E173" s="39"/>
      <c r="F173" s="40"/>
      <c r="G173" s="40"/>
      <c r="H173" s="41"/>
      <c r="I173" s="42"/>
      <c r="J173" s="43"/>
      <c r="K173" s="41"/>
      <c r="L173" s="42"/>
      <c r="M173" s="43"/>
      <c r="N173" s="41"/>
      <c r="O173" s="42"/>
      <c r="P173" s="43"/>
      <c r="Q173" s="41"/>
      <c r="R173" s="42"/>
      <c r="S173" s="43"/>
      <c r="T173" s="44"/>
      <c r="U173" s="45"/>
      <c r="V173" s="43"/>
      <c r="W173" s="44"/>
      <c r="X173" s="45"/>
      <c r="Y173" s="46"/>
      <c r="Z173" s="47"/>
      <c r="AA173" s="46"/>
      <c r="AB173" s="48"/>
      <c r="AC173" s="48"/>
      <c r="AD173" s="49"/>
    </row>
    <row r="174" spans="2:30" x14ac:dyDescent="0.15">
      <c r="B174" s="38" t="s">
        <v>2534</v>
      </c>
      <c r="C174" s="39" t="s">
        <v>314</v>
      </c>
      <c r="D174" s="39" t="s">
        <v>2490</v>
      </c>
      <c r="E174" s="39"/>
      <c r="F174" s="40" t="s">
        <v>2345</v>
      </c>
      <c r="G174" s="40" t="s">
        <v>2359</v>
      </c>
      <c r="H174" s="41">
        <v>4200000</v>
      </c>
      <c r="I174" s="42">
        <v>0</v>
      </c>
      <c r="J174" s="43">
        <v>0</v>
      </c>
      <c r="K174" s="41">
        <v>0</v>
      </c>
      <c r="L174" s="42">
        <v>2597532</v>
      </c>
      <c r="M174" s="43">
        <v>439305</v>
      </c>
      <c r="N174" s="41">
        <v>3036837</v>
      </c>
      <c r="O174" s="42">
        <v>0</v>
      </c>
      <c r="P174" s="43">
        <v>478</v>
      </c>
      <c r="Q174" s="41">
        <v>478</v>
      </c>
      <c r="R174" s="42">
        <v>0</v>
      </c>
      <c r="S174" s="43">
        <v>96603</v>
      </c>
      <c r="T174" s="44">
        <v>96603</v>
      </c>
      <c r="U174" s="45">
        <v>2597532</v>
      </c>
      <c r="V174" s="43">
        <v>536386</v>
      </c>
      <c r="W174" s="44">
        <v>3133918</v>
      </c>
      <c r="X174" s="45">
        <v>1066082</v>
      </c>
      <c r="Y174" s="46">
        <v>25.38</v>
      </c>
      <c r="Z174" s="47">
        <f t="shared" si="4"/>
        <v>1602468</v>
      </c>
      <c r="AA174" s="46">
        <f t="shared" si="5"/>
        <v>38.15</v>
      </c>
      <c r="AB174" s="48" t="s">
        <v>2370</v>
      </c>
      <c r="AC174" s="48" t="s">
        <v>2343</v>
      </c>
      <c r="AD174" s="49"/>
    </row>
    <row r="175" spans="2:30" x14ac:dyDescent="0.15">
      <c r="B175" s="38" t="s">
        <v>315</v>
      </c>
      <c r="C175" s="39" t="s">
        <v>316</v>
      </c>
      <c r="D175" s="39" t="s">
        <v>2490</v>
      </c>
      <c r="E175" s="39" t="s">
        <v>2790</v>
      </c>
      <c r="F175" s="40" t="s">
        <v>2345</v>
      </c>
      <c r="G175" s="40" t="s">
        <v>2359</v>
      </c>
      <c r="H175" s="41">
        <v>700000</v>
      </c>
      <c r="I175" s="42">
        <v>0</v>
      </c>
      <c r="J175" s="43">
        <v>0</v>
      </c>
      <c r="K175" s="41">
        <v>0</v>
      </c>
      <c r="L175" s="42">
        <v>446855</v>
      </c>
      <c r="M175" s="43">
        <v>87695</v>
      </c>
      <c r="N175" s="41">
        <v>534550</v>
      </c>
      <c r="O175" s="42">
        <v>0</v>
      </c>
      <c r="P175" s="43">
        <v>0</v>
      </c>
      <c r="Q175" s="41">
        <v>0</v>
      </c>
      <c r="R175" s="42">
        <v>0</v>
      </c>
      <c r="S175" s="43">
        <v>15459</v>
      </c>
      <c r="T175" s="44">
        <v>15459</v>
      </c>
      <c r="U175" s="45">
        <v>446855</v>
      </c>
      <c r="V175" s="43">
        <v>103154</v>
      </c>
      <c r="W175" s="44">
        <v>550009</v>
      </c>
      <c r="X175" s="45">
        <v>149991</v>
      </c>
      <c r="Y175" s="46">
        <v>21.43</v>
      </c>
      <c r="Z175" s="47">
        <f t="shared" si="4"/>
        <v>253145</v>
      </c>
      <c r="AA175" s="46">
        <f t="shared" si="5"/>
        <v>36.159999999999997</v>
      </c>
      <c r="AB175" s="48" t="s">
        <v>2370</v>
      </c>
      <c r="AC175" s="48" t="s">
        <v>2343</v>
      </c>
      <c r="AD175" s="49"/>
    </row>
    <row r="176" spans="2:30" x14ac:dyDescent="0.15">
      <c r="B176" s="38" t="s">
        <v>317</v>
      </c>
      <c r="C176" s="39" t="s">
        <v>318</v>
      </c>
      <c r="D176" s="39" t="s">
        <v>2490</v>
      </c>
      <c r="E176" s="39" t="s">
        <v>2791</v>
      </c>
      <c r="F176" s="40" t="s">
        <v>2345</v>
      </c>
      <c r="G176" s="40" t="s">
        <v>2359</v>
      </c>
      <c r="H176" s="41">
        <v>700000</v>
      </c>
      <c r="I176" s="42">
        <v>0</v>
      </c>
      <c r="J176" s="43">
        <v>0</v>
      </c>
      <c r="K176" s="41">
        <v>0</v>
      </c>
      <c r="L176" s="42">
        <v>389357</v>
      </c>
      <c r="M176" s="43">
        <v>50392</v>
      </c>
      <c r="N176" s="41">
        <v>439749</v>
      </c>
      <c r="O176" s="42">
        <v>0</v>
      </c>
      <c r="P176" s="43">
        <v>0</v>
      </c>
      <c r="Q176" s="41">
        <v>0</v>
      </c>
      <c r="R176" s="42">
        <v>0</v>
      </c>
      <c r="S176" s="43">
        <v>9249</v>
      </c>
      <c r="T176" s="44">
        <v>9249</v>
      </c>
      <c r="U176" s="45">
        <v>389357</v>
      </c>
      <c r="V176" s="43">
        <v>59641</v>
      </c>
      <c r="W176" s="44">
        <v>448998</v>
      </c>
      <c r="X176" s="45">
        <v>251002</v>
      </c>
      <c r="Y176" s="46">
        <v>35.86</v>
      </c>
      <c r="Z176" s="47">
        <f t="shared" si="4"/>
        <v>310643</v>
      </c>
      <c r="AA176" s="46">
        <f t="shared" si="5"/>
        <v>44.38</v>
      </c>
      <c r="AB176" s="48" t="s">
        <v>2370</v>
      </c>
      <c r="AC176" s="48" t="s">
        <v>2343</v>
      </c>
      <c r="AD176" s="49"/>
    </row>
    <row r="177" spans="2:30" x14ac:dyDescent="0.15">
      <c r="B177" s="38" t="s">
        <v>319</v>
      </c>
      <c r="C177" s="39" t="s">
        <v>320</v>
      </c>
      <c r="D177" s="39" t="s">
        <v>2490</v>
      </c>
      <c r="E177" s="39" t="s">
        <v>2792</v>
      </c>
      <c r="F177" s="40" t="s">
        <v>2345</v>
      </c>
      <c r="G177" s="40" t="s">
        <v>2359</v>
      </c>
      <c r="H177" s="41">
        <v>700000</v>
      </c>
      <c r="I177" s="42">
        <v>0</v>
      </c>
      <c r="J177" s="43">
        <v>0</v>
      </c>
      <c r="K177" s="41">
        <v>0</v>
      </c>
      <c r="L177" s="42">
        <v>446855</v>
      </c>
      <c r="M177" s="43">
        <v>78009</v>
      </c>
      <c r="N177" s="41">
        <v>524864</v>
      </c>
      <c r="O177" s="42">
        <v>0</v>
      </c>
      <c r="P177" s="43">
        <v>0</v>
      </c>
      <c r="Q177" s="41">
        <v>0</v>
      </c>
      <c r="R177" s="42">
        <v>0</v>
      </c>
      <c r="S177" s="43">
        <v>14702</v>
      </c>
      <c r="T177" s="44">
        <v>14702</v>
      </c>
      <c r="U177" s="45">
        <v>446855</v>
      </c>
      <c r="V177" s="43">
        <v>92711</v>
      </c>
      <c r="W177" s="44">
        <v>539566</v>
      </c>
      <c r="X177" s="45">
        <v>160434</v>
      </c>
      <c r="Y177" s="46">
        <v>22.92</v>
      </c>
      <c r="Z177" s="47">
        <f t="shared" si="4"/>
        <v>253145</v>
      </c>
      <c r="AA177" s="46">
        <f t="shared" si="5"/>
        <v>36.159999999999997</v>
      </c>
      <c r="AB177" s="48" t="s">
        <v>2370</v>
      </c>
      <c r="AC177" s="48" t="s">
        <v>2343</v>
      </c>
      <c r="AD177" s="49"/>
    </row>
    <row r="178" spans="2:30" x14ac:dyDescent="0.15">
      <c r="B178" s="38" t="s">
        <v>321</v>
      </c>
      <c r="C178" s="39" t="s">
        <v>322</v>
      </c>
      <c r="D178" s="39" t="s">
        <v>2490</v>
      </c>
      <c r="E178" s="39" t="s">
        <v>2793</v>
      </c>
      <c r="F178" s="40" t="s">
        <v>2345</v>
      </c>
      <c r="G178" s="40" t="s">
        <v>2359</v>
      </c>
      <c r="H178" s="41">
        <v>700000</v>
      </c>
      <c r="I178" s="42">
        <v>0</v>
      </c>
      <c r="J178" s="43">
        <v>0</v>
      </c>
      <c r="K178" s="41">
        <v>0</v>
      </c>
      <c r="L178" s="42">
        <v>438155</v>
      </c>
      <c r="M178" s="43">
        <v>84098</v>
      </c>
      <c r="N178" s="41">
        <v>522253</v>
      </c>
      <c r="O178" s="42">
        <v>0</v>
      </c>
      <c r="P178" s="43">
        <v>0</v>
      </c>
      <c r="Q178" s="41">
        <v>0</v>
      </c>
      <c r="R178" s="42">
        <v>0</v>
      </c>
      <c r="S178" s="43">
        <v>18250</v>
      </c>
      <c r="T178" s="44">
        <v>18250</v>
      </c>
      <c r="U178" s="45">
        <v>438155</v>
      </c>
      <c r="V178" s="43">
        <v>102348</v>
      </c>
      <c r="W178" s="44">
        <v>540503</v>
      </c>
      <c r="X178" s="45">
        <v>159497</v>
      </c>
      <c r="Y178" s="46">
        <v>22.79</v>
      </c>
      <c r="Z178" s="47">
        <f t="shared" si="4"/>
        <v>261845</v>
      </c>
      <c r="AA178" s="46">
        <f t="shared" si="5"/>
        <v>37.409999999999997</v>
      </c>
      <c r="AB178" s="48" t="s">
        <v>2370</v>
      </c>
      <c r="AC178" s="48" t="s">
        <v>2343</v>
      </c>
      <c r="AD178" s="49"/>
    </row>
    <row r="179" spans="2:30" x14ac:dyDescent="0.15">
      <c r="B179" s="38" t="s">
        <v>323</v>
      </c>
      <c r="C179" s="39" t="s">
        <v>324</v>
      </c>
      <c r="D179" s="39" t="s">
        <v>2490</v>
      </c>
      <c r="E179" s="39" t="s">
        <v>2794</v>
      </c>
      <c r="F179" s="40" t="s">
        <v>2345</v>
      </c>
      <c r="G179" s="40" t="s">
        <v>2359</v>
      </c>
      <c r="H179" s="41">
        <v>700000</v>
      </c>
      <c r="I179" s="42">
        <v>0</v>
      </c>
      <c r="J179" s="43">
        <v>0</v>
      </c>
      <c r="K179" s="41">
        <v>0</v>
      </c>
      <c r="L179" s="42">
        <v>438155</v>
      </c>
      <c r="M179" s="43">
        <v>62148</v>
      </c>
      <c r="N179" s="41">
        <v>500303</v>
      </c>
      <c r="O179" s="42">
        <v>0</v>
      </c>
      <c r="P179" s="43">
        <v>0</v>
      </c>
      <c r="Q179" s="41">
        <v>0</v>
      </c>
      <c r="R179" s="42">
        <v>0</v>
      </c>
      <c r="S179" s="43">
        <v>19323</v>
      </c>
      <c r="T179" s="44">
        <v>19323</v>
      </c>
      <c r="U179" s="45">
        <v>438155</v>
      </c>
      <c r="V179" s="43">
        <v>81471</v>
      </c>
      <c r="W179" s="44">
        <v>519626</v>
      </c>
      <c r="X179" s="45">
        <v>180374</v>
      </c>
      <c r="Y179" s="46">
        <v>25.77</v>
      </c>
      <c r="Z179" s="47">
        <f t="shared" si="4"/>
        <v>261845</v>
      </c>
      <c r="AA179" s="46">
        <f t="shared" si="5"/>
        <v>37.409999999999997</v>
      </c>
      <c r="AB179" s="48" t="s">
        <v>2370</v>
      </c>
      <c r="AC179" s="48" t="s">
        <v>2343</v>
      </c>
      <c r="AD179" s="49"/>
    </row>
    <row r="180" spans="2:30" x14ac:dyDescent="0.15">
      <c r="B180" s="38" t="s">
        <v>325</v>
      </c>
      <c r="C180" s="39" t="s">
        <v>326</v>
      </c>
      <c r="D180" s="39" t="s">
        <v>2490</v>
      </c>
      <c r="E180" s="39" t="s">
        <v>2795</v>
      </c>
      <c r="F180" s="40" t="s">
        <v>2345</v>
      </c>
      <c r="G180" s="40" t="s">
        <v>2359</v>
      </c>
      <c r="H180" s="41">
        <v>700000</v>
      </c>
      <c r="I180" s="42">
        <v>0</v>
      </c>
      <c r="J180" s="43">
        <v>0</v>
      </c>
      <c r="K180" s="41">
        <v>0</v>
      </c>
      <c r="L180" s="42">
        <v>438155</v>
      </c>
      <c r="M180" s="43">
        <v>76963</v>
      </c>
      <c r="N180" s="41">
        <v>515118</v>
      </c>
      <c r="O180" s="42">
        <v>0</v>
      </c>
      <c r="P180" s="43">
        <v>478</v>
      </c>
      <c r="Q180" s="41">
        <v>478</v>
      </c>
      <c r="R180" s="42">
        <v>0</v>
      </c>
      <c r="S180" s="43">
        <v>19620</v>
      </c>
      <c r="T180" s="44">
        <v>19620</v>
      </c>
      <c r="U180" s="45">
        <v>438155</v>
      </c>
      <c r="V180" s="43">
        <v>97061</v>
      </c>
      <c r="W180" s="44">
        <v>535216</v>
      </c>
      <c r="X180" s="45">
        <v>164784</v>
      </c>
      <c r="Y180" s="46">
        <v>23.54</v>
      </c>
      <c r="Z180" s="47">
        <f t="shared" si="4"/>
        <v>261845</v>
      </c>
      <c r="AA180" s="46">
        <f t="shared" si="5"/>
        <v>37.409999999999997</v>
      </c>
      <c r="AB180" s="48" t="s">
        <v>2370</v>
      </c>
      <c r="AC180" s="48" t="s">
        <v>2343</v>
      </c>
      <c r="AD180" s="49"/>
    </row>
    <row r="181" spans="2:30" x14ac:dyDescent="0.15">
      <c r="B181" s="38" t="s">
        <v>0</v>
      </c>
      <c r="C181" s="39" t="s">
        <v>0</v>
      </c>
      <c r="D181" s="39"/>
      <c r="E181" s="39"/>
      <c r="F181" s="40"/>
      <c r="G181" s="40"/>
      <c r="H181" s="41"/>
      <c r="I181" s="42"/>
      <c r="J181" s="43"/>
      <c r="K181" s="41"/>
      <c r="L181" s="42"/>
      <c r="M181" s="43"/>
      <c r="N181" s="41"/>
      <c r="O181" s="42"/>
      <c r="P181" s="43"/>
      <c r="Q181" s="41"/>
      <c r="R181" s="42"/>
      <c r="S181" s="43"/>
      <c r="T181" s="44"/>
      <c r="U181" s="45"/>
      <c r="V181" s="43"/>
      <c r="W181" s="44"/>
      <c r="X181" s="45"/>
      <c r="Y181" s="46"/>
      <c r="Z181" s="47"/>
      <c r="AA181" s="46"/>
      <c r="AB181" s="48"/>
      <c r="AC181" s="48"/>
      <c r="AD181" s="49"/>
    </row>
    <row r="182" spans="2:30" x14ac:dyDescent="0.15">
      <c r="B182" s="38" t="s">
        <v>2535</v>
      </c>
      <c r="C182" s="39" t="s">
        <v>327</v>
      </c>
      <c r="D182" s="39" t="s">
        <v>2388</v>
      </c>
      <c r="E182" s="39"/>
      <c r="F182" s="40" t="s">
        <v>2347</v>
      </c>
      <c r="G182" s="40" t="s">
        <v>2353</v>
      </c>
      <c r="H182" s="41">
        <v>4800000</v>
      </c>
      <c r="I182" s="42">
        <v>0</v>
      </c>
      <c r="J182" s="43">
        <v>0</v>
      </c>
      <c r="K182" s="41">
        <v>0</v>
      </c>
      <c r="L182" s="42">
        <v>3350019</v>
      </c>
      <c r="M182" s="43">
        <v>546101</v>
      </c>
      <c r="N182" s="41">
        <v>3896120</v>
      </c>
      <c r="O182" s="42">
        <v>0</v>
      </c>
      <c r="P182" s="43">
        <v>0</v>
      </c>
      <c r="Q182" s="41">
        <v>0</v>
      </c>
      <c r="R182" s="42">
        <v>67589</v>
      </c>
      <c r="S182" s="43">
        <v>171865</v>
      </c>
      <c r="T182" s="44">
        <v>239454</v>
      </c>
      <c r="U182" s="45">
        <v>3417608</v>
      </c>
      <c r="V182" s="43">
        <v>717966</v>
      </c>
      <c r="W182" s="44">
        <v>4135574</v>
      </c>
      <c r="X182" s="45">
        <v>664426</v>
      </c>
      <c r="Y182" s="46">
        <v>13.84</v>
      </c>
      <c r="Z182" s="47">
        <f t="shared" si="4"/>
        <v>1382392</v>
      </c>
      <c r="AA182" s="46">
        <f t="shared" si="5"/>
        <v>28.8</v>
      </c>
      <c r="AB182" s="48" t="s">
        <v>2362</v>
      </c>
      <c r="AC182" s="48" t="s">
        <v>2343</v>
      </c>
      <c r="AD182" s="49"/>
    </row>
    <row r="183" spans="2:30" x14ac:dyDescent="0.15">
      <c r="B183" s="38" t="s">
        <v>328</v>
      </c>
      <c r="C183" s="39" t="s">
        <v>329</v>
      </c>
      <c r="D183" s="39" t="s">
        <v>2388</v>
      </c>
      <c r="E183" s="39" t="s">
        <v>2790</v>
      </c>
      <c r="F183" s="40" t="s">
        <v>2347</v>
      </c>
      <c r="G183" s="40" t="s">
        <v>2353</v>
      </c>
      <c r="H183" s="41">
        <v>800000</v>
      </c>
      <c r="I183" s="42">
        <v>0</v>
      </c>
      <c r="J183" s="43">
        <v>0</v>
      </c>
      <c r="K183" s="41">
        <v>0</v>
      </c>
      <c r="L183" s="42">
        <v>565093</v>
      </c>
      <c r="M183" s="43">
        <v>92156</v>
      </c>
      <c r="N183" s="41">
        <v>657249</v>
      </c>
      <c r="O183" s="42">
        <v>0</v>
      </c>
      <c r="P183" s="43">
        <v>0</v>
      </c>
      <c r="Q183" s="41">
        <v>0</v>
      </c>
      <c r="R183" s="42">
        <v>11400</v>
      </c>
      <c r="S183" s="43">
        <v>33054</v>
      </c>
      <c r="T183" s="44">
        <v>44454</v>
      </c>
      <c r="U183" s="45">
        <v>576493</v>
      </c>
      <c r="V183" s="43">
        <v>125210</v>
      </c>
      <c r="W183" s="44">
        <v>701703</v>
      </c>
      <c r="X183" s="45">
        <v>98297</v>
      </c>
      <c r="Y183" s="46">
        <v>12.29</v>
      </c>
      <c r="Z183" s="47">
        <f t="shared" si="4"/>
        <v>223507</v>
      </c>
      <c r="AA183" s="46">
        <f t="shared" si="5"/>
        <v>27.94</v>
      </c>
      <c r="AB183" s="48" t="s">
        <v>2362</v>
      </c>
      <c r="AC183" s="48" t="s">
        <v>2343</v>
      </c>
      <c r="AD183" s="49"/>
    </row>
    <row r="184" spans="2:30" x14ac:dyDescent="0.15">
      <c r="B184" s="38" t="s">
        <v>330</v>
      </c>
      <c r="C184" s="39" t="s">
        <v>331</v>
      </c>
      <c r="D184" s="39" t="s">
        <v>2388</v>
      </c>
      <c r="E184" s="39" t="s">
        <v>2791</v>
      </c>
      <c r="F184" s="40" t="s">
        <v>2347</v>
      </c>
      <c r="G184" s="40" t="s">
        <v>2353</v>
      </c>
      <c r="H184" s="41">
        <v>800000</v>
      </c>
      <c r="I184" s="42">
        <v>0</v>
      </c>
      <c r="J184" s="43">
        <v>0</v>
      </c>
      <c r="K184" s="41">
        <v>0</v>
      </c>
      <c r="L184" s="42">
        <v>565093</v>
      </c>
      <c r="M184" s="43">
        <v>84621</v>
      </c>
      <c r="N184" s="41">
        <v>649714</v>
      </c>
      <c r="O184" s="42">
        <v>0</v>
      </c>
      <c r="P184" s="43">
        <v>0</v>
      </c>
      <c r="Q184" s="41">
        <v>0</v>
      </c>
      <c r="R184" s="42">
        <v>11400</v>
      </c>
      <c r="S184" s="43">
        <v>28529</v>
      </c>
      <c r="T184" s="44">
        <v>39929</v>
      </c>
      <c r="U184" s="45">
        <v>576493</v>
      </c>
      <c r="V184" s="43">
        <v>113150</v>
      </c>
      <c r="W184" s="44">
        <v>689643</v>
      </c>
      <c r="X184" s="45">
        <v>110357</v>
      </c>
      <c r="Y184" s="46">
        <v>13.79</v>
      </c>
      <c r="Z184" s="47">
        <f t="shared" si="4"/>
        <v>223507</v>
      </c>
      <c r="AA184" s="46">
        <f t="shared" si="5"/>
        <v>27.94</v>
      </c>
      <c r="AB184" s="48" t="s">
        <v>2362</v>
      </c>
      <c r="AC184" s="48" t="s">
        <v>2343</v>
      </c>
      <c r="AD184" s="49"/>
    </row>
    <row r="185" spans="2:30" x14ac:dyDescent="0.15">
      <c r="B185" s="38" t="s">
        <v>332</v>
      </c>
      <c r="C185" s="39" t="s">
        <v>333</v>
      </c>
      <c r="D185" s="39" t="s">
        <v>2388</v>
      </c>
      <c r="E185" s="39" t="s">
        <v>2792</v>
      </c>
      <c r="F185" s="40" t="s">
        <v>2347</v>
      </c>
      <c r="G185" s="40" t="s">
        <v>2353</v>
      </c>
      <c r="H185" s="41">
        <v>800000</v>
      </c>
      <c r="I185" s="42">
        <v>0</v>
      </c>
      <c r="J185" s="43">
        <v>0</v>
      </c>
      <c r="K185" s="41">
        <v>0</v>
      </c>
      <c r="L185" s="42">
        <v>554718</v>
      </c>
      <c r="M185" s="43">
        <v>93925</v>
      </c>
      <c r="N185" s="41">
        <v>648643</v>
      </c>
      <c r="O185" s="42">
        <v>0</v>
      </c>
      <c r="P185" s="43">
        <v>0</v>
      </c>
      <c r="Q185" s="41">
        <v>0</v>
      </c>
      <c r="R185" s="42">
        <v>11193</v>
      </c>
      <c r="S185" s="43">
        <v>28077</v>
      </c>
      <c r="T185" s="44">
        <v>39270</v>
      </c>
      <c r="U185" s="45">
        <v>565911</v>
      </c>
      <c r="V185" s="43">
        <v>122002</v>
      </c>
      <c r="W185" s="44">
        <v>687913</v>
      </c>
      <c r="X185" s="45">
        <v>112087</v>
      </c>
      <c r="Y185" s="46">
        <v>14.01</v>
      </c>
      <c r="Z185" s="47">
        <f t="shared" si="4"/>
        <v>234089</v>
      </c>
      <c r="AA185" s="46">
        <f t="shared" si="5"/>
        <v>29.26</v>
      </c>
      <c r="AB185" s="48" t="s">
        <v>2362</v>
      </c>
      <c r="AC185" s="48" t="s">
        <v>2343</v>
      </c>
      <c r="AD185" s="49"/>
    </row>
    <row r="186" spans="2:30" x14ac:dyDescent="0.15">
      <c r="B186" s="38" t="s">
        <v>334</v>
      </c>
      <c r="C186" s="39" t="s">
        <v>335</v>
      </c>
      <c r="D186" s="39" t="s">
        <v>2388</v>
      </c>
      <c r="E186" s="39" t="s">
        <v>2793</v>
      </c>
      <c r="F186" s="40" t="s">
        <v>2347</v>
      </c>
      <c r="G186" s="40" t="s">
        <v>2353</v>
      </c>
      <c r="H186" s="41">
        <v>800000</v>
      </c>
      <c r="I186" s="42">
        <v>0</v>
      </c>
      <c r="J186" s="43">
        <v>0</v>
      </c>
      <c r="K186" s="41">
        <v>0</v>
      </c>
      <c r="L186" s="42">
        <v>535030</v>
      </c>
      <c r="M186" s="43">
        <v>92075</v>
      </c>
      <c r="N186" s="41">
        <v>627105</v>
      </c>
      <c r="O186" s="42">
        <v>0</v>
      </c>
      <c r="P186" s="43">
        <v>0</v>
      </c>
      <c r="Q186" s="41">
        <v>0</v>
      </c>
      <c r="R186" s="42">
        <v>10796</v>
      </c>
      <c r="S186" s="43">
        <v>26518</v>
      </c>
      <c r="T186" s="44">
        <v>37314</v>
      </c>
      <c r="U186" s="45">
        <v>545826</v>
      </c>
      <c r="V186" s="43">
        <v>118593</v>
      </c>
      <c r="W186" s="44">
        <v>664419</v>
      </c>
      <c r="X186" s="45">
        <v>135581</v>
      </c>
      <c r="Y186" s="46">
        <v>16.95</v>
      </c>
      <c r="Z186" s="47">
        <f t="shared" si="4"/>
        <v>254174</v>
      </c>
      <c r="AA186" s="46">
        <f t="shared" si="5"/>
        <v>31.77</v>
      </c>
      <c r="AB186" s="48" t="s">
        <v>2362</v>
      </c>
      <c r="AC186" s="48" t="s">
        <v>2343</v>
      </c>
      <c r="AD186" s="49"/>
    </row>
    <row r="187" spans="2:30" x14ac:dyDescent="0.15">
      <c r="B187" s="38" t="s">
        <v>336</v>
      </c>
      <c r="C187" s="39" t="s">
        <v>337</v>
      </c>
      <c r="D187" s="39" t="s">
        <v>2388</v>
      </c>
      <c r="E187" s="39" t="s">
        <v>2794</v>
      </c>
      <c r="F187" s="40" t="s">
        <v>2347</v>
      </c>
      <c r="G187" s="40" t="s">
        <v>2353</v>
      </c>
      <c r="H187" s="41">
        <v>800000</v>
      </c>
      <c r="I187" s="42">
        <v>0</v>
      </c>
      <c r="J187" s="43">
        <v>0</v>
      </c>
      <c r="K187" s="41">
        <v>0</v>
      </c>
      <c r="L187" s="42">
        <v>564962</v>
      </c>
      <c r="M187" s="43">
        <v>84045</v>
      </c>
      <c r="N187" s="41">
        <v>649007</v>
      </c>
      <c r="O187" s="42">
        <v>0</v>
      </c>
      <c r="P187" s="43">
        <v>0</v>
      </c>
      <c r="Q187" s="41">
        <v>0</v>
      </c>
      <c r="R187" s="42">
        <v>11400</v>
      </c>
      <c r="S187" s="43">
        <v>28159</v>
      </c>
      <c r="T187" s="44">
        <v>39559</v>
      </c>
      <c r="U187" s="45">
        <v>576362</v>
      </c>
      <c r="V187" s="43">
        <v>112204</v>
      </c>
      <c r="W187" s="44">
        <v>688566</v>
      </c>
      <c r="X187" s="45">
        <v>111434</v>
      </c>
      <c r="Y187" s="46">
        <v>13.93</v>
      </c>
      <c r="Z187" s="47">
        <f t="shared" si="4"/>
        <v>223638</v>
      </c>
      <c r="AA187" s="46">
        <f t="shared" si="5"/>
        <v>27.95</v>
      </c>
      <c r="AB187" s="48" t="s">
        <v>2362</v>
      </c>
      <c r="AC187" s="48" t="s">
        <v>2343</v>
      </c>
      <c r="AD187" s="49"/>
    </row>
    <row r="188" spans="2:30" x14ac:dyDescent="0.15">
      <c r="B188" s="38" t="s">
        <v>338</v>
      </c>
      <c r="C188" s="39" t="s">
        <v>339</v>
      </c>
      <c r="D188" s="39" t="s">
        <v>2388</v>
      </c>
      <c r="E188" s="39" t="s">
        <v>2795</v>
      </c>
      <c r="F188" s="40" t="s">
        <v>2347</v>
      </c>
      <c r="G188" s="40" t="s">
        <v>2353</v>
      </c>
      <c r="H188" s="41">
        <v>800000</v>
      </c>
      <c r="I188" s="42">
        <v>0</v>
      </c>
      <c r="J188" s="43">
        <v>0</v>
      </c>
      <c r="K188" s="41">
        <v>0</v>
      </c>
      <c r="L188" s="42">
        <v>565123</v>
      </c>
      <c r="M188" s="43">
        <v>99279</v>
      </c>
      <c r="N188" s="41">
        <v>664402</v>
      </c>
      <c r="O188" s="42">
        <v>0</v>
      </c>
      <c r="P188" s="43">
        <v>0</v>
      </c>
      <c r="Q188" s="41">
        <v>0</v>
      </c>
      <c r="R188" s="42">
        <v>11400</v>
      </c>
      <c r="S188" s="43">
        <v>27528</v>
      </c>
      <c r="T188" s="44">
        <v>38928</v>
      </c>
      <c r="U188" s="45">
        <v>576523</v>
      </c>
      <c r="V188" s="43">
        <v>126807</v>
      </c>
      <c r="W188" s="44">
        <v>703330</v>
      </c>
      <c r="X188" s="45">
        <v>96670</v>
      </c>
      <c r="Y188" s="46">
        <v>12.08</v>
      </c>
      <c r="Z188" s="47">
        <f t="shared" si="4"/>
        <v>223477</v>
      </c>
      <c r="AA188" s="46">
        <f t="shared" si="5"/>
        <v>27.93</v>
      </c>
      <c r="AB188" s="48" t="s">
        <v>2362</v>
      </c>
      <c r="AC188" s="48" t="s">
        <v>2343</v>
      </c>
      <c r="AD188" s="49"/>
    </row>
    <row r="189" spans="2:30" x14ac:dyDescent="0.15">
      <c r="B189" s="38" t="s">
        <v>0</v>
      </c>
      <c r="C189" s="39" t="s">
        <v>0</v>
      </c>
      <c r="D189" s="39"/>
      <c r="E189" s="39"/>
      <c r="F189" s="40"/>
      <c r="G189" s="40"/>
      <c r="H189" s="41"/>
      <c r="I189" s="42"/>
      <c r="J189" s="43"/>
      <c r="K189" s="41"/>
      <c r="L189" s="42"/>
      <c r="M189" s="43"/>
      <c r="N189" s="41"/>
      <c r="O189" s="42"/>
      <c r="P189" s="43"/>
      <c r="Q189" s="41"/>
      <c r="R189" s="42"/>
      <c r="S189" s="43"/>
      <c r="T189" s="44"/>
      <c r="U189" s="45"/>
      <c r="V189" s="43"/>
      <c r="W189" s="44"/>
      <c r="X189" s="45"/>
      <c r="Y189" s="46"/>
      <c r="Z189" s="47"/>
      <c r="AA189" s="46"/>
      <c r="AB189" s="48"/>
      <c r="AC189" s="48"/>
      <c r="AD189" s="49"/>
    </row>
    <row r="190" spans="2:30" x14ac:dyDescent="0.15">
      <c r="B190" s="38" t="s">
        <v>2536</v>
      </c>
      <c r="C190" s="39" t="s">
        <v>340</v>
      </c>
      <c r="D190" s="39" t="s">
        <v>2369</v>
      </c>
      <c r="E190" s="39"/>
      <c r="F190" s="40" t="s">
        <v>2347</v>
      </c>
      <c r="G190" s="40" t="s">
        <v>2352</v>
      </c>
      <c r="H190" s="41">
        <v>8000</v>
      </c>
      <c r="I190" s="42">
        <v>0</v>
      </c>
      <c r="J190" s="43">
        <v>0</v>
      </c>
      <c r="K190" s="41">
        <v>0</v>
      </c>
      <c r="L190" s="42">
        <v>0</v>
      </c>
      <c r="M190" s="43">
        <v>0</v>
      </c>
      <c r="N190" s="41">
        <v>0</v>
      </c>
      <c r="O190" s="42">
        <v>0</v>
      </c>
      <c r="P190" s="43">
        <v>0</v>
      </c>
      <c r="Q190" s="41">
        <v>0</v>
      </c>
      <c r="R190" s="42">
        <v>0</v>
      </c>
      <c r="S190" s="43">
        <v>0</v>
      </c>
      <c r="T190" s="44">
        <v>0</v>
      </c>
      <c r="U190" s="45">
        <v>0</v>
      </c>
      <c r="V190" s="43">
        <v>0</v>
      </c>
      <c r="W190" s="44">
        <v>0</v>
      </c>
      <c r="X190" s="45">
        <v>8000</v>
      </c>
      <c r="Y190" s="46">
        <v>100</v>
      </c>
      <c r="Z190" s="47">
        <f t="shared" si="4"/>
        <v>8000</v>
      </c>
      <c r="AA190" s="46">
        <f t="shared" si="5"/>
        <v>100</v>
      </c>
      <c r="AB190" s="48" t="s">
        <v>2360</v>
      </c>
      <c r="AC190" s="48" t="s">
        <v>2343</v>
      </c>
      <c r="AD190" s="49"/>
    </row>
    <row r="191" spans="2:30" x14ac:dyDescent="0.15">
      <c r="B191" s="38" t="s">
        <v>341</v>
      </c>
      <c r="C191" s="39" t="s">
        <v>342</v>
      </c>
      <c r="D191" s="39" t="s">
        <v>2369</v>
      </c>
      <c r="E191" s="39" t="s">
        <v>2794</v>
      </c>
      <c r="F191" s="40" t="s">
        <v>2347</v>
      </c>
      <c r="G191" s="40" t="s">
        <v>2352</v>
      </c>
      <c r="H191" s="41">
        <v>8000</v>
      </c>
      <c r="I191" s="42">
        <v>0</v>
      </c>
      <c r="J191" s="43">
        <v>0</v>
      </c>
      <c r="K191" s="41">
        <v>0</v>
      </c>
      <c r="L191" s="42">
        <v>0</v>
      </c>
      <c r="M191" s="43">
        <v>0</v>
      </c>
      <c r="N191" s="41">
        <v>0</v>
      </c>
      <c r="O191" s="42">
        <v>0</v>
      </c>
      <c r="P191" s="43">
        <v>0</v>
      </c>
      <c r="Q191" s="41">
        <v>0</v>
      </c>
      <c r="R191" s="42">
        <v>0</v>
      </c>
      <c r="S191" s="43">
        <v>0</v>
      </c>
      <c r="T191" s="44">
        <v>0</v>
      </c>
      <c r="U191" s="45">
        <v>0</v>
      </c>
      <c r="V191" s="43">
        <v>0</v>
      </c>
      <c r="W191" s="44">
        <v>0</v>
      </c>
      <c r="X191" s="45">
        <v>8000</v>
      </c>
      <c r="Y191" s="46">
        <v>100</v>
      </c>
      <c r="Z191" s="47">
        <f t="shared" si="4"/>
        <v>8000</v>
      </c>
      <c r="AA191" s="46">
        <f t="shared" si="5"/>
        <v>100</v>
      </c>
      <c r="AB191" s="48" t="s">
        <v>2360</v>
      </c>
      <c r="AC191" s="48" t="s">
        <v>2343</v>
      </c>
      <c r="AD191" s="49"/>
    </row>
    <row r="192" spans="2:30" x14ac:dyDescent="0.15">
      <c r="B192" s="38" t="s">
        <v>0</v>
      </c>
      <c r="C192" s="39" t="s">
        <v>0</v>
      </c>
      <c r="D192" s="39"/>
      <c r="E192" s="39"/>
      <c r="F192" s="40"/>
      <c r="G192" s="40"/>
      <c r="H192" s="41"/>
      <c r="I192" s="42"/>
      <c r="J192" s="43"/>
      <c r="K192" s="41"/>
      <c r="L192" s="42"/>
      <c r="M192" s="43"/>
      <c r="N192" s="41"/>
      <c r="O192" s="42"/>
      <c r="P192" s="43"/>
      <c r="Q192" s="41"/>
      <c r="R192" s="42"/>
      <c r="S192" s="43"/>
      <c r="T192" s="44"/>
      <c r="U192" s="45"/>
      <c r="V192" s="43"/>
      <c r="W192" s="44"/>
      <c r="X192" s="45"/>
      <c r="Y192" s="46"/>
      <c r="Z192" s="47"/>
      <c r="AA192" s="46"/>
      <c r="AB192" s="48"/>
      <c r="AC192" s="48"/>
      <c r="AD192" s="49"/>
    </row>
    <row r="193" spans="2:30" x14ac:dyDescent="0.15">
      <c r="B193" s="38" t="s">
        <v>2537</v>
      </c>
      <c r="C193" s="39" t="s">
        <v>343</v>
      </c>
      <c r="D193" s="39" t="s">
        <v>2443</v>
      </c>
      <c r="E193" s="39"/>
      <c r="F193" s="40" t="s">
        <v>2346</v>
      </c>
      <c r="G193" s="40" t="s">
        <v>2350</v>
      </c>
      <c r="H193" s="41">
        <v>4998000</v>
      </c>
      <c r="I193" s="42">
        <v>0</v>
      </c>
      <c r="J193" s="43">
        <v>0</v>
      </c>
      <c r="K193" s="41">
        <v>0</v>
      </c>
      <c r="L193" s="42">
        <v>0</v>
      </c>
      <c r="M193" s="43">
        <v>0</v>
      </c>
      <c r="N193" s="41">
        <v>0</v>
      </c>
      <c r="O193" s="42">
        <v>4484000</v>
      </c>
      <c r="P193" s="43">
        <v>0</v>
      </c>
      <c r="Q193" s="41">
        <v>4484000</v>
      </c>
      <c r="R193" s="42">
        <v>0</v>
      </c>
      <c r="S193" s="43">
        <v>0</v>
      </c>
      <c r="T193" s="44">
        <v>0</v>
      </c>
      <c r="U193" s="45">
        <v>4484000</v>
      </c>
      <c r="V193" s="43">
        <v>0</v>
      </c>
      <c r="W193" s="44">
        <v>4484000</v>
      </c>
      <c r="X193" s="45">
        <v>514000</v>
      </c>
      <c r="Y193" s="46">
        <v>10.28</v>
      </c>
      <c r="Z193" s="47">
        <f t="shared" si="4"/>
        <v>514000</v>
      </c>
      <c r="AA193" s="46">
        <f t="shared" si="5"/>
        <v>10.28</v>
      </c>
      <c r="AB193" s="48" t="s">
        <v>2360</v>
      </c>
      <c r="AC193" s="48" t="s">
        <v>2372</v>
      </c>
      <c r="AD193" s="49"/>
    </row>
    <row r="194" spans="2:30" x14ac:dyDescent="0.15">
      <c r="B194" s="38" t="s">
        <v>344</v>
      </c>
      <c r="C194" s="39" t="s">
        <v>345</v>
      </c>
      <c r="D194" s="39" t="s">
        <v>2443</v>
      </c>
      <c r="E194" s="39" t="s">
        <v>2790</v>
      </c>
      <c r="F194" s="40" t="s">
        <v>2346</v>
      </c>
      <c r="G194" s="40" t="s">
        <v>2350</v>
      </c>
      <c r="H194" s="41">
        <v>833000</v>
      </c>
      <c r="I194" s="42">
        <v>0</v>
      </c>
      <c r="J194" s="43">
        <v>0</v>
      </c>
      <c r="K194" s="41">
        <v>0</v>
      </c>
      <c r="L194" s="42">
        <v>0</v>
      </c>
      <c r="M194" s="43">
        <v>0</v>
      </c>
      <c r="N194" s="41">
        <v>0</v>
      </c>
      <c r="O194" s="42">
        <v>730000</v>
      </c>
      <c r="P194" s="43">
        <v>0</v>
      </c>
      <c r="Q194" s="41">
        <v>730000</v>
      </c>
      <c r="R194" s="42">
        <v>0</v>
      </c>
      <c r="S194" s="43">
        <v>0</v>
      </c>
      <c r="T194" s="44">
        <v>0</v>
      </c>
      <c r="U194" s="45">
        <v>730000</v>
      </c>
      <c r="V194" s="43">
        <v>0</v>
      </c>
      <c r="W194" s="44">
        <v>730000</v>
      </c>
      <c r="X194" s="45">
        <v>103000</v>
      </c>
      <c r="Y194" s="46">
        <v>12.36</v>
      </c>
      <c r="Z194" s="47">
        <f t="shared" si="4"/>
        <v>103000</v>
      </c>
      <c r="AA194" s="46">
        <f t="shared" si="5"/>
        <v>12.36</v>
      </c>
      <c r="AB194" s="48" t="s">
        <v>2360</v>
      </c>
      <c r="AC194" s="48" t="s">
        <v>2372</v>
      </c>
      <c r="AD194" s="49"/>
    </row>
    <row r="195" spans="2:30" x14ac:dyDescent="0.15">
      <c r="B195" s="38" t="s">
        <v>346</v>
      </c>
      <c r="C195" s="39" t="s">
        <v>347</v>
      </c>
      <c r="D195" s="39" t="s">
        <v>2443</v>
      </c>
      <c r="E195" s="39" t="s">
        <v>2791</v>
      </c>
      <c r="F195" s="40" t="s">
        <v>2346</v>
      </c>
      <c r="G195" s="40" t="s">
        <v>2350</v>
      </c>
      <c r="H195" s="41">
        <v>833000</v>
      </c>
      <c r="I195" s="42">
        <v>0</v>
      </c>
      <c r="J195" s="43">
        <v>0</v>
      </c>
      <c r="K195" s="41">
        <v>0</v>
      </c>
      <c r="L195" s="42">
        <v>0</v>
      </c>
      <c r="M195" s="43">
        <v>0</v>
      </c>
      <c r="N195" s="41">
        <v>0</v>
      </c>
      <c r="O195" s="42">
        <v>730000</v>
      </c>
      <c r="P195" s="43">
        <v>0</v>
      </c>
      <c r="Q195" s="41">
        <v>730000</v>
      </c>
      <c r="R195" s="42">
        <v>0</v>
      </c>
      <c r="S195" s="43">
        <v>0</v>
      </c>
      <c r="T195" s="44">
        <v>0</v>
      </c>
      <c r="U195" s="45">
        <v>730000</v>
      </c>
      <c r="V195" s="43">
        <v>0</v>
      </c>
      <c r="W195" s="44">
        <v>730000</v>
      </c>
      <c r="X195" s="45">
        <v>103000</v>
      </c>
      <c r="Y195" s="46">
        <v>12.36</v>
      </c>
      <c r="Z195" s="47">
        <f t="shared" si="4"/>
        <v>103000</v>
      </c>
      <c r="AA195" s="46">
        <f t="shared" si="5"/>
        <v>12.36</v>
      </c>
      <c r="AB195" s="48" t="s">
        <v>2360</v>
      </c>
      <c r="AC195" s="48" t="s">
        <v>2372</v>
      </c>
      <c r="AD195" s="49"/>
    </row>
    <row r="196" spans="2:30" x14ac:dyDescent="0.15">
      <c r="B196" s="38" t="s">
        <v>348</v>
      </c>
      <c r="C196" s="39" t="s">
        <v>349</v>
      </c>
      <c r="D196" s="39" t="s">
        <v>2443</v>
      </c>
      <c r="E196" s="39" t="s">
        <v>2792</v>
      </c>
      <c r="F196" s="40" t="s">
        <v>2346</v>
      </c>
      <c r="G196" s="40" t="s">
        <v>2350</v>
      </c>
      <c r="H196" s="41">
        <v>833000</v>
      </c>
      <c r="I196" s="42">
        <v>0</v>
      </c>
      <c r="J196" s="43">
        <v>0</v>
      </c>
      <c r="K196" s="41">
        <v>0</v>
      </c>
      <c r="L196" s="42">
        <v>0</v>
      </c>
      <c r="M196" s="43">
        <v>0</v>
      </c>
      <c r="N196" s="41">
        <v>0</v>
      </c>
      <c r="O196" s="42">
        <v>730000</v>
      </c>
      <c r="P196" s="43">
        <v>0</v>
      </c>
      <c r="Q196" s="41">
        <v>730000</v>
      </c>
      <c r="R196" s="42">
        <v>0</v>
      </c>
      <c r="S196" s="43">
        <v>0</v>
      </c>
      <c r="T196" s="44">
        <v>0</v>
      </c>
      <c r="U196" s="45">
        <v>730000</v>
      </c>
      <c r="V196" s="43">
        <v>0</v>
      </c>
      <c r="W196" s="44">
        <v>730000</v>
      </c>
      <c r="X196" s="45">
        <v>103000</v>
      </c>
      <c r="Y196" s="46">
        <v>12.36</v>
      </c>
      <c r="Z196" s="47">
        <f t="shared" si="4"/>
        <v>103000</v>
      </c>
      <c r="AA196" s="46">
        <f t="shared" si="5"/>
        <v>12.36</v>
      </c>
      <c r="AB196" s="48" t="s">
        <v>2360</v>
      </c>
      <c r="AC196" s="48" t="s">
        <v>2372</v>
      </c>
      <c r="AD196" s="49"/>
    </row>
    <row r="197" spans="2:30" x14ac:dyDescent="0.15">
      <c r="B197" s="38" t="s">
        <v>350</v>
      </c>
      <c r="C197" s="39" t="s">
        <v>351</v>
      </c>
      <c r="D197" s="39" t="s">
        <v>2443</v>
      </c>
      <c r="E197" s="39" t="s">
        <v>2793</v>
      </c>
      <c r="F197" s="40" t="s">
        <v>2346</v>
      </c>
      <c r="G197" s="40" t="s">
        <v>2350</v>
      </c>
      <c r="H197" s="41">
        <v>833000</v>
      </c>
      <c r="I197" s="42">
        <v>0</v>
      </c>
      <c r="J197" s="43">
        <v>0</v>
      </c>
      <c r="K197" s="41">
        <v>0</v>
      </c>
      <c r="L197" s="42">
        <v>0</v>
      </c>
      <c r="M197" s="43">
        <v>0</v>
      </c>
      <c r="N197" s="41">
        <v>0</v>
      </c>
      <c r="O197" s="42">
        <v>730000</v>
      </c>
      <c r="P197" s="43">
        <v>0</v>
      </c>
      <c r="Q197" s="41">
        <v>730000</v>
      </c>
      <c r="R197" s="42">
        <v>0</v>
      </c>
      <c r="S197" s="43">
        <v>0</v>
      </c>
      <c r="T197" s="44">
        <v>0</v>
      </c>
      <c r="U197" s="45">
        <v>730000</v>
      </c>
      <c r="V197" s="43">
        <v>0</v>
      </c>
      <c r="W197" s="44">
        <v>730000</v>
      </c>
      <c r="X197" s="45">
        <v>103000</v>
      </c>
      <c r="Y197" s="46">
        <v>12.36</v>
      </c>
      <c r="Z197" s="47">
        <f t="shared" si="4"/>
        <v>103000</v>
      </c>
      <c r="AA197" s="46">
        <f t="shared" si="5"/>
        <v>12.36</v>
      </c>
      <c r="AB197" s="48" t="s">
        <v>2360</v>
      </c>
      <c r="AC197" s="48" t="s">
        <v>2372</v>
      </c>
      <c r="AD197" s="49"/>
    </row>
    <row r="198" spans="2:30" x14ac:dyDescent="0.15">
      <c r="B198" s="38" t="s">
        <v>352</v>
      </c>
      <c r="C198" s="39" t="s">
        <v>353</v>
      </c>
      <c r="D198" s="39" t="s">
        <v>2443</v>
      </c>
      <c r="E198" s="39" t="s">
        <v>2794</v>
      </c>
      <c r="F198" s="40" t="s">
        <v>2346</v>
      </c>
      <c r="G198" s="40" t="s">
        <v>2350</v>
      </c>
      <c r="H198" s="41">
        <v>833000</v>
      </c>
      <c r="I198" s="42">
        <v>0</v>
      </c>
      <c r="J198" s="43">
        <v>0</v>
      </c>
      <c r="K198" s="41">
        <v>0</v>
      </c>
      <c r="L198" s="42">
        <v>0</v>
      </c>
      <c r="M198" s="43">
        <v>0</v>
      </c>
      <c r="N198" s="41">
        <v>0</v>
      </c>
      <c r="O198" s="42">
        <v>730000</v>
      </c>
      <c r="P198" s="43">
        <v>0</v>
      </c>
      <c r="Q198" s="41">
        <v>730000</v>
      </c>
      <c r="R198" s="42">
        <v>0</v>
      </c>
      <c r="S198" s="43">
        <v>0</v>
      </c>
      <c r="T198" s="44">
        <v>0</v>
      </c>
      <c r="U198" s="45">
        <v>730000</v>
      </c>
      <c r="V198" s="43">
        <v>0</v>
      </c>
      <c r="W198" s="44">
        <v>730000</v>
      </c>
      <c r="X198" s="45">
        <v>103000</v>
      </c>
      <c r="Y198" s="46">
        <v>12.36</v>
      </c>
      <c r="Z198" s="47">
        <f t="shared" si="4"/>
        <v>103000</v>
      </c>
      <c r="AA198" s="46">
        <f t="shared" si="5"/>
        <v>12.36</v>
      </c>
      <c r="AB198" s="48" t="s">
        <v>2360</v>
      </c>
      <c r="AC198" s="48" t="s">
        <v>2372</v>
      </c>
      <c r="AD198" s="49"/>
    </row>
    <row r="199" spans="2:30" x14ac:dyDescent="0.15">
      <c r="B199" s="38" t="s">
        <v>354</v>
      </c>
      <c r="C199" s="39" t="s">
        <v>355</v>
      </c>
      <c r="D199" s="39" t="s">
        <v>2443</v>
      </c>
      <c r="E199" s="39" t="s">
        <v>2795</v>
      </c>
      <c r="F199" s="40" t="s">
        <v>2346</v>
      </c>
      <c r="G199" s="40" t="s">
        <v>2350</v>
      </c>
      <c r="H199" s="41">
        <v>833000</v>
      </c>
      <c r="I199" s="42">
        <v>0</v>
      </c>
      <c r="J199" s="43">
        <v>0</v>
      </c>
      <c r="K199" s="41">
        <v>0</v>
      </c>
      <c r="L199" s="42">
        <v>0</v>
      </c>
      <c r="M199" s="43">
        <v>0</v>
      </c>
      <c r="N199" s="41">
        <v>0</v>
      </c>
      <c r="O199" s="42">
        <v>834000</v>
      </c>
      <c r="P199" s="43">
        <v>0</v>
      </c>
      <c r="Q199" s="41">
        <v>834000</v>
      </c>
      <c r="R199" s="42">
        <v>0</v>
      </c>
      <c r="S199" s="43">
        <v>0</v>
      </c>
      <c r="T199" s="44">
        <v>0</v>
      </c>
      <c r="U199" s="45">
        <v>834000</v>
      </c>
      <c r="V199" s="43">
        <v>0</v>
      </c>
      <c r="W199" s="44">
        <v>834000</v>
      </c>
      <c r="X199" s="45">
        <v>-1000</v>
      </c>
      <c r="Y199" s="46">
        <v>-0.12</v>
      </c>
      <c r="Z199" s="47">
        <f t="shared" ref="Z199:Z262" si="6">H199-U199</f>
        <v>-1000</v>
      </c>
      <c r="AA199" s="46">
        <f t="shared" ref="AA199:AA262" si="7">IF(H199=0,0,ROUND(Z199/H199%,2))</f>
        <v>-0.12</v>
      </c>
      <c r="AB199" s="48" t="s">
        <v>2360</v>
      </c>
      <c r="AC199" s="48" t="s">
        <v>2372</v>
      </c>
      <c r="AD199" s="49"/>
    </row>
    <row r="200" spans="2:30" x14ac:dyDescent="0.15">
      <c r="B200" s="38" t="s">
        <v>0</v>
      </c>
      <c r="C200" s="39" t="s">
        <v>0</v>
      </c>
      <c r="D200" s="39"/>
      <c r="E200" s="39"/>
      <c r="F200" s="40"/>
      <c r="G200" s="40"/>
      <c r="H200" s="41"/>
      <c r="I200" s="42"/>
      <c r="J200" s="43"/>
      <c r="K200" s="41"/>
      <c r="L200" s="42"/>
      <c r="M200" s="43"/>
      <c r="N200" s="41"/>
      <c r="O200" s="42"/>
      <c r="P200" s="43"/>
      <c r="Q200" s="41"/>
      <c r="R200" s="42"/>
      <c r="S200" s="43"/>
      <c r="T200" s="44"/>
      <c r="U200" s="45"/>
      <c r="V200" s="43"/>
      <c r="W200" s="44"/>
      <c r="X200" s="45"/>
      <c r="Y200" s="46"/>
      <c r="Z200" s="47"/>
      <c r="AA200" s="46"/>
      <c r="AB200" s="48"/>
      <c r="AC200" s="48"/>
      <c r="AD200" s="49"/>
    </row>
    <row r="201" spans="2:30" x14ac:dyDescent="0.15">
      <c r="B201" s="38" t="s">
        <v>2538</v>
      </c>
      <c r="C201" s="39" t="s">
        <v>356</v>
      </c>
      <c r="D201" s="39" t="s">
        <v>2467</v>
      </c>
      <c r="E201" s="39"/>
      <c r="F201" s="40" t="s">
        <v>2347</v>
      </c>
      <c r="G201" s="40" t="s">
        <v>2355</v>
      </c>
      <c r="H201" s="41">
        <v>4258667</v>
      </c>
      <c r="I201" s="42">
        <v>0</v>
      </c>
      <c r="J201" s="43">
        <v>0</v>
      </c>
      <c r="K201" s="41">
        <v>0</v>
      </c>
      <c r="L201" s="42">
        <v>2962297</v>
      </c>
      <c r="M201" s="43">
        <v>482684</v>
      </c>
      <c r="N201" s="41">
        <v>3444981</v>
      </c>
      <c r="O201" s="42">
        <v>0</v>
      </c>
      <c r="P201" s="43">
        <v>0</v>
      </c>
      <c r="Q201" s="41">
        <v>0</v>
      </c>
      <c r="R201" s="42">
        <v>0</v>
      </c>
      <c r="S201" s="43">
        <v>152056</v>
      </c>
      <c r="T201" s="44">
        <v>152056</v>
      </c>
      <c r="U201" s="45">
        <v>2962297</v>
      </c>
      <c r="V201" s="43">
        <v>634740</v>
      </c>
      <c r="W201" s="44">
        <v>3597037</v>
      </c>
      <c r="X201" s="45">
        <v>661630</v>
      </c>
      <c r="Y201" s="46">
        <v>15.54</v>
      </c>
      <c r="Z201" s="47">
        <f t="shared" si="6"/>
        <v>1296370</v>
      </c>
      <c r="AA201" s="46">
        <f t="shared" si="7"/>
        <v>30.44</v>
      </c>
      <c r="AB201" s="48" t="s">
        <v>2362</v>
      </c>
      <c r="AC201" s="48" t="s">
        <v>2343</v>
      </c>
      <c r="AD201" s="49"/>
    </row>
    <row r="202" spans="2:30" x14ac:dyDescent="0.15">
      <c r="B202" s="38" t="s">
        <v>357</v>
      </c>
      <c r="C202" s="39" t="s">
        <v>358</v>
      </c>
      <c r="D202" s="39" t="s">
        <v>2467</v>
      </c>
      <c r="E202" s="39" t="s">
        <v>2790</v>
      </c>
      <c r="F202" s="40" t="s">
        <v>2347</v>
      </c>
      <c r="G202" s="40" t="s">
        <v>2355</v>
      </c>
      <c r="H202" s="41">
        <v>729530</v>
      </c>
      <c r="I202" s="42">
        <v>0</v>
      </c>
      <c r="J202" s="43">
        <v>0</v>
      </c>
      <c r="K202" s="41">
        <v>0</v>
      </c>
      <c r="L202" s="42">
        <v>516705</v>
      </c>
      <c r="M202" s="43">
        <v>84265</v>
      </c>
      <c r="N202" s="41">
        <v>600970</v>
      </c>
      <c r="O202" s="42">
        <v>0</v>
      </c>
      <c r="P202" s="43">
        <v>0</v>
      </c>
      <c r="Q202" s="41">
        <v>0</v>
      </c>
      <c r="R202" s="42">
        <v>0</v>
      </c>
      <c r="S202" s="43">
        <v>30223</v>
      </c>
      <c r="T202" s="44">
        <v>30223</v>
      </c>
      <c r="U202" s="45">
        <v>516705</v>
      </c>
      <c r="V202" s="43">
        <v>114488</v>
      </c>
      <c r="W202" s="44">
        <v>631193</v>
      </c>
      <c r="X202" s="45">
        <v>98337</v>
      </c>
      <c r="Y202" s="46">
        <v>13.48</v>
      </c>
      <c r="Z202" s="47">
        <f t="shared" si="6"/>
        <v>212825</v>
      </c>
      <c r="AA202" s="46">
        <f t="shared" si="7"/>
        <v>29.17</v>
      </c>
      <c r="AB202" s="48" t="s">
        <v>2362</v>
      </c>
      <c r="AC202" s="48" t="s">
        <v>2343</v>
      </c>
      <c r="AD202" s="49"/>
    </row>
    <row r="203" spans="2:30" x14ac:dyDescent="0.15">
      <c r="B203" s="38" t="s">
        <v>359</v>
      </c>
      <c r="C203" s="39" t="s">
        <v>360</v>
      </c>
      <c r="D203" s="39" t="s">
        <v>2467</v>
      </c>
      <c r="E203" s="39" t="s">
        <v>2791</v>
      </c>
      <c r="F203" s="40" t="s">
        <v>2347</v>
      </c>
      <c r="G203" s="40" t="s">
        <v>2355</v>
      </c>
      <c r="H203" s="41">
        <v>736909</v>
      </c>
      <c r="I203" s="42">
        <v>0</v>
      </c>
      <c r="J203" s="43">
        <v>0</v>
      </c>
      <c r="K203" s="41">
        <v>0</v>
      </c>
      <c r="L203" s="42">
        <v>518306</v>
      </c>
      <c r="M203" s="43">
        <v>77616</v>
      </c>
      <c r="N203" s="41">
        <v>595922</v>
      </c>
      <c r="O203" s="42">
        <v>0</v>
      </c>
      <c r="P203" s="43">
        <v>0</v>
      </c>
      <c r="Q203" s="41">
        <v>0</v>
      </c>
      <c r="R203" s="42">
        <v>0</v>
      </c>
      <c r="S203" s="43">
        <v>26168</v>
      </c>
      <c r="T203" s="44">
        <v>26168</v>
      </c>
      <c r="U203" s="45">
        <v>518306</v>
      </c>
      <c r="V203" s="43">
        <v>103784</v>
      </c>
      <c r="W203" s="44">
        <v>622090</v>
      </c>
      <c r="X203" s="45">
        <v>114819</v>
      </c>
      <c r="Y203" s="46">
        <v>15.58</v>
      </c>
      <c r="Z203" s="47">
        <f t="shared" si="6"/>
        <v>218603</v>
      </c>
      <c r="AA203" s="46">
        <f t="shared" si="7"/>
        <v>29.66</v>
      </c>
      <c r="AB203" s="48" t="s">
        <v>2362</v>
      </c>
      <c r="AC203" s="48" t="s">
        <v>2343</v>
      </c>
      <c r="AD203" s="49"/>
    </row>
    <row r="204" spans="2:30" x14ac:dyDescent="0.15">
      <c r="B204" s="38" t="s">
        <v>361</v>
      </c>
      <c r="C204" s="39" t="s">
        <v>362</v>
      </c>
      <c r="D204" s="39" t="s">
        <v>2467</v>
      </c>
      <c r="E204" s="39" t="s">
        <v>2792</v>
      </c>
      <c r="F204" s="40" t="s">
        <v>2347</v>
      </c>
      <c r="G204" s="40" t="s">
        <v>2355</v>
      </c>
      <c r="H204" s="41">
        <v>704374</v>
      </c>
      <c r="I204" s="42">
        <v>0</v>
      </c>
      <c r="J204" s="43">
        <v>0</v>
      </c>
      <c r="K204" s="41">
        <v>0</v>
      </c>
      <c r="L204" s="42">
        <v>437039</v>
      </c>
      <c r="M204" s="43">
        <v>73998</v>
      </c>
      <c r="N204" s="41">
        <v>511037</v>
      </c>
      <c r="O204" s="42">
        <v>0</v>
      </c>
      <c r="P204" s="43">
        <v>0</v>
      </c>
      <c r="Q204" s="41">
        <v>0</v>
      </c>
      <c r="R204" s="42">
        <v>0</v>
      </c>
      <c r="S204" s="43">
        <v>22123</v>
      </c>
      <c r="T204" s="44">
        <v>22123</v>
      </c>
      <c r="U204" s="45">
        <v>437039</v>
      </c>
      <c r="V204" s="43">
        <v>96121</v>
      </c>
      <c r="W204" s="44">
        <v>533160</v>
      </c>
      <c r="X204" s="45">
        <v>171214</v>
      </c>
      <c r="Y204" s="46">
        <v>24.31</v>
      </c>
      <c r="Z204" s="47">
        <f t="shared" si="6"/>
        <v>267335</v>
      </c>
      <c r="AA204" s="46">
        <f t="shared" si="7"/>
        <v>37.950000000000003</v>
      </c>
      <c r="AB204" s="48" t="s">
        <v>2362</v>
      </c>
      <c r="AC204" s="48" t="s">
        <v>2343</v>
      </c>
      <c r="AD204" s="49"/>
    </row>
    <row r="205" spans="2:30" x14ac:dyDescent="0.15">
      <c r="B205" s="38" t="s">
        <v>363</v>
      </c>
      <c r="C205" s="39" t="s">
        <v>364</v>
      </c>
      <c r="D205" s="39" t="s">
        <v>2467</v>
      </c>
      <c r="E205" s="39" t="s">
        <v>2793</v>
      </c>
      <c r="F205" s="40" t="s">
        <v>2347</v>
      </c>
      <c r="G205" s="40" t="s">
        <v>2355</v>
      </c>
      <c r="H205" s="41">
        <v>663904</v>
      </c>
      <c r="I205" s="42">
        <v>0</v>
      </c>
      <c r="J205" s="43">
        <v>0</v>
      </c>
      <c r="K205" s="41">
        <v>0</v>
      </c>
      <c r="L205" s="42">
        <v>453594</v>
      </c>
      <c r="M205" s="43">
        <v>78061</v>
      </c>
      <c r="N205" s="41">
        <v>531655</v>
      </c>
      <c r="O205" s="42">
        <v>0</v>
      </c>
      <c r="P205" s="43">
        <v>0</v>
      </c>
      <c r="Q205" s="41">
        <v>0</v>
      </c>
      <c r="R205" s="42">
        <v>0</v>
      </c>
      <c r="S205" s="43">
        <v>22485</v>
      </c>
      <c r="T205" s="44">
        <v>22485</v>
      </c>
      <c r="U205" s="45">
        <v>453594</v>
      </c>
      <c r="V205" s="43">
        <v>100546</v>
      </c>
      <c r="W205" s="44">
        <v>554140</v>
      </c>
      <c r="X205" s="45">
        <v>109764</v>
      </c>
      <c r="Y205" s="46">
        <v>16.53</v>
      </c>
      <c r="Z205" s="47">
        <f t="shared" si="6"/>
        <v>210310</v>
      </c>
      <c r="AA205" s="46">
        <f t="shared" si="7"/>
        <v>31.68</v>
      </c>
      <c r="AB205" s="48" t="s">
        <v>2362</v>
      </c>
      <c r="AC205" s="48" t="s">
        <v>2343</v>
      </c>
      <c r="AD205" s="49"/>
    </row>
    <row r="206" spans="2:30" x14ac:dyDescent="0.15">
      <c r="B206" s="38" t="s">
        <v>365</v>
      </c>
      <c r="C206" s="39" t="s">
        <v>366</v>
      </c>
      <c r="D206" s="39" t="s">
        <v>2467</v>
      </c>
      <c r="E206" s="39" t="s">
        <v>2794</v>
      </c>
      <c r="F206" s="40" t="s">
        <v>2347</v>
      </c>
      <c r="G206" s="40" t="s">
        <v>2355</v>
      </c>
      <c r="H206" s="41">
        <v>703936</v>
      </c>
      <c r="I206" s="42">
        <v>0</v>
      </c>
      <c r="J206" s="43">
        <v>0</v>
      </c>
      <c r="K206" s="41">
        <v>0</v>
      </c>
      <c r="L206" s="42">
        <v>496845</v>
      </c>
      <c r="M206" s="43">
        <v>73912</v>
      </c>
      <c r="N206" s="41">
        <v>570757</v>
      </c>
      <c r="O206" s="42">
        <v>0</v>
      </c>
      <c r="P206" s="43">
        <v>0</v>
      </c>
      <c r="Q206" s="41">
        <v>0</v>
      </c>
      <c r="R206" s="42">
        <v>0</v>
      </c>
      <c r="S206" s="43">
        <v>24764</v>
      </c>
      <c r="T206" s="44">
        <v>24764</v>
      </c>
      <c r="U206" s="45">
        <v>496845</v>
      </c>
      <c r="V206" s="43">
        <v>98676</v>
      </c>
      <c r="W206" s="44">
        <v>595521</v>
      </c>
      <c r="X206" s="45">
        <v>108415</v>
      </c>
      <c r="Y206" s="46">
        <v>15.4</v>
      </c>
      <c r="Z206" s="47">
        <f t="shared" si="6"/>
        <v>207091</v>
      </c>
      <c r="AA206" s="46">
        <f t="shared" si="7"/>
        <v>29.42</v>
      </c>
      <c r="AB206" s="48" t="s">
        <v>2362</v>
      </c>
      <c r="AC206" s="48" t="s">
        <v>2343</v>
      </c>
      <c r="AD206" s="49"/>
    </row>
    <row r="207" spans="2:30" x14ac:dyDescent="0.15">
      <c r="B207" s="38" t="s">
        <v>367</v>
      </c>
      <c r="C207" s="39" t="s">
        <v>368</v>
      </c>
      <c r="D207" s="39" t="s">
        <v>2467</v>
      </c>
      <c r="E207" s="39" t="s">
        <v>2795</v>
      </c>
      <c r="F207" s="40" t="s">
        <v>2347</v>
      </c>
      <c r="G207" s="40" t="s">
        <v>2355</v>
      </c>
      <c r="H207" s="41">
        <v>720014</v>
      </c>
      <c r="I207" s="42">
        <v>0</v>
      </c>
      <c r="J207" s="43">
        <v>0</v>
      </c>
      <c r="K207" s="41">
        <v>0</v>
      </c>
      <c r="L207" s="42">
        <v>539808</v>
      </c>
      <c r="M207" s="43">
        <v>94832</v>
      </c>
      <c r="N207" s="41">
        <v>634640</v>
      </c>
      <c r="O207" s="42">
        <v>0</v>
      </c>
      <c r="P207" s="43">
        <v>0</v>
      </c>
      <c r="Q207" s="41">
        <v>0</v>
      </c>
      <c r="R207" s="42">
        <v>0</v>
      </c>
      <c r="S207" s="43">
        <v>26293</v>
      </c>
      <c r="T207" s="44">
        <v>26293</v>
      </c>
      <c r="U207" s="45">
        <v>539808</v>
      </c>
      <c r="V207" s="43">
        <v>121125</v>
      </c>
      <c r="W207" s="44">
        <v>660933</v>
      </c>
      <c r="X207" s="45">
        <v>59081</v>
      </c>
      <c r="Y207" s="46">
        <v>8.2100000000000009</v>
      </c>
      <c r="Z207" s="47">
        <f t="shared" si="6"/>
        <v>180206</v>
      </c>
      <c r="AA207" s="46">
        <f t="shared" si="7"/>
        <v>25.03</v>
      </c>
      <c r="AB207" s="48" t="s">
        <v>2362</v>
      </c>
      <c r="AC207" s="48" t="s">
        <v>2343</v>
      </c>
      <c r="AD207" s="49"/>
    </row>
    <row r="208" spans="2:30" x14ac:dyDescent="0.15">
      <c r="B208" s="38" t="s">
        <v>0</v>
      </c>
      <c r="C208" s="39" t="s">
        <v>0</v>
      </c>
      <c r="D208" s="39"/>
      <c r="E208" s="39"/>
      <c r="F208" s="40"/>
      <c r="G208" s="40"/>
      <c r="H208" s="41"/>
      <c r="I208" s="42"/>
      <c r="J208" s="43"/>
      <c r="K208" s="41"/>
      <c r="L208" s="42"/>
      <c r="M208" s="43"/>
      <c r="N208" s="41"/>
      <c r="O208" s="42"/>
      <c r="P208" s="43"/>
      <c r="Q208" s="41"/>
      <c r="R208" s="42"/>
      <c r="S208" s="43"/>
      <c r="T208" s="44"/>
      <c r="U208" s="45"/>
      <c r="V208" s="43"/>
      <c r="W208" s="44"/>
      <c r="X208" s="45"/>
      <c r="Y208" s="46"/>
      <c r="Z208" s="47"/>
      <c r="AA208" s="46"/>
      <c r="AB208" s="48"/>
      <c r="AC208" s="48"/>
      <c r="AD208" s="49"/>
    </row>
    <row r="209" spans="2:30" x14ac:dyDescent="0.15">
      <c r="B209" s="38" t="s">
        <v>2539</v>
      </c>
      <c r="C209" s="39" t="s">
        <v>369</v>
      </c>
      <c r="D209" s="39" t="s">
        <v>2443</v>
      </c>
      <c r="E209" s="39"/>
      <c r="F209" s="40" t="s">
        <v>2346</v>
      </c>
      <c r="G209" s="40" t="s">
        <v>2350</v>
      </c>
      <c r="H209" s="41">
        <v>9330000</v>
      </c>
      <c r="I209" s="42">
        <v>0</v>
      </c>
      <c r="J209" s="43">
        <v>0</v>
      </c>
      <c r="K209" s="41">
        <v>0</v>
      </c>
      <c r="L209" s="42">
        <v>6366533</v>
      </c>
      <c r="M209" s="43">
        <v>1343578</v>
      </c>
      <c r="N209" s="41">
        <v>7710111</v>
      </c>
      <c r="O209" s="42">
        <v>0</v>
      </c>
      <c r="P209" s="43">
        <v>0</v>
      </c>
      <c r="Q209" s="41">
        <v>0</v>
      </c>
      <c r="R209" s="42">
        <v>144769</v>
      </c>
      <c r="S209" s="43">
        <v>607270</v>
      </c>
      <c r="T209" s="44">
        <v>752039</v>
      </c>
      <c r="U209" s="45">
        <v>6511302</v>
      </c>
      <c r="V209" s="43">
        <v>1950848</v>
      </c>
      <c r="W209" s="44">
        <v>8462150</v>
      </c>
      <c r="X209" s="45">
        <v>867850</v>
      </c>
      <c r="Y209" s="46">
        <v>9.3000000000000007</v>
      </c>
      <c r="Z209" s="47">
        <f t="shared" si="6"/>
        <v>2818698</v>
      </c>
      <c r="AA209" s="46">
        <f t="shared" si="7"/>
        <v>30.21</v>
      </c>
      <c r="AB209" s="48" t="s">
        <v>2360</v>
      </c>
      <c r="AC209" s="48" t="s">
        <v>2343</v>
      </c>
      <c r="AD209" s="49"/>
    </row>
    <row r="210" spans="2:30" x14ac:dyDescent="0.15">
      <c r="B210" s="38" t="s">
        <v>370</v>
      </c>
      <c r="C210" s="39" t="s">
        <v>371</v>
      </c>
      <c r="D210" s="39" t="s">
        <v>2443</v>
      </c>
      <c r="E210" s="39" t="s">
        <v>2790</v>
      </c>
      <c r="F210" s="40" t="s">
        <v>2346</v>
      </c>
      <c r="G210" s="40" t="s">
        <v>2350</v>
      </c>
      <c r="H210" s="41">
        <v>1555000</v>
      </c>
      <c r="I210" s="42">
        <v>0</v>
      </c>
      <c r="J210" s="43">
        <v>0</v>
      </c>
      <c r="K210" s="41">
        <v>0</v>
      </c>
      <c r="L210" s="42">
        <v>1054985</v>
      </c>
      <c r="M210" s="43">
        <v>257294</v>
      </c>
      <c r="N210" s="41">
        <v>1312279</v>
      </c>
      <c r="O210" s="42">
        <v>0</v>
      </c>
      <c r="P210" s="43">
        <v>0</v>
      </c>
      <c r="Q210" s="41">
        <v>0</v>
      </c>
      <c r="R210" s="42">
        <v>30891</v>
      </c>
      <c r="S210" s="43">
        <v>96929</v>
      </c>
      <c r="T210" s="44">
        <v>127820</v>
      </c>
      <c r="U210" s="45">
        <v>1085876</v>
      </c>
      <c r="V210" s="43">
        <v>354223</v>
      </c>
      <c r="W210" s="44">
        <v>1440099</v>
      </c>
      <c r="X210" s="45">
        <v>114901</v>
      </c>
      <c r="Y210" s="46">
        <v>7.39</v>
      </c>
      <c r="Z210" s="47">
        <f t="shared" si="6"/>
        <v>469124</v>
      </c>
      <c r="AA210" s="46">
        <f t="shared" si="7"/>
        <v>30.17</v>
      </c>
      <c r="AB210" s="48" t="s">
        <v>2360</v>
      </c>
      <c r="AC210" s="48" t="s">
        <v>2343</v>
      </c>
      <c r="AD210" s="49"/>
    </row>
    <row r="211" spans="2:30" x14ac:dyDescent="0.15">
      <c r="B211" s="38" t="s">
        <v>372</v>
      </c>
      <c r="C211" s="39" t="s">
        <v>373</v>
      </c>
      <c r="D211" s="39" t="s">
        <v>2443</v>
      </c>
      <c r="E211" s="39" t="s">
        <v>2791</v>
      </c>
      <c r="F211" s="40" t="s">
        <v>2346</v>
      </c>
      <c r="G211" s="40" t="s">
        <v>2350</v>
      </c>
      <c r="H211" s="41">
        <v>1555000</v>
      </c>
      <c r="I211" s="42">
        <v>0</v>
      </c>
      <c r="J211" s="43">
        <v>0</v>
      </c>
      <c r="K211" s="41">
        <v>0</v>
      </c>
      <c r="L211" s="42">
        <v>1082196</v>
      </c>
      <c r="M211" s="43">
        <v>253282</v>
      </c>
      <c r="N211" s="41">
        <v>1335478</v>
      </c>
      <c r="O211" s="42">
        <v>0</v>
      </c>
      <c r="P211" s="43">
        <v>0</v>
      </c>
      <c r="Q211" s="41">
        <v>0</v>
      </c>
      <c r="R211" s="42">
        <v>26088</v>
      </c>
      <c r="S211" s="43">
        <v>97653</v>
      </c>
      <c r="T211" s="44">
        <v>123741</v>
      </c>
      <c r="U211" s="45">
        <v>1108284</v>
      </c>
      <c r="V211" s="43">
        <v>350935</v>
      </c>
      <c r="W211" s="44">
        <v>1459219</v>
      </c>
      <c r="X211" s="45">
        <v>95781</v>
      </c>
      <c r="Y211" s="46">
        <v>6.16</v>
      </c>
      <c r="Z211" s="47">
        <f t="shared" si="6"/>
        <v>446716</v>
      </c>
      <c r="AA211" s="46">
        <f t="shared" si="7"/>
        <v>28.73</v>
      </c>
      <c r="AB211" s="48" t="s">
        <v>2360</v>
      </c>
      <c r="AC211" s="48" t="s">
        <v>2343</v>
      </c>
      <c r="AD211" s="49"/>
    </row>
    <row r="212" spans="2:30" x14ac:dyDescent="0.15">
      <c r="B212" s="38" t="s">
        <v>374</v>
      </c>
      <c r="C212" s="39" t="s">
        <v>375</v>
      </c>
      <c r="D212" s="39" t="s">
        <v>2443</v>
      </c>
      <c r="E212" s="39" t="s">
        <v>2792</v>
      </c>
      <c r="F212" s="40" t="s">
        <v>2346</v>
      </c>
      <c r="G212" s="40" t="s">
        <v>2350</v>
      </c>
      <c r="H212" s="41">
        <v>1555000</v>
      </c>
      <c r="I212" s="42">
        <v>0</v>
      </c>
      <c r="J212" s="43">
        <v>0</v>
      </c>
      <c r="K212" s="41">
        <v>0</v>
      </c>
      <c r="L212" s="42">
        <v>1055748</v>
      </c>
      <c r="M212" s="43">
        <v>251511</v>
      </c>
      <c r="N212" s="41">
        <v>1307259</v>
      </c>
      <c r="O212" s="42">
        <v>0</v>
      </c>
      <c r="P212" s="43">
        <v>0</v>
      </c>
      <c r="Q212" s="41">
        <v>0</v>
      </c>
      <c r="R212" s="42">
        <v>27748</v>
      </c>
      <c r="S212" s="43">
        <v>104757</v>
      </c>
      <c r="T212" s="44">
        <v>132505</v>
      </c>
      <c r="U212" s="45">
        <v>1083496</v>
      </c>
      <c r="V212" s="43">
        <v>356268</v>
      </c>
      <c r="W212" s="44">
        <v>1439764</v>
      </c>
      <c r="X212" s="45">
        <v>115236</v>
      </c>
      <c r="Y212" s="46">
        <v>7.41</v>
      </c>
      <c r="Z212" s="47">
        <f t="shared" si="6"/>
        <v>471504</v>
      </c>
      <c r="AA212" s="46">
        <f t="shared" si="7"/>
        <v>30.32</v>
      </c>
      <c r="AB212" s="48" t="s">
        <v>2360</v>
      </c>
      <c r="AC212" s="48" t="s">
        <v>2343</v>
      </c>
      <c r="AD212" s="49"/>
    </row>
    <row r="213" spans="2:30" x14ac:dyDescent="0.15">
      <c r="B213" s="38" t="s">
        <v>376</v>
      </c>
      <c r="C213" s="39" t="s">
        <v>377</v>
      </c>
      <c r="D213" s="39" t="s">
        <v>2443</v>
      </c>
      <c r="E213" s="39" t="s">
        <v>2793</v>
      </c>
      <c r="F213" s="40" t="s">
        <v>2346</v>
      </c>
      <c r="G213" s="40" t="s">
        <v>2350</v>
      </c>
      <c r="H213" s="41">
        <v>1555000</v>
      </c>
      <c r="I213" s="42">
        <v>0</v>
      </c>
      <c r="J213" s="43">
        <v>0</v>
      </c>
      <c r="K213" s="41">
        <v>0</v>
      </c>
      <c r="L213" s="42">
        <v>1109640</v>
      </c>
      <c r="M213" s="43">
        <v>208508</v>
      </c>
      <c r="N213" s="41">
        <v>1318148</v>
      </c>
      <c r="O213" s="42">
        <v>0</v>
      </c>
      <c r="P213" s="43">
        <v>0</v>
      </c>
      <c r="Q213" s="41">
        <v>0</v>
      </c>
      <c r="R213" s="42">
        <v>21240</v>
      </c>
      <c r="S213" s="43">
        <v>84116</v>
      </c>
      <c r="T213" s="44">
        <v>105356</v>
      </c>
      <c r="U213" s="45">
        <v>1130880</v>
      </c>
      <c r="V213" s="43">
        <v>292624</v>
      </c>
      <c r="W213" s="44">
        <v>1423504</v>
      </c>
      <c r="X213" s="45">
        <v>131496</v>
      </c>
      <c r="Y213" s="46">
        <v>8.4600000000000009</v>
      </c>
      <c r="Z213" s="47">
        <f t="shared" si="6"/>
        <v>424120</v>
      </c>
      <c r="AA213" s="46">
        <f t="shared" si="7"/>
        <v>27.27</v>
      </c>
      <c r="AB213" s="48" t="s">
        <v>2360</v>
      </c>
      <c r="AC213" s="48" t="s">
        <v>2343</v>
      </c>
      <c r="AD213" s="49"/>
    </row>
    <row r="214" spans="2:30" x14ac:dyDescent="0.15">
      <c r="B214" s="38" t="s">
        <v>378</v>
      </c>
      <c r="C214" s="39" t="s">
        <v>379</v>
      </c>
      <c r="D214" s="39" t="s">
        <v>2443</v>
      </c>
      <c r="E214" s="39" t="s">
        <v>2794</v>
      </c>
      <c r="F214" s="40" t="s">
        <v>2346</v>
      </c>
      <c r="G214" s="40" t="s">
        <v>2350</v>
      </c>
      <c r="H214" s="41">
        <v>1555000</v>
      </c>
      <c r="I214" s="42">
        <v>0</v>
      </c>
      <c r="J214" s="43">
        <v>0</v>
      </c>
      <c r="K214" s="41">
        <v>0</v>
      </c>
      <c r="L214" s="42">
        <v>1032236</v>
      </c>
      <c r="M214" s="43">
        <v>197703</v>
      </c>
      <c r="N214" s="41">
        <v>1229939</v>
      </c>
      <c r="O214" s="42">
        <v>0</v>
      </c>
      <c r="P214" s="43">
        <v>0</v>
      </c>
      <c r="Q214" s="41">
        <v>0</v>
      </c>
      <c r="R214" s="42">
        <v>16859</v>
      </c>
      <c r="S214" s="43">
        <v>87667</v>
      </c>
      <c r="T214" s="44">
        <v>104526</v>
      </c>
      <c r="U214" s="45">
        <v>1049095</v>
      </c>
      <c r="V214" s="43">
        <v>285370</v>
      </c>
      <c r="W214" s="44">
        <v>1334465</v>
      </c>
      <c r="X214" s="45">
        <v>220535</v>
      </c>
      <c r="Y214" s="46">
        <v>14.18</v>
      </c>
      <c r="Z214" s="47">
        <f t="shared" si="6"/>
        <v>505905</v>
      </c>
      <c r="AA214" s="46">
        <f t="shared" si="7"/>
        <v>32.53</v>
      </c>
      <c r="AB214" s="48" t="s">
        <v>2360</v>
      </c>
      <c r="AC214" s="48" t="s">
        <v>2343</v>
      </c>
      <c r="AD214" s="49"/>
    </row>
    <row r="215" spans="2:30" x14ac:dyDescent="0.15">
      <c r="B215" s="38" t="s">
        <v>380</v>
      </c>
      <c r="C215" s="39" t="s">
        <v>381</v>
      </c>
      <c r="D215" s="39" t="s">
        <v>2443</v>
      </c>
      <c r="E215" s="39" t="s">
        <v>2795</v>
      </c>
      <c r="F215" s="40" t="s">
        <v>2346</v>
      </c>
      <c r="G215" s="40" t="s">
        <v>2350</v>
      </c>
      <c r="H215" s="41">
        <v>1555000</v>
      </c>
      <c r="I215" s="42">
        <v>0</v>
      </c>
      <c r="J215" s="43">
        <v>0</v>
      </c>
      <c r="K215" s="41">
        <v>0</v>
      </c>
      <c r="L215" s="42">
        <v>1031728</v>
      </c>
      <c r="M215" s="43">
        <v>175280</v>
      </c>
      <c r="N215" s="41">
        <v>1207008</v>
      </c>
      <c r="O215" s="42">
        <v>0</v>
      </c>
      <c r="P215" s="43">
        <v>0</v>
      </c>
      <c r="Q215" s="41">
        <v>0</v>
      </c>
      <c r="R215" s="42">
        <v>21943</v>
      </c>
      <c r="S215" s="43">
        <v>136148</v>
      </c>
      <c r="T215" s="44">
        <v>158091</v>
      </c>
      <c r="U215" s="45">
        <v>1053671</v>
      </c>
      <c r="V215" s="43">
        <v>311428</v>
      </c>
      <c r="W215" s="44">
        <v>1365099</v>
      </c>
      <c r="X215" s="45">
        <v>189901</v>
      </c>
      <c r="Y215" s="46">
        <v>12.21</v>
      </c>
      <c r="Z215" s="47">
        <f t="shared" si="6"/>
        <v>501329</v>
      </c>
      <c r="AA215" s="46">
        <f t="shared" si="7"/>
        <v>32.24</v>
      </c>
      <c r="AB215" s="48" t="s">
        <v>2360</v>
      </c>
      <c r="AC215" s="48" t="s">
        <v>2343</v>
      </c>
      <c r="AD215" s="49"/>
    </row>
    <row r="216" spans="2:30" x14ac:dyDescent="0.15">
      <c r="B216" s="38" t="s">
        <v>0</v>
      </c>
      <c r="C216" s="39" t="s">
        <v>0</v>
      </c>
      <c r="D216" s="39"/>
      <c r="E216" s="39"/>
      <c r="F216" s="40"/>
      <c r="G216" s="40"/>
      <c r="H216" s="41"/>
      <c r="I216" s="42"/>
      <c r="J216" s="43"/>
      <c r="K216" s="41"/>
      <c r="L216" s="42"/>
      <c r="M216" s="43"/>
      <c r="N216" s="41"/>
      <c r="O216" s="42"/>
      <c r="P216" s="43"/>
      <c r="Q216" s="41"/>
      <c r="R216" s="42"/>
      <c r="S216" s="43"/>
      <c r="T216" s="44"/>
      <c r="U216" s="45"/>
      <c r="V216" s="43"/>
      <c r="W216" s="44"/>
      <c r="X216" s="45"/>
      <c r="Y216" s="46"/>
      <c r="Z216" s="47"/>
      <c r="AA216" s="46"/>
      <c r="AB216" s="48"/>
      <c r="AC216" s="48"/>
      <c r="AD216" s="49"/>
    </row>
    <row r="217" spans="2:30" x14ac:dyDescent="0.15">
      <c r="B217" s="38" t="s">
        <v>2540</v>
      </c>
      <c r="C217" s="39" t="s">
        <v>382</v>
      </c>
      <c r="D217" s="39" t="s">
        <v>2407</v>
      </c>
      <c r="E217" s="39"/>
      <c r="F217" s="40" t="s">
        <v>2344</v>
      </c>
      <c r="G217" s="40" t="s">
        <v>2353</v>
      </c>
      <c r="H217" s="41">
        <v>3265214</v>
      </c>
      <c r="I217" s="42">
        <v>0</v>
      </c>
      <c r="J217" s="43">
        <v>0</v>
      </c>
      <c r="K217" s="41">
        <v>0</v>
      </c>
      <c r="L217" s="42">
        <v>2341889</v>
      </c>
      <c r="M217" s="43">
        <v>382217</v>
      </c>
      <c r="N217" s="41">
        <v>2724106</v>
      </c>
      <c r="O217" s="42">
        <v>0</v>
      </c>
      <c r="P217" s="43">
        <v>0</v>
      </c>
      <c r="Q217" s="41">
        <v>0</v>
      </c>
      <c r="R217" s="42">
        <v>114063</v>
      </c>
      <c r="S217" s="43">
        <v>119844</v>
      </c>
      <c r="T217" s="44">
        <v>233907</v>
      </c>
      <c r="U217" s="45">
        <v>2455952</v>
      </c>
      <c r="V217" s="43">
        <v>502061</v>
      </c>
      <c r="W217" s="44">
        <v>2958013</v>
      </c>
      <c r="X217" s="45">
        <v>307201</v>
      </c>
      <c r="Y217" s="46">
        <v>9.41</v>
      </c>
      <c r="Z217" s="47">
        <f t="shared" si="6"/>
        <v>809262</v>
      </c>
      <c r="AA217" s="46">
        <f t="shared" si="7"/>
        <v>24.78</v>
      </c>
      <c r="AB217" s="48" t="s">
        <v>2362</v>
      </c>
      <c r="AC217" s="48" t="s">
        <v>2343</v>
      </c>
      <c r="AD217" s="49"/>
    </row>
    <row r="218" spans="2:30" x14ac:dyDescent="0.15">
      <c r="B218" s="38" t="s">
        <v>383</v>
      </c>
      <c r="C218" s="39" t="s">
        <v>384</v>
      </c>
      <c r="D218" s="39" t="s">
        <v>2407</v>
      </c>
      <c r="E218" s="39" t="s">
        <v>2790</v>
      </c>
      <c r="F218" s="40" t="s">
        <v>2344</v>
      </c>
      <c r="G218" s="40" t="s">
        <v>2353</v>
      </c>
      <c r="H218" s="41">
        <v>535209</v>
      </c>
      <c r="I218" s="42">
        <v>0</v>
      </c>
      <c r="J218" s="43">
        <v>0</v>
      </c>
      <c r="K218" s="41">
        <v>0</v>
      </c>
      <c r="L218" s="42">
        <v>365663</v>
      </c>
      <c r="M218" s="43">
        <v>59633</v>
      </c>
      <c r="N218" s="41">
        <v>425296</v>
      </c>
      <c r="O218" s="42">
        <v>0</v>
      </c>
      <c r="P218" s="43">
        <v>0</v>
      </c>
      <c r="Q218" s="41">
        <v>0</v>
      </c>
      <c r="R218" s="42">
        <v>18258</v>
      </c>
      <c r="S218" s="43">
        <v>21391</v>
      </c>
      <c r="T218" s="44">
        <v>39649</v>
      </c>
      <c r="U218" s="45">
        <v>383921</v>
      </c>
      <c r="V218" s="43">
        <v>81024</v>
      </c>
      <c r="W218" s="44">
        <v>464945</v>
      </c>
      <c r="X218" s="45">
        <v>70264</v>
      </c>
      <c r="Y218" s="46">
        <v>13.13</v>
      </c>
      <c r="Z218" s="47">
        <f t="shared" si="6"/>
        <v>151288</v>
      </c>
      <c r="AA218" s="46">
        <f t="shared" si="7"/>
        <v>28.27</v>
      </c>
      <c r="AB218" s="48" t="s">
        <v>2362</v>
      </c>
      <c r="AC218" s="48" t="s">
        <v>2343</v>
      </c>
      <c r="AD218" s="49"/>
    </row>
    <row r="219" spans="2:30" x14ac:dyDescent="0.15">
      <c r="B219" s="38" t="s">
        <v>385</v>
      </c>
      <c r="C219" s="39" t="s">
        <v>386</v>
      </c>
      <c r="D219" s="39" t="s">
        <v>2407</v>
      </c>
      <c r="E219" s="39" t="s">
        <v>2791</v>
      </c>
      <c r="F219" s="40" t="s">
        <v>2344</v>
      </c>
      <c r="G219" s="40" t="s">
        <v>2353</v>
      </c>
      <c r="H219" s="41">
        <v>540168</v>
      </c>
      <c r="I219" s="42">
        <v>0</v>
      </c>
      <c r="J219" s="43">
        <v>0</v>
      </c>
      <c r="K219" s="41">
        <v>0</v>
      </c>
      <c r="L219" s="42">
        <v>381573</v>
      </c>
      <c r="M219" s="43">
        <v>57140</v>
      </c>
      <c r="N219" s="41">
        <v>438713</v>
      </c>
      <c r="O219" s="42">
        <v>0</v>
      </c>
      <c r="P219" s="43">
        <v>0</v>
      </c>
      <c r="Q219" s="41">
        <v>0</v>
      </c>
      <c r="R219" s="42">
        <v>18695</v>
      </c>
      <c r="S219" s="43">
        <v>19264</v>
      </c>
      <c r="T219" s="44">
        <v>37959</v>
      </c>
      <c r="U219" s="45">
        <v>400268</v>
      </c>
      <c r="V219" s="43">
        <v>76404</v>
      </c>
      <c r="W219" s="44">
        <v>476672</v>
      </c>
      <c r="X219" s="45">
        <v>63496</v>
      </c>
      <c r="Y219" s="46">
        <v>11.75</v>
      </c>
      <c r="Z219" s="47">
        <f t="shared" si="6"/>
        <v>139900</v>
      </c>
      <c r="AA219" s="46">
        <f t="shared" si="7"/>
        <v>25.9</v>
      </c>
      <c r="AB219" s="48" t="s">
        <v>2362</v>
      </c>
      <c r="AC219" s="48" t="s">
        <v>2343</v>
      </c>
      <c r="AD219" s="49"/>
    </row>
    <row r="220" spans="2:30" x14ac:dyDescent="0.15">
      <c r="B220" s="38" t="s">
        <v>387</v>
      </c>
      <c r="C220" s="39" t="s">
        <v>388</v>
      </c>
      <c r="D220" s="39" t="s">
        <v>2407</v>
      </c>
      <c r="E220" s="39" t="s">
        <v>2792</v>
      </c>
      <c r="F220" s="40" t="s">
        <v>2344</v>
      </c>
      <c r="G220" s="40" t="s">
        <v>2353</v>
      </c>
      <c r="H220" s="41">
        <v>544834</v>
      </c>
      <c r="I220" s="42">
        <v>0</v>
      </c>
      <c r="J220" s="43">
        <v>0</v>
      </c>
      <c r="K220" s="41">
        <v>0</v>
      </c>
      <c r="L220" s="42">
        <v>381500</v>
      </c>
      <c r="M220" s="43">
        <v>64594</v>
      </c>
      <c r="N220" s="41">
        <v>446094</v>
      </c>
      <c r="O220" s="42">
        <v>0</v>
      </c>
      <c r="P220" s="43">
        <v>0</v>
      </c>
      <c r="Q220" s="41">
        <v>0</v>
      </c>
      <c r="R220" s="42">
        <v>18712</v>
      </c>
      <c r="S220" s="43">
        <v>19309</v>
      </c>
      <c r="T220" s="44">
        <v>38021</v>
      </c>
      <c r="U220" s="45">
        <v>400212</v>
      </c>
      <c r="V220" s="43">
        <v>83903</v>
      </c>
      <c r="W220" s="44">
        <v>484115</v>
      </c>
      <c r="X220" s="45">
        <v>60719</v>
      </c>
      <c r="Y220" s="46">
        <v>11.14</v>
      </c>
      <c r="Z220" s="47">
        <f t="shared" si="6"/>
        <v>144622</v>
      </c>
      <c r="AA220" s="46">
        <f t="shared" si="7"/>
        <v>26.54</v>
      </c>
      <c r="AB220" s="48" t="s">
        <v>2362</v>
      </c>
      <c r="AC220" s="48" t="s">
        <v>2343</v>
      </c>
      <c r="AD220" s="49"/>
    </row>
    <row r="221" spans="2:30" x14ac:dyDescent="0.15">
      <c r="B221" s="38" t="s">
        <v>389</v>
      </c>
      <c r="C221" s="39" t="s">
        <v>390</v>
      </c>
      <c r="D221" s="39" t="s">
        <v>2407</v>
      </c>
      <c r="E221" s="39" t="s">
        <v>2793</v>
      </c>
      <c r="F221" s="40" t="s">
        <v>2344</v>
      </c>
      <c r="G221" s="40" t="s">
        <v>2353</v>
      </c>
      <c r="H221" s="41">
        <v>503126</v>
      </c>
      <c r="I221" s="42">
        <v>0</v>
      </c>
      <c r="J221" s="43">
        <v>0</v>
      </c>
      <c r="K221" s="41">
        <v>0</v>
      </c>
      <c r="L221" s="42">
        <v>389940</v>
      </c>
      <c r="M221" s="43">
        <v>67106</v>
      </c>
      <c r="N221" s="41">
        <v>457046</v>
      </c>
      <c r="O221" s="42">
        <v>0</v>
      </c>
      <c r="P221" s="43">
        <v>0</v>
      </c>
      <c r="Q221" s="41">
        <v>0</v>
      </c>
      <c r="R221" s="42">
        <v>19126</v>
      </c>
      <c r="S221" s="43">
        <v>19327</v>
      </c>
      <c r="T221" s="44">
        <v>38453</v>
      </c>
      <c r="U221" s="45">
        <v>409066</v>
      </c>
      <c r="V221" s="43">
        <v>86433</v>
      </c>
      <c r="W221" s="44">
        <v>495499</v>
      </c>
      <c r="X221" s="45">
        <v>7627</v>
      </c>
      <c r="Y221" s="46">
        <v>1.52</v>
      </c>
      <c r="Z221" s="47">
        <f t="shared" si="6"/>
        <v>94060</v>
      </c>
      <c r="AA221" s="46">
        <f t="shared" si="7"/>
        <v>18.7</v>
      </c>
      <c r="AB221" s="48" t="s">
        <v>2362</v>
      </c>
      <c r="AC221" s="48" t="s">
        <v>2343</v>
      </c>
      <c r="AD221" s="49"/>
    </row>
    <row r="222" spans="2:30" x14ac:dyDescent="0.15">
      <c r="B222" s="38" t="s">
        <v>391</v>
      </c>
      <c r="C222" s="39" t="s">
        <v>392</v>
      </c>
      <c r="D222" s="39" t="s">
        <v>2407</v>
      </c>
      <c r="E222" s="39" t="s">
        <v>2794</v>
      </c>
      <c r="F222" s="40" t="s">
        <v>2344</v>
      </c>
      <c r="G222" s="40" t="s">
        <v>2353</v>
      </c>
      <c r="H222" s="41">
        <v>501376</v>
      </c>
      <c r="I222" s="42">
        <v>0</v>
      </c>
      <c r="J222" s="43">
        <v>0</v>
      </c>
      <c r="K222" s="41">
        <v>0</v>
      </c>
      <c r="L222" s="42">
        <v>404095</v>
      </c>
      <c r="M222" s="43">
        <v>60115</v>
      </c>
      <c r="N222" s="41">
        <v>464210</v>
      </c>
      <c r="O222" s="42">
        <v>0</v>
      </c>
      <c r="P222" s="43">
        <v>0</v>
      </c>
      <c r="Q222" s="41">
        <v>0</v>
      </c>
      <c r="R222" s="42">
        <v>19636</v>
      </c>
      <c r="S222" s="43">
        <v>20137</v>
      </c>
      <c r="T222" s="44">
        <v>39773</v>
      </c>
      <c r="U222" s="45">
        <v>423731</v>
      </c>
      <c r="V222" s="43">
        <v>80252</v>
      </c>
      <c r="W222" s="44">
        <v>503983</v>
      </c>
      <c r="X222" s="45">
        <v>-2607</v>
      </c>
      <c r="Y222" s="46">
        <v>-0.52</v>
      </c>
      <c r="Z222" s="47">
        <f t="shared" si="6"/>
        <v>77645</v>
      </c>
      <c r="AA222" s="46">
        <f t="shared" si="7"/>
        <v>15.49</v>
      </c>
      <c r="AB222" s="48" t="s">
        <v>2362</v>
      </c>
      <c r="AC222" s="48" t="s">
        <v>2343</v>
      </c>
      <c r="AD222" s="49"/>
    </row>
    <row r="223" spans="2:30" x14ac:dyDescent="0.15">
      <c r="B223" s="38" t="s">
        <v>393</v>
      </c>
      <c r="C223" s="39" t="s">
        <v>394</v>
      </c>
      <c r="D223" s="39" t="s">
        <v>2407</v>
      </c>
      <c r="E223" s="39" t="s">
        <v>2795</v>
      </c>
      <c r="F223" s="40" t="s">
        <v>2344</v>
      </c>
      <c r="G223" s="40" t="s">
        <v>2353</v>
      </c>
      <c r="H223" s="41">
        <v>640501</v>
      </c>
      <c r="I223" s="42">
        <v>0</v>
      </c>
      <c r="J223" s="43">
        <v>0</v>
      </c>
      <c r="K223" s="41">
        <v>0</v>
      </c>
      <c r="L223" s="42">
        <v>419118</v>
      </c>
      <c r="M223" s="43">
        <v>73629</v>
      </c>
      <c r="N223" s="41">
        <v>492747</v>
      </c>
      <c r="O223" s="42">
        <v>0</v>
      </c>
      <c r="P223" s="43">
        <v>0</v>
      </c>
      <c r="Q223" s="41">
        <v>0</v>
      </c>
      <c r="R223" s="42">
        <v>19636</v>
      </c>
      <c r="S223" s="43">
        <v>20416</v>
      </c>
      <c r="T223" s="44">
        <v>40052</v>
      </c>
      <c r="U223" s="45">
        <v>438754</v>
      </c>
      <c r="V223" s="43">
        <v>94045</v>
      </c>
      <c r="W223" s="44">
        <v>532799</v>
      </c>
      <c r="X223" s="45">
        <v>107702</v>
      </c>
      <c r="Y223" s="46">
        <v>16.82</v>
      </c>
      <c r="Z223" s="47">
        <f t="shared" si="6"/>
        <v>201747</v>
      </c>
      <c r="AA223" s="46">
        <f t="shared" si="7"/>
        <v>31.5</v>
      </c>
      <c r="AB223" s="48" t="s">
        <v>2362</v>
      </c>
      <c r="AC223" s="48" t="s">
        <v>2343</v>
      </c>
      <c r="AD223" s="49"/>
    </row>
    <row r="224" spans="2:30" x14ac:dyDescent="0.15">
      <c r="B224" s="38" t="s">
        <v>0</v>
      </c>
      <c r="C224" s="39" t="s">
        <v>0</v>
      </c>
      <c r="D224" s="39"/>
      <c r="E224" s="39"/>
      <c r="F224" s="40"/>
      <c r="G224" s="40"/>
      <c r="H224" s="41"/>
      <c r="I224" s="42"/>
      <c r="J224" s="43"/>
      <c r="K224" s="41"/>
      <c r="L224" s="42"/>
      <c r="M224" s="43"/>
      <c r="N224" s="41"/>
      <c r="O224" s="42"/>
      <c r="P224" s="43"/>
      <c r="Q224" s="41"/>
      <c r="R224" s="42"/>
      <c r="S224" s="43"/>
      <c r="T224" s="44"/>
      <c r="U224" s="45"/>
      <c r="V224" s="43"/>
      <c r="W224" s="44"/>
      <c r="X224" s="45"/>
      <c r="Y224" s="46"/>
      <c r="Z224" s="47"/>
      <c r="AA224" s="46"/>
      <c r="AB224" s="48"/>
      <c r="AC224" s="48"/>
      <c r="AD224" s="49"/>
    </row>
    <row r="225" spans="2:30" x14ac:dyDescent="0.15">
      <c r="B225" s="38" t="s">
        <v>2541</v>
      </c>
      <c r="C225" s="39" t="s">
        <v>395</v>
      </c>
      <c r="D225" s="39" t="s">
        <v>2444</v>
      </c>
      <c r="E225" s="39"/>
      <c r="F225" s="40" t="s">
        <v>2344</v>
      </c>
      <c r="G225" s="40" t="s">
        <v>2350</v>
      </c>
      <c r="H225" s="41">
        <v>4522216</v>
      </c>
      <c r="I225" s="42">
        <v>0</v>
      </c>
      <c r="J225" s="43">
        <v>0</v>
      </c>
      <c r="K225" s="41">
        <v>0</v>
      </c>
      <c r="L225" s="42">
        <v>3160148</v>
      </c>
      <c r="M225" s="43">
        <v>664097</v>
      </c>
      <c r="N225" s="41">
        <v>3824245</v>
      </c>
      <c r="O225" s="42">
        <v>0</v>
      </c>
      <c r="P225" s="43">
        <v>0</v>
      </c>
      <c r="Q225" s="41">
        <v>0</v>
      </c>
      <c r="R225" s="42">
        <v>3432</v>
      </c>
      <c r="S225" s="43">
        <v>302034</v>
      </c>
      <c r="T225" s="44">
        <v>305466</v>
      </c>
      <c r="U225" s="45">
        <v>3163580</v>
      </c>
      <c r="V225" s="43">
        <v>966131</v>
      </c>
      <c r="W225" s="44">
        <v>4129711</v>
      </c>
      <c r="X225" s="45">
        <v>392505</v>
      </c>
      <c r="Y225" s="46">
        <v>8.68</v>
      </c>
      <c r="Z225" s="47">
        <f t="shared" si="6"/>
        <v>1358636</v>
      </c>
      <c r="AA225" s="46">
        <f t="shared" si="7"/>
        <v>30.04</v>
      </c>
      <c r="AB225" s="48" t="s">
        <v>2362</v>
      </c>
      <c r="AC225" s="48" t="s">
        <v>2343</v>
      </c>
      <c r="AD225" s="49"/>
    </row>
    <row r="226" spans="2:30" x14ac:dyDescent="0.15">
      <c r="B226" s="38" t="s">
        <v>396</v>
      </c>
      <c r="C226" s="39" t="s">
        <v>397</v>
      </c>
      <c r="D226" s="39" t="s">
        <v>2444</v>
      </c>
      <c r="E226" s="39" t="s">
        <v>2790</v>
      </c>
      <c r="F226" s="40" t="s">
        <v>2344</v>
      </c>
      <c r="G226" s="40" t="s">
        <v>2350</v>
      </c>
      <c r="H226" s="41">
        <v>768093</v>
      </c>
      <c r="I226" s="42">
        <v>0</v>
      </c>
      <c r="J226" s="43">
        <v>0</v>
      </c>
      <c r="K226" s="41">
        <v>0</v>
      </c>
      <c r="L226" s="42">
        <v>534742</v>
      </c>
      <c r="M226" s="43">
        <v>130415</v>
      </c>
      <c r="N226" s="41">
        <v>665157</v>
      </c>
      <c r="O226" s="42">
        <v>0</v>
      </c>
      <c r="P226" s="43">
        <v>0</v>
      </c>
      <c r="Q226" s="41">
        <v>0</v>
      </c>
      <c r="R226" s="42">
        <v>0</v>
      </c>
      <c r="S226" s="43">
        <v>49129</v>
      </c>
      <c r="T226" s="44">
        <v>49129</v>
      </c>
      <c r="U226" s="45">
        <v>534742</v>
      </c>
      <c r="V226" s="43">
        <v>179544</v>
      </c>
      <c r="W226" s="44">
        <v>714286</v>
      </c>
      <c r="X226" s="45">
        <v>53807</v>
      </c>
      <c r="Y226" s="46">
        <v>7.01</v>
      </c>
      <c r="Z226" s="47">
        <f t="shared" si="6"/>
        <v>233351</v>
      </c>
      <c r="AA226" s="46">
        <f t="shared" si="7"/>
        <v>30.38</v>
      </c>
      <c r="AB226" s="48" t="s">
        <v>2362</v>
      </c>
      <c r="AC226" s="48" t="s">
        <v>2343</v>
      </c>
      <c r="AD226" s="49"/>
    </row>
    <row r="227" spans="2:30" x14ac:dyDescent="0.15">
      <c r="B227" s="38" t="s">
        <v>398</v>
      </c>
      <c r="C227" s="39" t="s">
        <v>399</v>
      </c>
      <c r="D227" s="39" t="s">
        <v>2444</v>
      </c>
      <c r="E227" s="39" t="s">
        <v>2791</v>
      </c>
      <c r="F227" s="40" t="s">
        <v>2344</v>
      </c>
      <c r="G227" s="40" t="s">
        <v>2350</v>
      </c>
      <c r="H227" s="41">
        <v>809156</v>
      </c>
      <c r="I227" s="42">
        <v>0</v>
      </c>
      <c r="J227" s="43">
        <v>0</v>
      </c>
      <c r="K227" s="41">
        <v>0</v>
      </c>
      <c r="L227" s="42">
        <v>520940</v>
      </c>
      <c r="M227" s="43">
        <v>121922</v>
      </c>
      <c r="N227" s="41">
        <v>642862</v>
      </c>
      <c r="O227" s="42">
        <v>0</v>
      </c>
      <c r="P227" s="43">
        <v>0</v>
      </c>
      <c r="Q227" s="41">
        <v>0</v>
      </c>
      <c r="R227" s="42">
        <v>1144</v>
      </c>
      <c r="S227" s="43">
        <v>47007</v>
      </c>
      <c r="T227" s="44">
        <v>48151</v>
      </c>
      <c r="U227" s="45">
        <v>522084</v>
      </c>
      <c r="V227" s="43">
        <v>168929</v>
      </c>
      <c r="W227" s="44">
        <v>691013</v>
      </c>
      <c r="X227" s="45">
        <v>118143</v>
      </c>
      <c r="Y227" s="46">
        <v>14.6</v>
      </c>
      <c r="Z227" s="47">
        <f t="shared" si="6"/>
        <v>287072</v>
      </c>
      <c r="AA227" s="46">
        <f t="shared" si="7"/>
        <v>35.479999999999997</v>
      </c>
      <c r="AB227" s="48" t="s">
        <v>2362</v>
      </c>
      <c r="AC227" s="48" t="s">
        <v>2343</v>
      </c>
      <c r="AD227" s="49"/>
    </row>
    <row r="228" spans="2:30" x14ac:dyDescent="0.15">
      <c r="B228" s="38" t="s">
        <v>400</v>
      </c>
      <c r="C228" s="39" t="s">
        <v>401</v>
      </c>
      <c r="D228" s="39" t="s">
        <v>2444</v>
      </c>
      <c r="E228" s="39" t="s">
        <v>2792</v>
      </c>
      <c r="F228" s="40" t="s">
        <v>2344</v>
      </c>
      <c r="G228" s="40" t="s">
        <v>2350</v>
      </c>
      <c r="H228" s="41">
        <v>711562</v>
      </c>
      <c r="I228" s="42">
        <v>0</v>
      </c>
      <c r="J228" s="43">
        <v>0</v>
      </c>
      <c r="K228" s="41">
        <v>0</v>
      </c>
      <c r="L228" s="42">
        <v>476241</v>
      </c>
      <c r="M228" s="43">
        <v>113456</v>
      </c>
      <c r="N228" s="41">
        <v>589697</v>
      </c>
      <c r="O228" s="42">
        <v>0</v>
      </c>
      <c r="P228" s="43">
        <v>0</v>
      </c>
      <c r="Q228" s="41">
        <v>0</v>
      </c>
      <c r="R228" s="42">
        <v>1144</v>
      </c>
      <c r="S228" s="43">
        <v>47254</v>
      </c>
      <c r="T228" s="44">
        <v>48398</v>
      </c>
      <c r="U228" s="45">
        <v>477385</v>
      </c>
      <c r="V228" s="43">
        <v>160710</v>
      </c>
      <c r="W228" s="44">
        <v>638095</v>
      </c>
      <c r="X228" s="45">
        <v>73467</v>
      </c>
      <c r="Y228" s="46">
        <v>10.32</v>
      </c>
      <c r="Z228" s="47">
        <f t="shared" si="6"/>
        <v>234177</v>
      </c>
      <c r="AA228" s="46">
        <f t="shared" si="7"/>
        <v>32.909999999999997</v>
      </c>
      <c r="AB228" s="48" t="s">
        <v>2362</v>
      </c>
      <c r="AC228" s="48" t="s">
        <v>2343</v>
      </c>
      <c r="AD228" s="49"/>
    </row>
    <row r="229" spans="2:30" x14ac:dyDescent="0.15">
      <c r="B229" s="38" t="s">
        <v>402</v>
      </c>
      <c r="C229" s="39" t="s">
        <v>403</v>
      </c>
      <c r="D229" s="39" t="s">
        <v>2444</v>
      </c>
      <c r="E229" s="39" t="s">
        <v>2793</v>
      </c>
      <c r="F229" s="40" t="s">
        <v>2344</v>
      </c>
      <c r="G229" s="40" t="s">
        <v>2350</v>
      </c>
      <c r="H229" s="41">
        <v>676125</v>
      </c>
      <c r="I229" s="42">
        <v>0</v>
      </c>
      <c r="J229" s="43">
        <v>0</v>
      </c>
      <c r="K229" s="41">
        <v>0</v>
      </c>
      <c r="L229" s="42">
        <v>534796</v>
      </c>
      <c r="M229" s="43">
        <v>100492</v>
      </c>
      <c r="N229" s="41">
        <v>635288</v>
      </c>
      <c r="O229" s="42">
        <v>0</v>
      </c>
      <c r="P229" s="43">
        <v>0</v>
      </c>
      <c r="Q229" s="41">
        <v>0</v>
      </c>
      <c r="R229" s="42">
        <v>1144</v>
      </c>
      <c r="S229" s="43">
        <v>40539</v>
      </c>
      <c r="T229" s="44">
        <v>41683</v>
      </c>
      <c r="U229" s="45">
        <v>535940</v>
      </c>
      <c r="V229" s="43">
        <v>141031</v>
      </c>
      <c r="W229" s="44">
        <v>676971</v>
      </c>
      <c r="X229" s="45">
        <v>-846</v>
      </c>
      <c r="Y229" s="46">
        <v>-0.13</v>
      </c>
      <c r="Z229" s="47">
        <f t="shared" si="6"/>
        <v>140185</v>
      </c>
      <c r="AA229" s="46">
        <f t="shared" si="7"/>
        <v>20.73</v>
      </c>
      <c r="AB229" s="48" t="s">
        <v>2362</v>
      </c>
      <c r="AC229" s="48" t="s">
        <v>2343</v>
      </c>
      <c r="AD229" s="49"/>
    </row>
    <row r="230" spans="2:30" x14ac:dyDescent="0.15">
      <c r="B230" s="38" t="s">
        <v>404</v>
      </c>
      <c r="C230" s="39" t="s">
        <v>405</v>
      </c>
      <c r="D230" s="39" t="s">
        <v>2444</v>
      </c>
      <c r="E230" s="39" t="s">
        <v>2794</v>
      </c>
      <c r="F230" s="40" t="s">
        <v>2344</v>
      </c>
      <c r="G230" s="40" t="s">
        <v>2350</v>
      </c>
      <c r="H230" s="41">
        <v>718593</v>
      </c>
      <c r="I230" s="42">
        <v>0</v>
      </c>
      <c r="J230" s="43">
        <v>0</v>
      </c>
      <c r="K230" s="41">
        <v>0</v>
      </c>
      <c r="L230" s="42">
        <v>556812</v>
      </c>
      <c r="M230" s="43">
        <v>106646</v>
      </c>
      <c r="N230" s="41">
        <v>663458</v>
      </c>
      <c r="O230" s="42">
        <v>0</v>
      </c>
      <c r="P230" s="43">
        <v>0</v>
      </c>
      <c r="Q230" s="41">
        <v>0</v>
      </c>
      <c r="R230" s="42">
        <v>0</v>
      </c>
      <c r="S230" s="43">
        <v>47291</v>
      </c>
      <c r="T230" s="44">
        <v>47291</v>
      </c>
      <c r="U230" s="45">
        <v>556812</v>
      </c>
      <c r="V230" s="43">
        <v>153937</v>
      </c>
      <c r="W230" s="44">
        <v>710749</v>
      </c>
      <c r="X230" s="45">
        <v>7844</v>
      </c>
      <c r="Y230" s="46">
        <v>1.0900000000000001</v>
      </c>
      <c r="Z230" s="47">
        <f t="shared" si="6"/>
        <v>161781</v>
      </c>
      <c r="AA230" s="46">
        <f t="shared" si="7"/>
        <v>22.51</v>
      </c>
      <c r="AB230" s="48" t="s">
        <v>2362</v>
      </c>
      <c r="AC230" s="48" t="s">
        <v>2343</v>
      </c>
      <c r="AD230" s="49"/>
    </row>
    <row r="231" spans="2:30" x14ac:dyDescent="0.15">
      <c r="B231" s="38" t="s">
        <v>406</v>
      </c>
      <c r="C231" s="39" t="s">
        <v>407</v>
      </c>
      <c r="D231" s="39" t="s">
        <v>2444</v>
      </c>
      <c r="E231" s="39" t="s">
        <v>2795</v>
      </c>
      <c r="F231" s="40" t="s">
        <v>2344</v>
      </c>
      <c r="G231" s="40" t="s">
        <v>2350</v>
      </c>
      <c r="H231" s="41">
        <v>838687</v>
      </c>
      <c r="I231" s="42">
        <v>0</v>
      </c>
      <c r="J231" s="43">
        <v>0</v>
      </c>
      <c r="K231" s="41">
        <v>0</v>
      </c>
      <c r="L231" s="42">
        <v>536617</v>
      </c>
      <c r="M231" s="43">
        <v>91166</v>
      </c>
      <c r="N231" s="41">
        <v>627783</v>
      </c>
      <c r="O231" s="42">
        <v>0</v>
      </c>
      <c r="P231" s="43">
        <v>0</v>
      </c>
      <c r="Q231" s="41">
        <v>0</v>
      </c>
      <c r="R231" s="42">
        <v>0</v>
      </c>
      <c r="S231" s="43">
        <v>70814</v>
      </c>
      <c r="T231" s="44">
        <v>70814</v>
      </c>
      <c r="U231" s="45">
        <v>536617</v>
      </c>
      <c r="V231" s="43">
        <v>161980</v>
      </c>
      <c r="W231" s="44">
        <v>698597</v>
      </c>
      <c r="X231" s="45">
        <v>140090</v>
      </c>
      <c r="Y231" s="46">
        <v>16.7</v>
      </c>
      <c r="Z231" s="47">
        <f t="shared" si="6"/>
        <v>302070</v>
      </c>
      <c r="AA231" s="46">
        <f t="shared" si="7"/>
        <v>36.020000000000003</v>
      </c>
      <c r="AB231" s="48" t="s">
        <v>2362</v>
      </c>
      <c r="AC231" s="48" t="s">
        <v>2343</v>
      </c>
      <c r="AD231" s="49"/>
    </row>
    <row r="232" spans="2:30" x14ac:dyDescent="0.15">
      <c r="B232" s="38" t="s">
        <v>0</v>
      </c>
      <c r="C232" s="39" t="s">
        <v>0</v>
      </c>
      <c r="D232" s="39"/>
      <c r="E232" s="39"/>
      <c r="F232" s="40"/>
      <c r="G232" s="40"/>
      <c r="H232" s="41"/>
      <c r="I232" s="42"/>
      <c r="J232" s="43"/>
      <c r="K232" s="41"/>
      <c r="L232" s="42"/>
      <c r="M232" s="43"/>
      <c r="N232" s="41"/>
      <c r="O232" s="42"/>
      <c r="P232" s="43"/>
      <c r="Q232" s="41"/>
      <c r="R232" s="42"/>
      <c r="S232" s="43"/>
      <c r="T232" s="44"/>
      <c r="U232" s="45"/>
      <c r="V232" s="43"/>
      <c r="W232" s="44"/>
      <c r="X232" s="45"/>
      <c r="Y232" s="46"/>
      <c r="Z232" s="47"/>
      <c r="AA232" s="46"/>
      <c r="AB232" s="48"/>
      <c r="AC232" s="48"/>
      <c r="AD232" s="49"/>
    </row>
    <row r="233" spans="2:30" x14ac:dyDescent="0.15">
      <c r="B233" s="38" t="s">
        <v>2542</v>
      </c>
      <c r="C233" s="39" t="s">
        <v>408</v>
      </c>
      <c r="D233" s="39" t="s">
        <v>2438</v>
      </c>
      <c r="E233" s="39"/>
      <c r="F233" s="40" t="s">
        <v>2346</v>
      </c>
      <c r="G233" s="40" t="s">
        <v>2353</v>
      </c>
      <c r="H233" s="41">
        <v>4783274</v>
      </c>
      <c r="I233" s="42">
        <v>0</v>
      </c>
      <c r="J233" s="43">
        <v>0</v>
      </c>
      <c r="K233" s="41">
        <v>0</v>
      </c>
      <c r="L233" s="42">
        <v>3793477</v>
      </c>
      <c r="M233" s="43">
        <v>618284</v>
      </c>
      <c r="N233" s="41">
        <v>4411761</v>
      </c>
      <c r="O233" s="42">
        <v>0</v>
      </c>
      <c r="P233" s="43">
        <v>0</v>
      </c>
      <c r="Q233" s="41">
        <v>0</v>
      </c>
      <c r="R233" s="42">
        <v>0</v>
      </c>
      <c r="S233" s="43">
        <v>194619</v>
      </c>
      <c r="T233" s="44">
        <v>194619</v>
      </c>
      <c r="U233" s="45">
        <v>3793477</v>
      </c>
      <c r="V233" s="43">
        <v>812903</v>
      </c>
      <c r="W233" s="44">
        <v>4606380</v>
      </c>
      <c r="X233" s="45">
        <v>176894</v>
      </c>
      <c r="Y233" s="46">
        <v>3.7</v>
      </c>
      <c r="Z233" s="47">
        <f t="shared" si="6"/>
        <v>989797</v>
      </c>
      <c r="AA233" s="46">
        <f t="shared" si="7"/>
        <v>20.69</v>
      </c>
      <c r="AB233" s="48" t="s">
        <v>2362</v>
      </c>
      <c r="AC233" s="48" t="s">
        <v>2343</v>
      </c>
      <c r="AD233" s="49"/>
    </row>
    <row r="234" spans="2:30" x14ac:dyDescent="0.15">
      <c r="B234" s="38" t="s">
        <v>409</v>
      </c>
      <c r="C234" s="39" t="s">
        <v>410</v>
      </c>
      <c r="D234" s="39" t="s">
        <v>2438</v>
      </c>
      <c r="E234" s="39" t="s">
        <v>2790</v>
      </c>
      <c r="F234" s="40" t="s">
        <v>2346</v>
      </c>
      <c r="G234" s="40" t="s">
        <v>2353</v>
      </c>
      <c r="H234" s="41">
        <v>830250</v>
      </c>
      <c r="I234" s="42">
        <v>0</v>
      </c>
      <c r="J234" s="43">
        <v>0</v>
      </c>
      <c r="K234" s="41">
        <v>0</v>
      </c>
      <c r="L234" s="42">
        <v>635337</v>
      </c>
      <c r="M234" s="43">
        <v>103611</v>
      </c>
      <c r="N234" s="41">
        <v>738948</v>
      </c>
      <c r="O234" s="42">
        <v>0</v>
      </c>
      <c r="P234" s="43">
        <v>0</v>
      </c>
      <c r="Q234" s="41">
        <v>0</v>
      </c>
      <c r="R234" s="42">
        <v>0</v>
      </c>
      <c r="S234" s="43">
        <v>37163</v>
      </c>
      <c r="T234" s="44">
        <v>37163</v>
      </c>
      <c r="U234" s="45">
        <v>635337</v>
      </c>
      <c r="V234" s="43">
        <v>140774</v>
      </c>
      <c r="W234" s="44">
        <v>776111</v>
      </c>
      <c r="X234" s="45">
        <v>54139</v>
      </c>
      <c r="Y234" s="46">
        <v>6.52</v>
      </c>
      <c r="Z234" s="47">
        <f t="shared" si="6"/>
        <v>194913</v>
      </c>
      <c r="AA234" s="46">
        <f t="shared" si="7"/>
        <v>23.48</v>
      </c>
      <c r="AB234" s="48" t="s">
        <v>2362</v>
      </c>
      <c r="AC234" s="48" t="s">
        <v>2343</v>
      </c>
      <c r="AD234" s="49"/>
    </row>
    <row r="235" spans="2:30" x14ac:dyDescent="0.15">
      <c r="B235" s="38" t="s">
        <v>411</v>
      </c>
      <c r="C235" s="39" t="s">
        <v>412</v>
      </c>
      <c r="D235" s="39" t="s">
        <v>2438</v>
      </c>
      <c r="E235" s="39" t="s">
        <v>2791</v>
      </c>
      <c r="F235" s="40" t="s">
        <v>2346</v>
      </c>
      <c r="G235" s="40" t="s">
        <v>2353</v>
      </c>
      <c r="H235" s="41">
        <v>819000</v>
      </c>
      <c r="I235" s="42">
        <v>0</v>
      </c>
      <c r="J235" s="43">
        <v>0</v>
      </c>
      <c r="K235" s="41">
        <v>0</v>
      </c>
      <c r="L235" s="42">
        <v>651887</v>
      </c>
      <c r="M235" s="43">
        <v>97621</v>
      </c>
      <c r="N235" s="41">
        <v>749508</v>
      </c>
      <c r="O235" s="42">
        <v>0</v>
      </c>
      <c r="P235" s="43">
        <v>0</v>
      </c>
      <c r="Q235" s="41">
        <v>0</v>
      </c>
      <c r="R235" s="42">
        <v>0</v>
      </c>
      <c r="S235" s="43">
        <v>32913</v>
      </c>
      <c r="T235" s="44">
        <v>32913</v>
      </c>
      <c r="U235" s="45">
        <v>651887</v>
      </c>
      <c r="V235" s="43">
        <v>130534</v>
      </c>
      <c r="W235" s="44">
        <v>782421</v>
      </c>
      <c r="X235" s="45">
        <v>36579</v>
      </c>
      <c r="Y235" s="46">
        <v>4.47</v>
      </c>
      <c r="Z235" s="47">
        <f t="shared" si="6"/>
        <v>167113</v>
      </c>
      <c r="AA235" s="46">
        <f t="shared" si="7"/>
        <v>20.399999999999999</v>
      </c>
      <c r="AB235" s="48" t="s">
        <v>2362</v>
      </c>
      <c r="AC235" s="48" t="s">
        <v>2343</v>
      </c>
      <c r="AD235" s="49"/>
    </row>
    <row r="236" spans="2:30" x14ac:dyDescent="0.15">
      <c r="B236" s="38" t="s">
        <v>413</v>
      </c>
      <c r="C236" s="39" t="s">
        <v>414</v>
      </c>
      <c r="D236" s="39" t="s">
        <v>2438</v>
      </c>
      <c r="E236" s="39" t="s">
        <v>2792</v>
      </c>
      <c r="F236" s="40" t="s">
        <v>2346</v>
      </c>
      <c r="G236" s="40" t="s">
        <v>2353</v>
      </c>
      <c r="H236" s="41">
        <v>834750</v>
      </c>
      <c r="I236" s="42">
        <v>0</v>
      </c>
      <c r="J236" s="43">
        <v>0</v>
      </c>
      <c r="K236" s="41">
        <v>0</v>
      </c>
      <c r="L236" s="42">
        <v>638739</v>
      </c>
      <c r="M236" s="43">
        <v>108152</v>
      </c>
      <c r="N236" s="41">
        <v>746891</v>
      </c>
      <c r="O236" s="42">
        <v>0</v>
      </c>
      <c r="P236" s="43">
        <v>0</v>
      </c>
      <c r="Q236" s="41">
        <v>0</v>
      </c>
      <c r="R236" s="42">
        <v>0</v>
      </c>
      <c r="S236" s="43">
        <v>32333</v>
      </c>
      <c r="T236" s="44">
        <v>32333</v>
      </c>
      <c r="U236" s="45">
        <v>638739</v>
      </c>
      <c r="V236" s="43">
        <v>140485</v>
      </c>
      <c r="W236" s="44">
        <v>779224</v>
      </c>
      <c r="X236" s="45">
        <v>55526</v>
      </c>
      <c r="Y236" s="46">
        <v>6.65</v>
      </c>
      <c r="Z236" s="47">
        <f t="shared" si="6"/>
        <v>196011</v>
      </c>
      <c r="AA236" s="46">
        <f t="shared" si="7"/>
        <v>23.48</v>
      </c>
      <c r="AB236" s="48" t="s">
        <v>2362</v>
      </c>
      <c r="AC236" s="48" t="s">
        <v>2343</v>
      </c>
      <c r="AD236" s="49"/>
    </row>
    <row r="237" spans="2:30" x14ac:dyDescent="0.15">
      <c r="B237" s="38" t="s">
        <v>415</v>
      </c>
      <c r="C237" s="39" t="s">
        <v>416</v>
      </c>
      <c r="D237" s="39" t="s">
        <v>2438</v>
      </c>
      <c r="E237" s="39" t="s">
        <v>2793</v>
      </c>
      <c r="F237" s="40" t="s">
        <v>2346</v>
      </c>
      <c r="G237" s="40" t="s">
        <v>2353</v>
      </c>
      <c r="H237" s="41">
        <v>752512</v>
      </c>
      <c r="I237" s="42">
        <v>0</v>
      </c>
      <c r="J237" s="43">
        <v>0</v>
      </c>
      <c r="K237" s="41">
        <v>0</v>
      </c>
      <c r="L237" s="42">
        <v>624967</v>
      </c>
      <c r="M237" s="43">
        <v>107555</v>
      </c>
      <c r="N237" s="41">
        <v>732522</v>
      </c>
      <c r="O237" s="42">
        <v>0</v>
      </c>
      <c r="P237" s="43">
        <v>0</v>
      </c>
      <c r="Q237" s="41">
        <v>0</v>
      </c>
      <c r="R237" s="42">
        <v>0</v>
      </c>
      <c r="S237" s="43">
        <v>30975</v>
      </c>
      <c r="T237" s="44">
        <v>30975</v>
      </c>
      <c r="U237" s="45">
        <v>624967</v>
      </c>
      <c r="V237" s="43">
        <v>138530</v>
      </c>
      <c r="W237" s="44">
        <v>763497</v>
      </c>
      <c r="X237" s="45">
        <v>-10985</v>
      </c>
      <c r="Y237" s="46">
        <v>-1.46</v>
      </c>
      <c r="Z237" s="47">
        <f t="shared" si="6"/>
        <v>127545</v>
      </c>
      <c r="AA237" s="46">
        <f t="shared" si="7"/>
        <v>16.95</v>
      </c>
      <c r="AB237" s="48" t="s">
        <v>2362</v>
      </c>
      <c r="AC237" s="48" t="s">
        <v>2343</v>
      </c>
      <c r="AD237" s="49"/>
    </row>
    <row r="238" spans="2:30" x14ac:dyDescent="0.15">
      <c r="B238" s="38" t="s">
        <v>417</v>
      </c>
      <c r="C238" s="39" t="s">
        <v>418</v>
      </c>
      <c r="D238" s="39" t="s">
        <v>2438</v>
      </c>
      <c r="E238" s="39" t="s">
        <v>2794</v>
      </c>
      <c r="F238" s="40" t="s">
        <v>2346</v>
      </c>
      <c r="G238" s="40" t="s">
        <v>2353</v>
      </c>
      <c r="H238" s="41">
        <v>716512</v>
      </c>
      <c r="I238" s="42">
        <v>0</v>
      </c>
      <c r="J238" s="43">
        <v>0</v>
      </c>
      <c r="K238" s="41">
        <v>0</v>
      </c>
      <c r="L238" s="42">
        <v>629489</v>
      </c>
      <c r="M238" s="43">
        <v>93644</v>
      </c>
      <c r="N238" s="41">
        <v>723133</v>
      </c>
      <c r="O238" s="42">
        <v>0</v>
      </c>
      <c r="P238" s="43">
        <v>0</v>
      </c>
      <c r="Q238" s="41">
        <v>0</v>
      </c>
      <c r="R238" s="42">
        <v>0</v>
      </c>
      <c r="S238" s="43">
        <v>31372</v>
      </c>
      <c r="T238" s="44">
        <v>31372</v>
      </c>
      <c r="U238" s="45">
        <v>629489</v>
      </c>
      <c r="V238" s="43">
        <v>125016</v>
      </c>
      <c r="W238" s="44">
        <v>754505</v>
      </c>
      <c r="X238" s="45">
        <v>-37993</v>
      </c>
      <c r="Y238" s="46">
        <v>-5.3</v>
      </c>
      <c r="Z238" s="47">
        <f t="shared" si="6"/>
        <v>87023</v>
      </c>
      <c r="AA238" s="46">
        <f t="shared" si="7"/>
        <v>12.15</v>
      </c>
      <c r="AB238" s="48" t="s">
        <v>2362</v>
      </c>
      <c r="AC238" s="48" t="s">
        <v>2343</v>
      </c>
      <c r="AD238" s="49"/>
    </row>
    <row r="239" spans="2:30" x14ac:dyDescent="0.15">
      <c r="B239" s="38" t="s">
        <v>419</v>
      </c>
      <c r="C239" s="39" t="s">
        <v>420</v>
      </c>
      <c r="D239" s="39" t="s">
        <v>2438</v>
      </c>
      <c r="E239" s="39" t="s">
        <v>2795</v>
      </c>
      <c r="F239" s="40" t="s">
        <v>2346</v>
      </c>
      <c r="G239" s="40" t="s">
        <v>2353</v>
      </c>
      <c r="H239" s="41">
        <v>830250</v>
      </c>
      <c r="I239" s="42">
        <v>0</v>
      </c>
      <c r="J239" s="43">
        <v>0</v>
      </c>
      <c r="K239" s="41">
        <v>0</v>
      </c>
      <c r="L239" s="42">
        <v>613058</v>
      </c>
      <c r="M239" s="43">
        <v>107701</v>
      </c>
      <c r="N239" s="41">
        <v>720759</v>
      </c>
      <c r="O239" s="42">
        <v>0</v>
      </c>
      <c r="P239" s="43">
        <v>0</v>
      </c>
      <c r="Q239" s="41">
        <v>0</v>
      </c>
      <c r="R239" s="42">
        <v>0</v>
      </c>
      <c r="S239" s="43">
        <v>29863</v>
      </c>
      <c r="T239" s="44">
        <v>29863</v>
      </c>
      <c r="U239" s="45">
        <v>613058</v>
      </c>
      <c r="V239" s="43">
        <v>137564</v>
      </c>
      <c r="W239" s="44">
        <v>750622</v>
      </c>
      <c r="X239" s="45">
        <v>79628</v>
      </c>
      <c r="Y239" s="46">
        <v>9.59</v>
      </c>
      <c r="Z239" s="47">
        <f t="shared" si="6"/>
        <v>217192</v>
      </c>
      <c r="AA239" s="46">
        <f t="shared" si="7"/>
        <v>26.16</v>
      </c>
      <c r="AB239" s="48" t="s">
        <v>2362</v>
      </c>
      <c r="AC239" s="48" t="s">
        <v>2343</v>
      </c>
      <c r="AD239" s="49"/>
    </row>
    <row r="240" spans="2:30" x14ac:dyDescent="0.15">
      <c r="B240" s="38" t="s">
        <v>0</v>
      </c>
      <c r="C240" s="39" t="s">
        <v>0</v>
      </c>
      <c r="D240" s="39"/>
      <c r="E240" s="39"/>
      <c r="F240" s="40"/>
      <c r="G240" s="40"/>
      <c r="H240" s="41"/>
      <c r="I240" s="42"/>
      <c r="J240" s="43"/>
      <c r="K240" s="41"/>
      <c r="L240" s="42"/>
      <c r="M240" s="43"/>
      <c r="N240" s="41"/>
      <c r="O240" s="42"/>
      <c r="P240" s="43"/>
      <c r="Q240" s="41"/>
      <c r="R240" s="42"/>
      <c r="S240" s="43"/>
      <c r="T240" s="44"/>
      <c r="U240" s="45"/>
      <c r="V240" s="43"/>
      <c r="W240" s="44"/>
      <c r="X240" s="45"/>
      <c r="Y240" s="46"/>
      <c r="Z240" s="47"/>
      <c r="AA240" s="46"/>
      <c r="AB240" s="48"/>
      <c r="AC240" s="48"/>
      <c r="AD240" s="49"/>
    </row>
    <row r="241" spans="2:30" x14ac:dyDescent="0.15">
      <c r="B241" s="38" t="s">
        <v>2543</v>
      </c>
      <c r="C241" s="39" t="s">
        <v>421</v>
      </c>
      <c r="D241" s="39" t="s">
        <v>2438</v>
      </c>
      <c r="E241" s="39"/>
      <c r="F241" s="40" t="s">
        <v>2346</v>
      </c>
      <c r="G241" s="40" t="s">
        <v>2353</v>
      </c>
      <c r="H241" s="41">
        <v>3913555</v>
      </c>
      <c r="I241" s="42">
        <v>0</v>
      </c>
      <c r="J241" s="43">
        <v>0</v>
      </c>
      <c r="K241" s="41">
        <v>0</v>
      </c>
      <c r="L241" s="42">
        <v>3077212</v>
      </c>
      <c r="M241" s="43">
        <v>500522</v>
      </c>
      <c r="N241" s="41">
        <v>3577734</v>
      </c>
      <c r="O241" s="42">
        <v>0</v>
      </c>
      <c r="P241" s="43">
        <v>0</v>
      </c>
      <c r="Q241" s="41">
        <v>0</v>
      </c>
      <c r="R241" s="42">
        <v>81052</v>
      </c>
      <c r="S241" s="43">
        <v>158174</v>
      </c>
      <c r="T241" s="44">
        <v>239226</v>
      </c>
      <c r="U241" s="45">
        <v>3158264</v>
      </c>
      <c r="V241" s="43">
        <v>658696</v>
      </c>
      <c r="W241" s="44">
        <v>3816960</v>
      </c>
      <c r="X241" s="45">
        <v>96595</v>
      </c>
      <c r="Y241" s="46">
        <v>2.4700000000000002</v>
      </c>
      <c r="Z241" s="47">
        <f t="shared" si="6"/>
        <v>755291</v>
      </c>
      <c r="AA241" s="46">
        <f t="shared" si="7"/>
        <v>19.3</v>
      </c>
      <c r="AB241" s="48" t="s">
        <v>2362</v>
      </c>
      <c r="AC241" s="48" t="s">
        <v>2343</v>
      </c>
      <c r="AD241" s="49"/>
    </row>
    <row r="242" spans="2:30" x14ac:dyDescent="0.15">
      <c r="B242" s="38" t="s">
        <v>422</v>
      </c>
      <c r="C242" s="39" t="s">
        <v>423</v>
      </c>
      <c r="D242" s="39" t="s">
        <v>2438</v>
      </c>
      <c r="E242" s="39" t="s">
        <v>2790</v>
      </c>
      <c r="F242" s="40" t="s">
        <v>2346</v>
      </c>
      <c r="G242" s="40" t="s">
        <v>2353</v>
      </c>
      <c r="H242" s="41">
        <v>729587</v>
      </c>
      <c r="I242" s="42">
        <v>0</v>
      </c>
      <c r="J242" s="43">
        <v>0</v>
      </c>
      <c r="K242" s="41">
        <v>0</v>
      </c>
      <c r="L242" s="42">
        <v>550494</v>
      </c>
      <c r="M242" s="43">
        <v>89774</v>
      </c>
      <c r="N242" s="41">
        <v>640268</v>
      </c>
      <c r="O242" s="42">
        <v>0</v>
      </c>
      <c r="P242" s="43">
        <v>0</v>
      </c>
      <c r="Q242" s="41">
        <v>0</v>
      </c>
      <c r="R242" s="42">
        <v>14096</v>
      </c>
      <c r="S242" s="43">
        <v>32199</v>
      </c>
      <c r="T242" s="44">
        <v>46295</v>
      </c>
      <c r="U242" s="45">
        <v>564590</v>
      </c>
      <c r="V242" s="43">
        <v>121973</v>
      </c>
      <c r="W242" s="44">
        <v>686563</v>
      </c>
      <c r="X242" s="45">
        <v>43024</v>
      </c>
      <c r="Y242" s="46">
        <v>5.9</v>
      </c>
      <c r="Z242" s="47">
        <f t="shared" si="6"/>
        <v>164997</v>
      </c>
      <c r="AA242" s="46">
        <f t="shared" si="7"/>
        <v>22.62</v>
      </c>
      <c r="AB242" s="48" t="s">
        <v>2362</v>
      </c>
      <c r="AC242" s="48" t="s">
        <v>2343</v>
      </c>
      <c r="AD242" s="49"/>
    </row>
    <row r="243" spans="2:30" x14ac:dyDescent="0.15">
      <c r="B243" s="38" t="s">
        <v>424</v>
      </c>
      <c r="C243" s="39" t="s">
        <v>425</v>
      </c>
      <c r="D243" s="39" t="s">
        <v>2438</v>
      </c>
      <c r="E243" s="39" t="s">
        <v>2791</v>
      </c>
      <c r="F243" s="40" t="s">
        <v>2346</v>
      </c>
      <c r="G243" s="40" t="s">
        <v>2353</v>
      </c>
      <c r="H243" s="41">
        <v>636558</v>
      </c>
      <c r="I243" s="42">
        <v>0</v>
      </c>
      <c r="J243" s="43">
        <v>0</v>
      </c>
      <c r="K243" s="41">
        <v>0</v>
      </c>
      <c r="L243" s="42">
        <v>513529</v>
      </c>
      <c r="M243" s="43">
        <v>76900</v>
      </c>
      <c r="N243" s="41">
        <v>590429</v>
      </c>
      <c r="O243" s="42">
        <v>0</v>
      </c>
      <c r="P243" s="43">
        <v>0</v>
      </c>
      <c r="Q243" s="41">
        <v>0</v>
      </c>
      <c r="R243" s="42">
        <v>17620</v>
      </c>
      <c r="S243" s="43">
        <v>25926</v>
      </c>
      <c r="T243" s="44">
        <v>43546</v>
      </c>
      <c r="U243" s="45">
        <v>531149</v>
      </c>
      <c r="V243" s="43">
        <v>102826</v>
      </c>
      <c r="W243" s="44">
        <v>633975</v>
      </c>
      <c r="X243" s="45">
        <v>2583</v>
      </c>
      <c r="Y243" s="46">
        <v>0.41</v>
      </c>
      <c r="Z243" s="47">
        <f t="shared" si="6"/>
        <v>105409</v>
      </c>
      <c r="AA243" s="46">
        <f t="shared" si="7"/>
        <v>16.559999999999999</v>
      </c>
      <c r="AB243" s="48" t="s">
        <v>2362</v>
      </c>
      <c r="AC243" s="48" t="s">
        <v>2343</v>
      </c>
      <c r="AD243" s="49"/>
    </row>
    <row r="244" spans="2:30" x14ac:dyDescent="0.15">
      <c r="B244" s="38" t="s">
        <v>426</v>
      </c>
      <c r="C244" s="39" t="s">
        <v>427</v>
      </c>
      <c r="D244" s="39" t="s">
        <v>2438</v>
      </c>
      <c r="E244" s="39" t="s">
        <v>2792</v>
      </c>
      <c r="F244" s="40" t="s">
        <v>2346</v>
      </c>
      <c r="G244" s="40" t="s">
        <v>2353</v>
      </c>
      <c r="H244" s="41">
        <v>684354</v>
      </c>
      <c r="I244" s="42">
        <v>0</v>
      </c>
      <c r="J244" s="43">
        <v>0</v>
      </c>
      <c r="K244" s="41">
        <v>0</v>
      </c>
      <c r="L244" s="42">
        <v>526455</v>
      </c>
      <c r="M244" s="43">
        <v>89137</v>
      </c>
      <c r="N244" s="41">
        <v>615592</v>
      </c>
      <c r="O244" s="42">
        <v>0</v>
      </c>
      <c r="P244" s="43">
        <v>0</v>
      </c>
      <c r="Q244" s="41">
        <v>0</v>
      </c>
      <c r="R244" s="42">
        <v>15858</v>
      </c>
      <c r="S244" s="43">
        <v>26646</v>
      </c>
      <c r="T244" s="44">
        <v>42504</v>
      </c>
      <c r="U244" s="45">
        <v>542313</v>
      </c>
      <c r="V244" s="43">
        <v>115783</v>
      </c>
      <c r="W244" s="44">
        <v>658096</v>
      </c>
      <c r="X244" s="45">
        <v>26258</v>
      </c>
      <c r="Y244" s="46">
        <v>3.84</v>
      </c>
      <c r="Z244" s="47">
        <f t="shared" si="6"/>
        <v>142041</v>
      </c>
      <c r="AA244" s="46">
        <f t="shared" si="7"/>
        <v>20.76</v>
      </c>
      <c r="AB244" s="48" t="s">
        <v>2362</v>
      </c>
      <c r="AC244" s="48" t="s">
        <v>2343</v>
      </c>
      <c r="AD244" s="49"/>
    </row>
    <row r="245" spans="2:30" x14ac:dyDescent="0.15">
      <c r="B245" s="38" t="s">
        <v>428</v>
      </c>
      <c r="C245" s="39" t="s">
        <v>429</v>
      </c>
      <c r="D245" s="39" t="s">
        <v>2438</v>
      </c>
      <c r="E245" s="39" t="s">
        <v>2793</v>
      </c>
      <c r="F245" s="40" t="s">
        <v>2346</v>
      </c>
      <c r="G245" s="40" t="s">
        <v>2353</v>
      </c>
      <c r="H245" s="41">
        <v>525907</v>
      </c>
      <c r="I245" s="42">
        <v>0</v>
      </c>
      <c r="J245" s="43">
        <v>0</v>
      </c>
      <c r="K245" s="41">
        <v>0</v>
      </c>
      <c r="L245" s="42">
        <v>410288</v>
      </c>
      <c r="M245" s="43">
        <v>70607</v>
      </c>
      <c r="N245" s="41">
        <v>480895</v>
      </c>
      <c r="O245" s="42">
        <v>0</v>
      </c>
      <c r="P245" s="43">
        <v>0</v>
      </c>
      <c r="Q245" s="41">
        <v>0</v>
      </c>
      <c r="R245" s="42">
        <v>8810</v>
      </c>
      <c r="S245" s="43">
        <v>20336</v>
      </c>
      <c r="T245" s="44">
        <v>29146</v>
      </c>
      <c r="U245" s="45">
        <v>419098</v>
      </c>
      <c r="V245" s="43">
        <v>90943</v>
      </c>
      <c r="W245" s="44">
        <v>510041</v>
      </c>
      <c r="X245" s="45">
        <v>15866</v>
      </c>
      <c r="Y245" s="46">
        <v>3.02</v>
      </c>
      <c r="Z245" s="47">
        <f t="shared" si="6"/>
        <v>106809</v>
      </c>
      <c r="AA245" s="46">
        <f t="shared" si="7"/>
        <v>20.309999999999999</v>
      </c>
      <c r="AB245" s="48" t="s">
        <v>2362</v>
      </c>
      <c r="AC245" s="48" t="s">
        <v>2343</v>
      </c>
      <c r="AD245" s="49"/>
    </row>
    <row r="246" spans="2:30" x14ac:dyDescent="0.15">
      <c r="B246" s="38" t="s">
        <v>430</v>
      </c>
      <c r="C246" s="39" t="s">
        <v>431</v>
      </c>
      <c r="D246" s="39" t="s">
        <v>2438</v>
      </c>
      <c r="E246" s="39" t="s">
        <v>2794</v>
      </c>
      <c r="F246" s="40" t="s">
        <v>2346</v>
      </c>
      <c r="G246" s="40" t="s">
        <v>2353</v>
      </c>
      <c r="H246" s="41">
        <v>628207</v>
      </c>
      <c r="I246" s="42">
        <v>0</v>
      </c>
      <c r="J246" s="43">
        <v>0</v>
      </c>
      <c r="K246" s="41">
        <v>0</v>
      </c>
      <c r="L246" s="42">
        <v>557439</v>
      </c>
      <c r="M246" s="43">
        <v>82927</v>
      </c>
      <c r="N246" s="41">
        <v>640366</v>
      </c>
      <c r="O246" s="42">
        <v>0</v>
      </c>
      <c r="P246" s="43">
        <v>0</v>
      </c>
      <c r="Q246" s="41">
        <v>0</v>
      </c>
      <c r="R246" s="42">
        <v>14096</v>
      </c>
      <c r="S246" s="43">
        <v>27784</v>
      </c>
      <c r="T246" s="44">
        <v>41880</v>
      </c>
      <c r="U246" s="45">
        <v>571535</v>
      </c>
      <c r="V246" s="43">
        <v>110711</v>
      </c>
      <c r="W246" s="44">
        <v>682246</v>
      </c>
      <c r="X246" s="45">
        <v>-54039</v>
      </c>
      <c r="Y246" s="46">
        <v>-8.6</v>
      </c>
      <c r="Z246" s="47">
        <f t="shared" si="6"/>
        <v>56672</v>
      </c>
      <c r="AA246" s="46">
        <f t="shared" si="7"/>
        <v>9.02</v>
      </c>
      <c r="AB246" s="48" t="s">
        <v>2362</v>
      </c>
      <c r="AC246" s="48" t="s">
        <v>2343</v>
      </c>
      <c r="AD246" s="49"/>
    </row>
    <row r="247" spans="2:30" x14ac:dyDescent="0.15">
      <c r="B247" s="38" t="s">
        <v>432</v>
      </c>
      <c r="C247" s="39" t="s">
        <v>433</v>
      </c>
      <c r="D247" s="39" t="s">
        <v>2438</v>
      </c>
      <c r="E247" s="39" t="s">
        <v>2795</v>
      </c>
      <c r="F247" s="40" t="s">
        <v>2346</v>
      </c>
      <c r="G247" s="40" t="s">
        <v>2353</v>
      </c>
      <c r="H247" s="41">
        <v>708942</v>
      </c>
      <c r="I247" s="42">
        <v>0</v>
      </c>
      <c r="J247" s="43">
        <v>0</v>
      </c>
      <c r="K247" s="41">
        <v>0</v>
      </c>
      <c r="L247" s="42">
        <v>519007</v>
      </c>
      <c r="M247" s="43">
        <v>91177</v>
      </c>
      <c r="N247" s="41">
        <v>610184</v>
      </c>
      <c r="O247" s="42">
        <v>0</v>
      </c>
      <c r="P247" s="43">
        <v>0</v>
      </c>
      <c r="Q247" s="41">
        <v>0</v>
      </c>
      <c r="R247" s="42">
        <v>10572</v>
      </c>
      <c r="S247" s="43">
        <v>25283</v>
      </c>
      <c r="T247" s="44">
        <v>35855</v>
      </c>
      <c r="U247" s="45">
        <v>529579</v>
      </c>
      <c r="V247" s="43">
        <v>116460</v>
      </c>
      <c r="W247" s="44">
        <v>646039</v>
      </c>
      <c r="X247" s="45">
        <v>62903</v>
      </c>
      <c r="Y247" s="46">
        <v>8.8699999999999992</v>
      </c>
      <c r="Z247" s="47">
        <f t="shared" si="6"/>
        <v>179363</v>
      </c>
      <c r="AA247" s="46">
        <f t="shared" si="7"/>
        <v>25.3</v>
      </c>
      <c r="AB247" s="48" t="s">
        <v>2362</v>
      </c>
      <c r="AC247" s="48" t="s">
        <v>2343</v>
      </c>
      <c r="AD247" s="49"/>
    </row>
    <row r="248" spans="2:30" x14ac:dyDescent="0.15">
      <c r="B248" s="38" t="s">
        <v>0</v>
      </c>
      <c r="C248" s="39" t="s">
        <v>0</v>
      </c>
      <c r="D248" s="39"/>
      <c r="E248" s="39"/>
      <c r="F248" s="40"/>
      <c r="G248" s="40"/>
      <c r="H248" s="41"/>
      <c r="I248" s="42"/>
      <c r="J248" s="43"/>
      <c r="K248" s="41"/>
      <c r="L248" s="42"/>
      <c r="M248" s="43"/>
      <c r="N248" s="41"/>
      <c r="O248" s="42"/>
      <c r="P248" s="43"/>
      <c r="Q248" s="41"/>
      <c r="R248" s="42"/>
      <c r="S248" s="43"/>
      <c r="T248" s="44"/>
      <c r="U248" s="45"/>
      <c r="V248" s="43"/>
      <c r="W248" s="44"/>
      <c r="X248" s="45"/>
      <c r="Y248" s="46"/>
      <c r="Z248" s="47"/>
      <c r="AA248" s="46"/>
      <c r="AB248" s="48"/>
      <c r="AC248" s="48"/>
      <c r="AD248" s="49"/>
    </row>
    <row r="249" spans="2:30" x14ac:dyDescent="0.15">
      <c r="B249" s="38" t="s">
        <v>2544</v>
      </c>
      <c r="C249" s="39" t="s">
        <v>434</v>
      </c>
      <c r="D249" s="39" t="s">
        <v>2464</v>
      </c>
      <c r="E249" s="39"/>
      <c r="F249" s="40" t="s">
        <v>2344</v>
      </c>
      <c r="G249" s="40" t="s">
        <v>2350</v>
      </c>
      <c r="H249" s="41">
        <v>3727392</v>
      </c>
      <c r="I249" s="42">
        <v>0</v>
      </c>
      <c r="J249" s="43">
        <v>0</v>
      </c>
      <c r="K249" s="41">
        <v>0</v>
      </c>
      <c r="L249" s="42">
        <v>2526021</v>
      </c>
      <c r="M249" s="43">
        <v>534719</v>
      </c>
      <c r="N249" s="41">
        <v>3060740</v>
      </c>
      <c r="O249" s="42">
        <v>0</v>
      </c>
      <c r="P249" s="43">
        <v>0</v>
      </c>
      <c r="Q249" s="41">
        <v>0</v>
      </c>
      <c r="R249" s="42">
        <v>40782</v>
      </c>
      <c r="S249" s="43">
        <v>242410</v>
      </c>
      <c r="T249" s="44">
        <v>283192</v>
      </c>
      <c r="U249" s="45">
        <v>2566803</v>
      </c>
      <c r="V249" s="43">
        <v>777129</v>
      </c>
      <c r="W249" s="44">
        <v>3343932</v>
      </c>
      <c r="X249" s="45">
        <v>383460</v>
      </c>
      <c r="Y249" s="46">
        <v>10.29</v>
      </c>
      <c r="Z249" s="47">
        <f t="shared" si="6"/>
        <v>1160589</v>
      </c>
      <c r="AA249" s="46">
        <f t="shared" si="7"/>
        <v>31.14</v>
      </c>
      <c r="AB249" s="48" t="s">
        <v>2362</v>
      </c>
      <c r="AC249" s="48" t="s">
        <v>2343</v>
      </c>
      <c r="AD249" s="49"/>
    </row>
    <row r="250" spans="2:30" x14ac:dyDescent="0.15">
      <c r="B250" s="38" t="s">
        <v>435</v>
      </c>
      <c r="C250" s="39" t="s">
        <v>436</v>
      </c>
      <c r="D250" s="39" t="s">
        <v>2464</v>
      </c>
      <c r="E250" s="39" t="s">
        <v>2790</v>
      </c>
      <c r="F250" s="40" t="s">
        <v>2344</v>
      </c>
      <c r="G250" s="40" t="s">
        <v>2350</v>
      </c>
      <c r="H250" s="41">
        <v>632425</v>
      </c>
      <c r="I250" s="42">
        <v>0</v>
      </c>
      <c r="J250" s="43">
        <v>0</v>
      </c>
      <c r="K250" s="41">
        <v>0</v>
      </c>
      <c r="L250" s="42">
        <v>419083</v>
      </c>
      <c r="M250" s="43">
        <v>102208</v>
      </c>
      <c r="N250" s="41">
        <v>521291</v>
      </c>
      <c r="O250" s="42">
        <v>0</v>
      </c>
      <c r="P250" s="43">
        <v>0</v>
      </c>
      <c r="Q250" s="41">
        <v>0</v>
      </c>
      <c r="R250" s="42">
        <v>1942</v>
      </c>
      <c r="S250" s="43">
        <v>38502</v>
      </c>
      <c r="T250" s="44">
        <v>40444</v>
      </c>
      <c r="U250" s="45">
        <v>421025</v>
      </c>
      <c r="V250" s="43">
        <v>140710</v>
      </c>
      <c r="W250" s="44">
        <v>561735</v>
      </c>
      <c r="X250" s="45">
        <v>70690</v>
      </c>
      <c r="Y250" s="46">
        <v>11.18</v>
      </c>
      <c r="Z250" s="47">
        <f t="shared" si="6"/>
        <v>211400</v>
      </c>
      <c r="AA250" s="46">
        <f t="shared" si="7"/>
        <v>33.43</v>
      </c>
      <c r="AB250" s="48" t="s">
        <v>2362</v>
      </c>
      <c r="AC250" s="48" t="s">
        <v>2343</v>
      </c>
      <c r="AD250" s="49"/>
    </row>
    <row r="251" spans="2:30" x14ac:dyDescent="0.15">
      <c r="B251" s="38" t="s">
        <v>437</v>
      </c>
      <c r="C251" s="39" t="s">
        <v>438</v>
      </c>
      <c r="D251" s="39" t="s">
        <v>2464</v>
      </c>
      <c r="E251" s="39" t="s">
        <v>2791</v>
      </c>
      <c r="F251" s="40" t="s">
        <v>2344</v>
      </c>
      <c r="G251" s="40" t="s">
        <v>2350</v>
      </c>
      <c r="H251" s="41">
        <v>727066</v>
      </c>
      <c r="I251" s="42">
        <v>0</v>
      </c>
      <c r="J251" s="43">
        <v>0</v>
      </c>
      <c r="K251" s="41">
        <v>0</v>
      </c>
      <c r="L251" s="42">
        <v>479825</v>
      </c>
      <c r="M251" s="43">
        <v>112301</v>
      </c>
      <c r="N251" s="41">
        <v>592126</v>
      </c>
      <c r="O251" s="42">
        <v>0</v>
      </c>
      <c r="P251" s="43">
        <v>0</v>
      </c>
      <c r="Q251" s="41">
        <v>0</v>
      </c>
      <c r="R251" s="42">
        <v>14565</v>
      </c>
      <c r="S251" s="43">
        <v>43296</v>
      </c>
      <c r="T251" s="44">
        <v>57861</v>
      </c>
      <c r="U251" s="45">
        <v>494390</v>
      </c>
      <c r="V251" s="43">
        <v>155597</v>
      </c>
      <c r="W251" s="44">
        <v>649987</v>
      </c>
      <c r="X251" s="45">
        <v>77079</v>
      </c>
      <c r="Y251" s="46">
        <v>10.6</v>
      </c>
      <c r="Z251" s="47">
        <f t="shared" si="6"/>
        <v>232676</v>
      </c>
      <c r="AA251" s="46">
        <f t="shared" si="7"/>
        <v>32</v>
      </c>
      <c r="AB251" s="48" t="s">
        <v>2362</v>
      </c>
      <c r="AC251" s="48" t="s">
        <v>2343</v>
      </c>
      <c r="AD251" s="49"/>
    </row>
    <row r="252" spans="2:30" x14ac:dyDescent="0.15">
      <c r="B252" s="38" t="s">
        <v>439</v>
      </c>
      <c r="C252" s="39" t="s">
        <v>440</v>
      </c>
      <c r="D252" s="39" t="s">
        <v>2464</v>
      </c>
      <c r="E252" s="39" t="s">
        <v>2792</v>
      </c>
      <c r="F252" s="40" t="s">
        <v>2344</v>
      </c>
      <c r="G252" s="40" t="s">
        <v>2350</v>
      </c>
      <c r="H252" s="41">
        <v>647286</v>
      </c>
      <c r="I252" s="42">
        <v>0</v>
      </c>
      <c r="J252" s="43">
        <v>0</v>
      </c>
      <c r="K252" s="41">
        <v>0</v>
      </c>
      <c r="L252" s="42">
        <v>408139</v>
      </c>
      <c r="M252" s="43">
        <v>97231</v>
      </c>
      <c r="N252" s="41">
        <v>505370</v>
      </c>
      <c r="O252" s="42">
        <v>0</v>
      </c>
      <c r="P252" s="43">
        <v>0</v>
      </c>
      <c r="Q252" s="41">
        <v>0</v>
      </c>
      <c r="R252" s="42">
        <v>0</v>
      </c>
      <c r="S252" s="43">
        <v>40499</v>
      </c>
      <c r="T252" s="44">
        <v>40499</v>
      </c>
      <c r="U252" s="45">
        <v>408139</v>
      </c>
      <c r="V252" s="43">
        <v>137730</v>
      </c>
      <c r="W252" s="44">
        <v>545869</v>
      </c>
      <c r="X252" s="45">
        <v>101417</v>
      </c>
      <c r="Y252" s="46">
        <v>15.67</v>
      </c>
      <c r="Z252" s="47">
        <f t="shared" si="6"/>
        <v>239147</v>
      </c>
      <c r="AA252" s="46">
        <f t="shared" si="7"/>
        <v>36.950000000000003</v>
      </c>
      <c r="AB252" s="48" t="s">
        <v>2362</v>
      </c>
      <c r="AC252" s="48" t="s">
        <v>2343</v>
      </c>
      <c r="AD252" s="49"/>
    </row>
    <row r="253" spans="2:30" x14ac:dyDescent="0.15">
      <c r="B253" s="38" t="s">
        <v>441</v>
      </c>
      <c r="C253" s="39" t="s">
        <v>442</v>
      </c>
      <c r="D253" s="39" t="s">
        <v>2464</v>
      </c>
      <c r="E253" s="39" t="s">
        <v>2793</v>
      </c>
      <c r="F253" s="40" t="s">
        <v>2344</v>
      </c>
      <c r="G253" s="40" t="s">
        <v>2350</v>
      </c>
      <c r="H253" s="41">
        <v>492000</v>
      </c>
      <c r="I253" s="42">
        <v>0</v>
      </c>
      <c r="J253" s="43">
        <v>0</v>
      </c>
      <c r="K253" s="41">
        <v>0</v>
      </c>
      <c r="L253" s="42">
        <v>365484</v>
      </c>
      <c r="M253" s="43">
        <v>68676</v>
      </c>
      <c r="N253" s="41">
        <v>434160</v>
      </c>
      <c r="O253" s="42">
        <v>0</v>
      </c>
      <c r="P253" s="43">
        <v>0</v>
      </c>
      <c r="Q253" s="41">
        <v>0</v>
      </c>
      <c r="R253" s="42">
        <v>11652</v>
      </c>
      <c r="S253" s="43">
        <v>27709</v>
      </c>
      <c r="T253" s="44">
        <v>39361</v>
      </c>
      <c r="U253" s="45">
        <v>377136</v>
      </c>
      <c r="V253" s="43">
        <v>96385</v>
      </c>
      <c r="W253" s="44">
        <v>473521</v>
      </c>
      <c r="X253" s="45">
        <v>18479</v>
      </c>
      <c r="Y253" s="46">
        <v>3.76</v>
      </c>
      <c r="Z253" s="47">
        <f t="shared" si="6"/>
        <v>114864</v>
      </c>
      <c r="AA253" s="46">
        <f t="shared" si="7"/>
        <v>23.35</v>
      </c>
      <c r="AB253" s="48" t="s">
        <v>2362</v>
      </c>
      <c r="AC253" s="48" t="s">
        <v>2343</v>
      </c>
      <c r="AD253" s="49"/>
    </row>
    <row r="254" spans="2:30" x14ac:dyDescent="0.15">
      <c r="B254" s="38" t="s">
        <v>443</v>
      </c>
      <c r="C254" s="39" t="s">
        <v>444</v>
      </c>
      <c r="D254" s="39" t="s">
        <v>2464</v>
      </c>
      <c r="E254" s="39" t="s">
        <v>2794</v>
      </c>
      <c r="F254" s="40" t="s">
        <v>2344</v>
      </c>
      <c r="G254" s="40" t="s">
        <v>2350</v>
      </c>
      <c r="H254" s="41">
        <v>563920</v>
      </c>
      <c r="I254" s="42">
        <v>0</v>
      </c>
      <c r="J254" s="43">
        <v>0</v>
      </c>
      <c r="K254" s="41">
        <v>0</v>
      </c>
      <c r="L254" s="42">
        <v>429969</v>
      </c>
      <c r="M254" s="43">
        <v>82351</v>
      </c>
      <c r="N254" s="41">
        <v>512320</v>
      </c>
      <c r="O254" s="42">
        <v>0</v>
      </c>
      <c r="P254" s="43">
        <v>0</v>
      </c>
      <c r="Q254" s="41">
        <v>0</v>
      </c>
      <c r="R254" s="42">
        <v>6797</v>
      </c>
      <c r="S254" s="43">
        <v>36515</v>
      </c>
      <c r="T254" s="44">
        <v>43312</v>
      </c>
      <c r="U254" s="45">
        <v>436766</v>
      </c>
      <c r="V254" s="43">
        <v>118866</v>
      </c>
      <c r="W254" s="44">
        <v>555632</v>
      </c>
      <c r="X254" s="45">
        <v>8288</v>
      </c>
      <c r="Y254" s="46">
        <v>1.47</v>
      </c>
      <c r="Z254" s="47">
        <f t="shared" si="6"/>
        <v>127154</v>
      </c>
      <c r="AA254" s="46">
        <f t="shared" si="7"/>
        <v>22.55</v>
      </c>
      <c r="AB254" s="48" t="s">
        <v>2362</v>
      </c>
      <c r="AC254" s="48" t="s">
        <v>2343</v>
      </c>
      <c r="AD254" s="49"/>
    </row>
    <row r="255" spans="2:30" x14ac:dyDescent="0.15">
      <c r="B255" s="38" t="s">
        <v>445</v>
      </c>
      <c r="C255" s="39" t="s">
        <v>446</v>
      </c>
      <c r="D255" s="39" t="s">
        <v>2464</v>
      </c>
      <c r="E255" s="39" t="s">
        <v>2795</v>
      </c>
      <c r="F255" s="40" t="s">
        <v>2344</v>
      </c>
      <c r="G255" s="40" t="s">
        <v>2350</v>
      </c>
      <c r="H255" s="41">
        <v>664695</v>
      </c>
      <c r="I255" s="42">
        <v>0</v>
      </c>
      <c r="J255" s="43">
        <v>0</v>
      </c>
      <c r="K255" s="41">
        <v>0</v>
      </c>
      <c r="L255" s="42">
        <v>423521</v>
      </c>
      <c r="M255" s="43">
        <v>71952</v>
      </c>
      <c r="N255" s="41">
        <v>495473</v>
      </c>
      <c r="O255" s="42">
        <v>0</v>
      </c>
      <c r="P255" s="43">
        <v>0</v>
      </c>
      <c r="Q255" s="41">
        <v>0</v>
      </c>
      <c r="R255" s="42">
        <v>5826</v>
      </c>
      <c r="S255" s="43">
        <v>55889</v>
      </c>
      <c r="T255" s="44">
        <v>61715</v>
      </c>
      <c r="U255" s="45">
        <v>429347</v>
      </c>
      <c r="V255" s="43">
        <v>127841</v>
      </c>
      <c r="W255" s="44">
        <v>557188</v>
      </c>
      <c r="X255" s="45">
        <v>107507</v>
      </c>
      <c r="Y255" s="46">
        <v>16.170000000000002</v>
      </c>
      <c r="Z255" s="47">
        <f t="shared" si="6"/>
        <v>235348</v>
      </c>
      <c r="AA255" s="46">
        <f t="shared" si="7"/>
        <v>35.409999999999997</v>
      </c>
      <c r="AB255" s="48" t="s">
        <v>2362</v>
      </c>
      <c r="AC255" s="48" t="s">
        <v>2343</v>
      </c>
      <c r="AD255" s="49"/>
    </row>
    <row r="256" spans="2:30" x14ac:dyDescent="0.15">
      <c r="B256" s="38" t="s">
        <v>0</v>
      </c>
      <c r="C256" s="39" t="s">
        <v>0</v>
      </c>
      <c r="D256" s="39"/>
      <c r="E256" s="39"/>
      <c r="F256" s="40"/>
      <c r="G256" s="40"/>
      <c r="H256" s="41"/>
      <c r="I256" s="42"/>
      <c r="J256" s="43"/>
      <c r="K256" s="41"/>
      <c r="L256" s="42"/>
      <c r="M256" s="43"/>
      <c r="N256" s="41"/>
      <c r="O256" s="42"/>
      <c r="P256" s="43"/>
      <c r="Q256" s="41"/>
      <c r="R256" s="42"/>
      <c r="S256" s="43"/>
      <c r="T256" s="44"/>
      <c r="U256" s="45"/>
      <c r="V256" s="43"/>
      <c r="W256" s="44"/>
      <c r="X256" s="45"/>
      <c r="Y256" s="46"/>
      <c r="Z256" s="47"/>
      <c r="AA256" s="46"/>
      <c r="AB256" s="48"/>
      <c r="AC256" s="48"/>
      <c r="AD256" s="49"/>
    </row>
    <row r="257" spans="2:30" x14ac:dyDescent="0.15">
      <c r="B257" s="38" t="s">
        <v>2545</v>
      </c>
      <c r="C257" s="39" t="s">
        <v>447</v>
      </c>
      <c r="D257" s="39" t="s">
        <v>2363</v>
      </c>
      <c r="E257" s="39"/>
      <c r="F257" s="40" t="s">
        <v>2347</v>
      </c>
      <c r="G257" s="40" t="s">
        <v>2359</v>
      </c>
      <c r="H257" s="41">
        <v>4500000</v>
      </c>
      <c r="I257" s="42">
        <v>0</v>
      </c>
      <c r="J257" s="43">
        <v>0</v>
      </c>
      <c r="K257" s="41">
        <v>0</v>
      </c>
      <c r="L257" s="42">
        <v>42469</v>
      </c>
      <c r="M257" s="43">
        <v>7670</v>
      </c>
      <c r="N257" s="41">
        <v>50139</v>
      </c>
      <c r="O257" s="42">
        <v>0</v>
      </c>
      <c r="P257" s="43">
        <v>4</v>
      </c>
      <c r="Q257" s="41">
        <v>4</v>
      </c>
      <c r="R257" s="42">
        <v>0</v>
      </c>
      <c r="S257" s="43">
        <v>1511</v>
      </c>
      <c r="T257" s="44">
        <v>1511</v>
      </c>
      <c r="U257" s="45">
        <v>42469</v>
      </c>
      <c r="V257" s="43">
        <v>9185</v>
      </c>
      <c r="W257" s="44">
        <v>51654</v>
      </c>
      <c r="X257" s="45">
        <v>4448346</v>
      </c>
      <c r="Y257" s="46">
        <v>98.85</v>
      </c>
      <c r="Z257" s="47">
        <f t="shared" si="6"/>
        <v>4457531</v>
      </c>
      <c r="AA257" s="46">
        <f t="shared" si="7"/>
        <v>99.06</v>
      </c>
      <c r="AB257" s="48" t="s">
        <v>2360</v>
      </c>
      <c r="AC257" s="48" t="s">
        <v>2343</v>
      </c>
      <c r="AD257" s="49"/>
    </row>
    <row r="258" spans="2:30" x14ac:dyDescent="0.15">
      <c r="B258" s="38" t="s">
        <v>448</v>
      </c>
      <c r="C258" s="39" t="s">
        <v>449</v>
      </c>
      <c r="D258" s="39" t="s">
        <v>2363</v>
      </c>
      <c r="E258" s="39" t="s">
        <v>2790</v>
      </c>
      <c r="F258" s="40" t="s">
        <v>2347</v>
      </c>
      <c r="G258" s="40" t="s">
        <v>2359</v>
      </c>
      <c r="H258" s="41">
        <v>750000</v>
      </c>
      <c r="I258" s="42">
        <v>0</v>
      </c>
      <c r="J258" s="43">
        <v>0</v>
      </c>
      <c r="K258" s="41">
        <v>0</v>
      </c>
      <c r="L258" s="42">
        <v>964</v>
      </c>
      <c r="M258" s="43">
        <v>189</v>
      </c>
      <c r="N258" s="41">
        <v>1153</v>
      </c>
      <c r="O258" s="42">
        <v>0</v>
      </c>
      <c r="P258" s="43">
        <v>0</v>
      </c>
      <c r="Q258" s="41">
        <v>0</v>
      </c>
      <c r="R258" s="42">
        <v>0</v>
      </c>
      <c r="S258" s="43">
        <v>30</v>
      </c>
      <c r="T258" s="44">
        <v>30</v>
      </c>
      <c r="U258" s="45">
        <v>964</v>
      </c>
      <c r="V258" s="43">
        <v>219</v>
      </c>
      <c r="W258" s="44">
        <v>1183</v>
      </c>
      <c r="X258" s="45">
        <v>748817</v>
      </c>
      <c r="Y258" s="46">
        <v>99.84</v>
      </c>
      <c r="Z258" s="47">
        <f t="shared" si="6"/>
        <v>749036</v>
      </c>
      <c r="AA258" s="46">
        <f t="shared" si="7"/>
        <v>99.87</v>
      </c>
      <c r="AB258" s="48" t="s">
        <v>2360</v>
      </c>
      <c r="AC258" s="48" t="s">
        <v>2343</v>
      </c>
      <c r="AD258" s="49"/>
    </row>
    <row r="259" spans="2:30" x14ac:dyDescent="0.15">
      <c r="B259" s="38" t="s">
        <v>450</v>
      </c>
      <c r="C259" s="39" t="s">
        <v>451</v>
      </c>
      <c r="D259" s="39" t="s">
        <v>2363</v>
      </c>
      <c r="E259" s="39" t="s">
        <v>2791</v>
      </c>
      <c r="F259" s="40" t="s">
        <v>2347</v>
      </c>
      <c r="G259" s="40" t="s">
        <v>2359</v>
      </c>
      <c r="H259" s="41">
        <v>750000</v>
      </c>
      <c r="I259" s="42">
        <v>0</v>
      </c>
      <c r="J259" s="43">
        <v>0</v>
      </c>
      <c r="K259" s="41">
        <v>0</v>
      </c>
      <c r="L259" s="42">
        <v>12315</v>
      </c>
      <c r="M259" s="43">
        <v>2249</v>
      </c>
      <c r="N259" s="41">
        <v>14564</v>
      </c>
      <c r="O259" s="42">
        <v>0</v>
      </c>
      <c r="P259" s="43">
        <v>0</v>
      </c>
      <c r="Q259" s="41">
        <v>0</v>
      </c>
      <c r="R259" s="42">
        <v>0</v>
      </c>
      <c r="S259" s="43">
        <v>412</v>
      </c>
      <c r="T259" s="44">
        <v>412</v>
      </c>
      <c r="U259" s="45">
        <v>12315</v>
      </c>
      <c r="V259" s="43">
        <v>2661</v>
      </c>
      <c r="W259" s="44">
        <v>14976</v>
      </c>
      <c r="X259" s="45">
        <v>735024</v>
      </c>
      <c r="Y259" s="46">
        <v>98</v>
      </c>
      <c r="Z259" s="47">
        <f t="shared" si="6"/>
        <v>737685</v>
      </c>
      <c r="AA259" s="46">
        <f t="shared" si="7"/>
        <v>98.36</v>
      </c>
      <c r="AB259" s="48" t="s">
        <v>2360</v>
      </c>
      <c r="AC259" s="48" t="s">
        <v>2343</v>
      </c>
      <c r="AD259" s="49"/>
    </row>
    <row r="260" spans="2:30" x14ac:dyDescent="0.15">
      <c r="B260" s="38" t="s">
        <v>452</v>
      </c>
      <c r="C260" s="39" t="s">
        <v>453</v>
      </c>
      <c r="D260" s="39" t="s">
        <v>2363</v>
      </c>
      <c r="E260" s="39" t="s">
        <v>2792</v>
      </c>
      <c r="F260" s="40" t="s">
        <v>2347</v>
      </c>
      <c r="G260" s="40" t="s">
        <v>2359</v>
      </c>
      <c r="H260" s="41">
        <v>750000</v>
      </c>
      <c r="I260" s="42">
        <v>0</v>
      </c>
      <c r="J260" s="43">
        <v>0</v>
      </c>
      <c r="K260" s="41">
        <v>0</v>
      </c>
      <c r="L260" s="42">
        <v>17808</v>
      </c>
      <c r="M260" s="43">
        <v>3110</v>
      </c>
      <c r="N260" s="41">
        <v>20918</v>
      </c>
      <c r="O260" s="42">
        <v>0</v>
      </c>
      <c r="P260" s="43">
        <v>0</v>
      </c>
      <c r="Q260" s="41">
        <v>0</v>
      </c>
      <c r="R260" s="42">
        <v>0</v>
      </c>
      <c r="S260" s="43">
        <v>586</v>
      </c>
      <c r="T260" s="44">
        <v>586</v>
      </c>
      <c r="U260" s="45">
        <v>17808</v>
      </c>
      <c r="V260" s="43">
        <v>3696</v>
      </c>
      <c r="W260" s="44">
        <v>21504</v>
      </c>
      <c r="X260" s="45">
        <v>728496</v>
      </c>
      <c r="Y260" s="46">
        <v>97.13</v>
      </c>
      <c r="Z260" s="47">
        <f t="shared" si="6"/>
        <v>732192</v>
      </c>
      <c r="AA260" s="46">
        <f t="shared" si="7"/>
        <v>97.63</v>
      </c>
      <c r="AB260" s="48" t="s">
        <v>2360</v>
      </c>
      <c r="AC260" s="48" t="s">
        <v>2343</v>
      </c>
      <c r="AD260" s="49"/>
    </row>
    <row r="261" spans="2:30" x14ac:dyDescent="0.15">
      <c r="B261" s="38" t="s">
        <v>454</v>
      </c>
      <c r="C261" s="39" t="s">
        <v>455</v>
      </c>
      <c r="D261" s="39" t="s">
        <v>2363</v>
      </c>
      <c r="E261" s="39" t="s">
        <v>2793</v>
      </c>
      <c r="F261" s="40" t="s">
        <v>2347</v>
      </c>
      <c r="G261" s="40" t="s">
        <v>2359</v>
      </c>
      <c r="H261" s="41">
        <v>750000</v>
      </c>
      <c r="I261" s="42">
        <v>0</v>
      </c>
      <c r="J261" s="43">
        <v>0</v>
      </c>
      <c r="K261" s="41">
        <v>0</v>
      </c>
      <c r="L261" s="42">
        <v>7604</v>
      </c>
      <c r="M261" s="43">
        <v>1460</v>
      </c>
      <c r="N261" s="41">
        <v>9064</v>
      </c>
      <c r="O261" s="42">
        <v>0</v>
      </c>
      <c r="P261" s="43">
        <v>0</v>
      </c>
      <c r="Q261" s="41">
        <v>0</v>
      </c>
      <c r="R261" s="42">
        <v>0</v>
      </c>
      <c r="S261" s="43">
        <v>315</v>
      </c>
      <c r="T261" s="44">
        <v>315</v>
      </c>
      <c r="U261" s="45">
        <v>7604</v>
      </c>
      <c r="V261" s="43">
        <v>1775</v>
      </c>
      <c r="W261" s="44">
        <v>9379</v>
      </c>
      <c r="X261" s="45">
        <v>740621</v>
      </c>
      <c r="Y261" s="46">
        <v>98.75</v>
      </c>
      <c r="Z261" s="47">
        <f t="shared" si="6"/>
        <v>742396</v>
      </c>
      <c r="AA261" s="46">
        <f t="shared" si="7"/>
        <v>98.99</v>
      </c>
      <c r="AB261" s="48" t="s">
        <v>2360</v>
      </c>
      <c r="AC261" s="48" t="s">
        <v>2343</v>
      </c>
      <c r="AD261" s="49"/>
    </row>
    <row r="262" spans="2:30" x14ac:dyDescent="0.15">
      <c r="B262" s="38" t="s">
        <v>456</v>
      </c>
      <c r="C262" s="39" t="s">
        <v>457</v>
      </c>
      <c r="D262" s="39" t="s">
        <v>2363</v>
      </c>
      <c r="E262" s="39" t="s">
        <v>2794</v>
      </c>
      <c r="F262" s="40" t="s">
        <v>2347</v>
      </c>
      <c r="G262" s="40" t="s">
        <v>2359</v>
      </c>
      <c r="H262" s="41">
        <v>750000</v>
      </c>
      <c r="I262" s="42">
        <v>0</v>
      </c>
      <c r="J262" s="43">
        <v>0</v>
      </c>
      <c r="K262" s="41">
        <v>0</v>
      </c>
      <c r="L262" s="42">
        <v>0</v>
      </c>
      <c r="M262" s="43">
        <v>0</v>
      </c>
      <c r="N262" s="41">
        <v>0</v>
      </c>
      <c r="O262" s="42">
        <v>0</v>
      </c>
      <c r="P262" s="43">
        <v>0</v>
      </c>
      <c r="Q262" s="41">
        <v>0</v>
      </c>
      <c r="R262" s="42">
        <v>0</v>
      </c>
      <c r="S262" s="43">
        <v>0</v>
      </c>
      <c r="T262" s="44">
        <v>0</v>
      </c>
      <c r="U262" s="45">
        <v>0</v>
      </c>
      <c r="V262" s="43">
        <v>0</v>
      </c>
      <c r="W262" s="44">
        <v>0</v>
      </c>
      <c r="X262" s="45">
        <v>750000</v>
      </c>
      <c r="Y262" s="46">
        <v>100</v>
      </c>
      <c r="Z262" s="47">
        <f t="shared" si="6"/>
        <v>750000</v>
      </c>
      <c r="AA262" s="46">
        <f t="shared" si="7"/>
        <v>100</v>
      </c>
      <c r="AB262" s="48" t="s">
        <v>2360</v>
      </c>
      <c r="AC262" s="48" t="s">
        <v>2343</v>
      </c>
      <c r="AD262" s="49"/>
    </row>
    <row r="263" spans="2:30" x14ac:dyDescent="0.15">
      <c r="B263" s="38" t="s">
        <v>458</v>
      </c>
      <c r="C263" s="39" t="s">
        <v>459</v>
      </c>
      <c r="D263" s="39" t="s">
        <v>2363</v>
      </c>
      <c r="E263" s="39" t="s">
        <v>2795</v>
      </c>
      <c r="F263" s="40" t="s">
        <v>2347</v>
      </c>
      <c r="G263" s="40" t="s">
        <v>2359</v>
      </c>
      <c r="H263" s="41">
        <v>750000</v>
      </c>
      <c r="I263" s="42">
        <v>0</v>
      </c>
      <c r="J263" s="43">
        <v>0</v>
      </c>
      <c r="K263" s="41">
        <v>0</v>
      </c>
      <c r="L263" s="42">
        <v>3778</v>
      </c>
      <c r="M263" s="43">
        <v>662</v>
      </c>
      <c r="N263" s="41">
        <v>4440</v>
      </c>
      <c r="O263" s="42">
        <v>0</v>
      </c>
      <c r="P263" s="43">
        <v>4</v>
      </c>
      <c r="Q263" s="41">
        <v>4</v>
      </c>
      <c r="R263" s="42">
        <v>0</v>
      </c>
      <c r="S263" s="43">
        <v>168</v>
      </c>
      <c r="T263" s="44">
        <v>168</v>
      </c>
      <c r="U263" s="45">
        <v>3778</v>
      </c>
      <c r="V263" s="43">
        <v>834</v>
      </c>
      <c r="W263" s="44">
        <v>4612</v>
      </c>
      <c r="X263" s="45">
        <v>745388</v>
      </c>
      <c r="Y263" s="46">
        <v>99.39</v>
      </c>
      <c r="Z263" s="47">
        <f t="shared" ref="Z263:Z326" si="8">H263-U263</f>
        <v>746222</v>
      </c>
      <c r="AA263" s="46">
        <f t="shared" ref="AA263:AA326" si="9">IF(H263=0,0,ROUND(Z263/H263%,2))</f>
        <v>99.5</v>
      </c>
      <c r="AB263" s="48" t="s">
        <v>2360</v>
      </c>
      <c r="AC263" s="48" t="s">
        <v>2343</v>
      </c>
      <c r="AD263" s="49"/>
    </row>
    <row r="264" spans="2:30" x14ac:dyDescent="0.15">
      <c r="B264" s="38" t="s">
        <v>0</v>
      </c>
      <c r="C264" s="39" t="s">
        <v>0</v>
      </c>
      <c r="D264" s="39"/>
      <c r="E264" s="39"/>
      <c r="F264" s="40"/>
      <c r="G264" s="40"/>
      <c r="H264" s="41"/>
      <c r="I264" s="42"/>
      <c r="J264" s="43"/>
      <c r="K264" s="41"/>
      <c r="L264" s="42"/>
      <c r="M264" s="43"/>
      <c r="N264" s="41"/>
      <c r="O264" s="42"/>
      <c r="P264" s="43"/>
      <c r="Q264" s="41"/>
      <c r="R264" s="42"/>
      <c r="S264" s="43"/>
      <c r="T264" s="44"/>
      <c r="U264" s="45"/>
      <c r="V264" s="43"/>
      <c r="W264" s="44"/>
      <c r="X264" s="45"/>
      <c r="Y264" s="46"/>
      <c r="Z264" s="47"/>
      <c r="AA264" s="46"/>
      <c r="AB264" s="48"/>
      <c r="AC264" s="48"/>
      <c r="AD264" s="49"/>
    </row>
    <row r="265" spans="2:30" x14ac:dyDescent="0.15">
      <c r="B265" s="38" t="s">
        <v>2546</v>
      </c>
      <c r="C265" s="39" t="s">
        <v>460</v>
      </c>
      <c r="D265" s="39" t="s">
        <v>2363</v>
      </c>
      <c r="E265" s="39"/>
      <c r="F265" s="40" t="s">
        <v>2347</v>
      </c>
      <c r="G265" s="40" t="s">
        <v>2354</v>
      </c>
      <c r="H265" s="41">
        <v>34746000</v>
      </c>
      <c r="I265" s="42">
        <v>0</v>
      </c>
      <c r="J265" s="43">
        <v>0</v>
      </c>
      <c r="K265" s="41">
        <v>0</v>
      </c>
      <c r="L265" s="42">
        <v>23272872</v>
      </c>
      <c r="M265" s="43">
        <v>3798078</v>
      </c>
      <c r="N265" s="41">
        <v>27070950</v>
      </c>
      <c r="O265" s="42">
        <v>0</v>
      </c>
      <c r="P265" s="43">
        <v>0</v>
      </c>
      <c r="Q265" s="41">
        <v>0</v>
      </c>
      <c r="R265" s="42">
        <v>7367</v>
      </c>
      <c r="S265" s="43">
        <v>1192700</v>
      </c>
      <c r="T265" s="44">
        <v>1200067</v>
      </c>
      <c r="U265" s="45">
        <v>23280239</v>
      </c>
      <c r="V265" s="43">
        <v>4990778</v>
      </c>
      <c r="W265" s="44">
        <v>28271017</v>
      </c>
      <c r="X265" s="45">
        <v>6474983</v>
      </c>
      <c r="Y265" s="46">
        <v>18.64</v>
      </c>
      <c r="Z265" s="47">
        <f t="shared" si="8"/>
        <v>11465761</v>
      </c>
      <c r="AA265" s="46">
        <f t="shared" si="9"/>
        <v>33</v>
      </c>
      <c r="AB265" s="48" t="s">
        <v>2360</v>
      </c>
      <c r="AC265" s="48" t="s">
        <v>2343</v>
      </c>
      <c r="AD265" s="49"/>
    </row>
    <row r="266" spans="2:30" x14ac:dyDescent="0.15">
      <c r="B266" s="38" t="s">
        <v>461</v>
      </c>
      <c r="C266" s="39" t="s">
        <v>462</v>
      </c>
      <c r="D266" s="39" t="s">
        <v>2363</v>
      </c>
      <c r="E266" s="39" t="s">
        <v>2790</v>
      </c>
      <c r="F266" s="40" t="s">
        <v>2347</v>
      </c>
      <c r="G266" s="40" t="s">
        <v>2354</v>
      </c>
      <c r="H266" s="41">
        <v>5791000</v>
      </c>
      <c r="I266" s="42">
        <v>0</v>
      </c>
      <c r="J266" s="43">
        <v>0</v>
      </c>
      <c r="K266" s="41">
        <v>0</v>
      </c>
      <c r="L266" s="42">
        <v>3778410</v>
      </c>
      <c r="M266" s="43">
        <v>616184</v>
      </c>
      <c r="N266" s="41">
        <v>4394594</v>
      </c>
      <c r="O266" s="42">
        <v>0</v>
      </c>
      <c r="P266" s="43">
        <v>0</v>
      </c>
      <c r="Q266" s="41">
        <v>0</v>
      </c>
      <c r="R266" s="42">
        <v>0</v>
      </c>
      <c r="S266" s="43">
        <v>221015</v>
      </c>
      <c r="T266" s="44">
        <v>221015</v>
      </c>
      <c r="U266" s="45">
        <v>3778410</v>
      </c>
      <c r="V266" s="43">
        <v>837199</v>
      </c>
      <c r="W266" s="44">
        <v>4615609</v>
      </c>
      <c r="X266" s="45">
        <v>1175391</v>
      </c>
      <c r="Y266" s="46">
        <v>20.3</v>
      </c>
      <c r="Z266" s="47">
        <f t="shared" si="8"/>
        <v>2012590</v>
      </c>
      <c r="AA266" s="46">
        <f t="shared" si="9"/>
        <v>34.75</v>
      </c>
      <c r="AB266" s="48" t="s">
        <v>2360</v>
      </c>
      <c r="AC266" s="48" t="s">
        <v>2343</v>
      </c>
      <c r="AD266" s="49"/>
    </row>
    <row r="267" spans="2:30" x14ac:dyDescent="0.15">
      <c r="B267" s="38" t="s">
        <v>463</v>
      </c>
      <c r="C267" s="39" t="s">
        <v>464</v>
      </c>
      <c r="D267" s="39" t="s">
        <v>2363</v>
      </c>
      <c r="E267" s="39" t="s">
        <v>2791</v>
      </c>
      <c r="F267" s="40" t="s">
        <v>2347</v>
      </c>
      <c r="G267" s="40" t="s">
        <v>2354</v>
      </c>
      <c r="H267" s="41">
        <v>5791000</v>
      </c>
      <c r="I267" s="42">
        <v>0</v>
      </c>
      <c r="J267" s="43">
        <v>0</v>
      </c>
      <c r="K267" s="41">
        <v>0</v>
      </c>
      <c r="L267" s="42">
        <v>3775467</v>
      </c>
      <c r="M267" s="43">
        <v>565372</v>
      </c>
      <c r="N267" s="41">
        <v>4340839</v>
      </c>
      <c r="O267" s="42">
        <v>0</v>
      </c>
      <c r="P267" s="43">
        <v>0</v>
      </c>
      <c r="Q267" s="41">
        <v>0</v>
      </c>
      <c r="R267" s="42">
        <v>1691</v>
      </c>
      <c r="S267" s="43">
        <v>190617</v>
      </c>
      <c r="T267" s="44">
        <v>192308</v>
      </c>
      <c r="U267" s="45">
        <v>3777158</v>
      </c>
      <c r="V267" s="43">
        <v>755989</v>
      </c>
      <c r="W267" s="44">
        <v>4533147</v>
      </c>
      <c r="X267" s="45">
        <v>1257853</v>
      </c>
      <c r="Y267" s="46">
        <v>21.72</v>
      </c>
      <c r="Z267" s="47">
        <f t="shared" si="8"/>
        <v>2013842</v>
      </c>
      <c r="AA267" s="46">
        <f t="shared" si="9"/>
        <v>34.78</v>
      </c>
      <c r="AB267" s="48" t="s">
        <v>2360</v>
      </c>
      <c r="AC267" s="48" t="s">
        <v>2343</v>
      </c>
      <c r="AD267" s="49"/>
    </row>
    <row r="268" spans="2:30" x14ac:dyDescent="0.15">
      <c r="B268" s="38" t="s">
        <v>465</v>
      </c>
      <c r="C268" s="39" t="s">
        <v>466</v>
      </c>
      <c r="D268" s="39" t="s">
        <v>2363</v>
      </c>
      <c r="E268" s="39" t="s">
        <v>2792</v>
      </c>
      <c r="F268" s="40" t="s">
        <v>2347</v>
      </c>
      <c r="G268" s="40" t="s">
        <v>2354</v>
      </c>
      <c r="H268" s="41">
        <v>5791000</v>
      </c>
      <c r="I268" s="42">
        <v>0</v>
      </c>
      <c r="J268" s="43">
        <v>0</v>
      </c>
      <c r="K268" s="41">
        <v>0</v>
      </c>
      <c r="L268" s="42">
        <v>3963616</v>
      </c>
      <c r="M268" s="43">
        <v>671135</v>
      </c>
      <c r="N268" s="41">
        <v>4634751</v>
      </c>
      <c r="O268" s="42">
        <v>0</v>
      </c>
      <c r="P268" s="43">
        <v>0</v>
      </c>
      <c r="Q268" s="41">
        <v>0</v>
      </c>
      <c r="R268" s="42">
        <v>3839</v>
      </c>
      <c r="S268" s="43">
        <v>200647</v>
      </c>
      <c r="T268" s="44">
        <v>204486</v>
      </c>
      <c r="U268" s="45">
        <v>3967455</v>
      </c>
      <c r="V268" s="43">
        <v>871782</v>
      </c>
      <c r="W268" s="44">
        <v>4839237</v>
      </c>
      <c r="X268" s="45">
        <v>951763</v>
      </c>
      <c r="Y268" s="46">
        <v>16.440000000000001</v>
      </c>
      <c r="Z268" s="47">
        <f t="shared" si="8"/>
        <v>1823545</v>
      </c>
      <c r="AA268" s="46">
        <f t="shared" si="9"/>
        <v>31.49</v>
      </c>
      <c r="AB268" s="48" t="s">
        <v>2360</v>
      </c>
      <c r="AC268" s="48" t="s">
        <v>2343</v>
      </c>
      <c r="AD268" s="49"/>
    </row>
    <row r="269" spans="2:30" x14ac:dyDescent="0.15">
      <c r="B269" s="38" t="s">
        <v>467</v>
      </c>
      <c r="C269" s="39" t="s">
        <v>468</v>
      </c>
      <c r="D269" s="39" t="s">
        <v>2363</v>
      </c>
      <c r="E269" s="39" t="s">
        <v>2793</v>
      </c>
      <c r="F269" s="40" t="s">
        <v>2347</v>
      </c>
      <c r="G269" s="40" t="s">
        <v>2354</v>
      </c>
      <c r="H269" s="41">
        <v>5791000</v>
      </c>
      <c r="I269" s="42">
        <v>0</v>
      </c>
      <c r="J269" s="43">
        <v>0</v>
      </c>
      <c r="K269" s="41">
        <v>0</v>
      </c>
      <c r="L269" s="42">
        <v>3928430</v>
      </c>
      <c r="M269" s="43">
        <v>676075</v>
      </c>
      <c r="N269" s="41">
        <v>4604505</v>
      </c>
      <c r="O269" s="42">
        <v>0</v>
      </c>
      <c r="P269" s="43">
        <v>0</v>
      </c>
      <c r="Q269" s="41">
        <v>0</v>
      </c>
      <c r="R269" s="42">
        <v>0</v>
      </c>
      <c r="S269" s="43">
        <v>194713</v>
      </c>
      <c r="T269" s="44">
        <v>194713</v>
      </c>
      <c r="U269" s="45">
        <v>3928430</v>
      </c>
      <c r="V269" s="43">
        <v>870788</v>
      </c>
      <c r="W269" s="44">
        <v>4799218</v>
      </c>
      <c r="X269" s="45">
        <v>991782</v>
      </c>
      <c r="Y269" s="46">
        <v>17.13</v>
      </c>
      <c r="Z269" s="47">
        <f t="shared" si="8"/>
        <v>1862570</v>
      </c>
      <c r="AA269" s="46">
        <f t="shared" si="9"/>
        <v>32.159999999999997</v>
      </c>
      <c r="AB269" s="48" t="s">
        <v>2360</v>
      </c>
      <c r="AC269" s="48" t="s">
        <v>2343</v>
      </c>
      <c r="AD269" s="49"/>
    </row>
    <row r="270" spans="2:30" x14ac:dyDescent="0.15">
      <c r="B270" s="38" t="s">
        <v>469</v>
      </c>
      <c r="C270" s="39" t="s">
        <v>470</v>
      </c>
      <c r="D270" s="39" t="s">
        <v>2363</v>
      </c>
      <c r="E270" s="39" t="s">
        <v>2794</v>
      </c>
      <c r="F270" s="40" t="s">
        <v>2347</v>
      </c>
      <c r="G270" s="40" t="s">
        <v>2354</v>
      </c>
      <c r="H270" s="41">
        <v>5791000</v>
      </c>
      <c r="I270" s="42">
        <v>0</v>
      </c>
      <c r="J270" s="43">
        <v>0</v>
      </c>
      <c r="K270" s="41">
        <v>0</v>
      </c>
      <c r="L270" s="42">
        <v>3926782</v>
      </c>
      <c r="M270" s="43">
        <v>584150</v>
      </c>
      <c r="N270" s="41">
        <v>4510932</v>
      </c>
      <c r="O270" s="42">
        <v>0</v>
      </c>
      <c r="P270" s="43">
        <v>0</v>
      </c>
      <c r="Q270" s="41">
        <v>0</v>
      </c>
      <c r="R270" s="42">
        <v>1837</v>
      </c>
      <c r="S270" s="43">
        <v>195726</v>
      </c>
      <c r="T270" s="44">
        <v>197563</v>
      </c>
      <c r="U270" s="45">
        <v>3928619</v>
      </c>
      <c r="V270" s="43">
        <v>779876</v>
      </c>
      <c r="W270" s="44">
        <v>4708495</v>
      </c>
      <c r="X270" s="45">
        <v>1082505</v>
      </c>
      <c r="Y270" s="46">
        <v>18.690000000000001</v>
      </c>
      <c r="Z270" s="47">
        <f t="shared" si="8"/>
        <v>1862381</v>
      </c>
      <c r="AA270" s="46">
        <f t="shared" si="9"/>
        <v>32.159999999999997</v>
      </c>
      <c r="AB270" s="48" t="s">
        <v>2360</v>
      </c>
      <c r="AC270" s="48" t="s">
        <v>2343</v>
      </c>
      <c r="AD270" s="49"/>
    </row>
    <row r="271" spans="2:30" x14ac:dyDescent="0.15">
      <c r="B271" s="38" t="s">
        <v>471</v>
      </c>
      <c r="C271" s="39" t="s">
        <v>472</v>
      </c>
      <c r="D271" s="39" t="s">
        <v>2363</v>
      </c>
      <c r="E271" s="39" t="s">
        <v>2795</v>
      </c>
      <c r="F271" s="40" t="s">
        <v>2347</v>
      </c>
      <c r="G271" s="40" t="s">
        <v>2354</v>
      </c>
      <c r="H271" s="41">
        <v>5791000</v>
      </c>
      <c r="I271" s="42">
        <v>0</v>
      </c>
      <c r="J271" s="43">
        <v>0</v>
      </c>
      <c r="K271" s="41">
        <v>0</v>
      </c>
      <c r="L271" s="42">
        <v>3900167</v>
      </c>
      <c r="M271" s="43">
        <v>685162</v>
      </c>
      <c r="N271" s="41">
        <v>4585329</v>
      </c>
      <c r="O271" s="42">
        <v>0</v>
      </c>
      <c r="P271" s="43">
        <v>0</v>
      </c>
      <c r="Q271" s="41">
        <v>0</v>
      </c>
      <c r="R271" s="42">
        <v>0</v>
      </c>
      <c r="S271" s="43">
        <v>189982</v>
      </c>
      <c r="T271" s="44">
        <v>189982</v>
      </c>
      <c r="U271" s="45">
        <v>3900167</v>
      </c>
      <c r="V271" s="43">
        <v>875144</v>
      </c>
      <c r="W271" s="44">
        <v>4775311</v>
      </c>
      <c r="X271" s="45">
        <v>1015689</v>
      </c>
      <c r="Y271" s="46">
        <v>17.54</v>
      </c>
      <c r="Z271" s="47">
        <f t="shared" si="8"/>
        <v>1890833</v>
      </c>
      <c r="AA271" s="46">
        <f t="shared" si="9"/>
        <v>32.65</v>
      </c>
      <c r="AB271" s="48" t="s">
        <v>2360</v>
      </c>
      <c r="AC271" s="48" t="s">
        <v>2343</v>
      </c>
      <c r="AD271" s="49"/>
    </row>
    <row r="272" spans="2:30" x14ac:dyDescent="0.15">
      <c r="B272" s="38" t="s">
        <v>0</v>
      </c>
      <c r="C272" s="39" t="s">
        <v>0</v>
      </c>
      <c r="D272" s="39"/>
      <c r="E272" s="39"/>
      <c r="F272" s="40"/>
      <c r="G272" s="40"/>
      <c r="H272" s="41"/>
      <c r="I272" s="42"/>
      <c r="J272" s="43"/>
      <c r="K272" s="41"/>
      <c r="L272" s="42"/>
      <c r="M272" s="43"/>
      <c r="N272" s="41"/>
      <c r="O272" s="42"/>
      <c r="P272" s="43"/>
      <c r="Q272" s="41"/>
      <c r="R272" s="42"/>
      <c r="S272" s="43"/>
      <c r="T272" s="44"/>
      <c r="U272" s="45"/>
      <c r="V272" s="43"/>
      <c r="W272" s="44"/>
      <c r="X272" s="45"/>
      <c r="Y272" s="46"/>
      <c r="Z272" s="47"/>
      <c r="AA272" s="46"/>
      <c r="AB272" s="48"/>
      <c r="AC272" s="48"/>
      <c r="AD272" s="49"/>
    </row>
    <row r="273" spans="2:30" x14ac:dyDescent="0.15">
      <c r="B273" s="38" t="s">
        <v>2547</v>
      </c>
      <c r="C273" s="39" t="s">
        <v>473</v>
      </c>
      <c r="D273" s="39" t="s">
        <v>2487</v>
      </c>
      <c r="E273" s="39"/>
      <c r="F273" s="40" t="s">
        <v>2345</v>
      </c>
      <c r="G273" s="40" t="s">
        <v>2357</v>
      </c>
      <c r="H273" s="41">
        <v>27332873</v>
      </c>
      <c r="I273" s="42">
        <v>0</v>
      </c>
      <c r="J273" s="43">
        <v>0</v>
      </c>
      <c r="K273" s="41">
        <v>0</v>
      </c>
      <c r="L273" s="42">
        <v>15047225</v>
      </c>
      <c r="M273" s="43">
        <v>2652772</v>
      </c>
      <c r="N273" s="41">
        <v>17699997</v>
      </c>
      <c r="O273" s="42">
        <v>3935061</v>
      </c>
      <c r="P273" s="43">
        <v>2572</v>
      </c>
      <c r="Q273" s="41">
        <v>3937633</v>
      </c>
      <c r="R273" s="42">
        <v>25471</v>
      </c>
      <c r="S273" s="43">
        <v>580349</v>
      </c>
      <c r="T273" s="44">
        <v>605820</v>
      </c>
      <c r="U273" s="45">
        <v>19007757</v>
      </c>
      <c r="V273" s="43">
        <v>3235693</v>
      </c>
      <c r="W273" s="44">
        <v>22243450</v>
      </c>
      <c r="X273" s="45">
        <v>5089423</v>
      </c>
      <c r="Y273" s="46">
        <v>18.62</v>
      </c>
      <c r="Z273" s="47">
        <f t="shared" si="8"/>
        <v>8325116</v>
      </c>
      <c r="AA273" s="46">
        <f t="shared" si="9"/>
        <v>30.46</v>
      </c>
      <c r="AB273" s="48" t="s">
        <v>2360</v>
      </c>
      <c r="AC273" s="48" t="s">
        <v>2343</v>
      </c>
      <c r="AD273" s="49"/>
    </row>
    <row r="274" spans="2:30" x14ac:dyDescent="0.15">
      <c r="B274" s="38" t="s">
        <v>474</v>
      </c>
      <c r="C274" s="39" t="s">
        <v>475</v>
      </c>
      <c r="D274" s="39" t="s">
        <v>2487</v>
      </c>
      <c r="E274" s="39" t="s">
        <v>2790</v>
      </c>
      <c r="F274" s="40" t="s">
        <v>2345</v>
      </c>
      <c r="G274" s="40" t="s">
        <v>2357</v>
      </c>
      <c r="H274" s="41">
        <v>4217186</v>
      </c>
      <c r="I274" s="42">
        <v>0</v>
      </c>
      <c r="J274" s="43">
        <v>0</v>
      </c>
      <c r="K274" s="41">
        <v>0</v>
      </c>
      <c r="L274" s="42">
        <v>2175146</v>
      </c>
      <c r="M274" s="43">
        <v>426879</v>
      </c>
      <c r="N274" s="41">
        <v>2602025</v>
      </c>
      <c r="O274" s="42">
        <v>633562</v>
      </c>
      <c r="P274" s="43">
        <v>0</v>
      </c>
      <c r="Q274" s="41">
        <v>633562</v>
      </c>
      <c r="R274" s="42">
        <v>968</v>
      </c>
      <c r="S274" s="43">
        <v>75249</v>
      </c>
      <c r="T274" s="44">
        <v>76217</v>
      </c>
      <c r="U274" s="45">
        <v>2809676</v>
      </c>
      <c r="V274" s="43">
        <v>502128</v>
      </c>
      <c r="W274" s="44">
        <v>3311804</v>
      </c>
      <c r="X274" s="45">
        <v>905382</v>
      </c>
      <c r="Y274" s="46">
        <v>21.47</v>
      </c>
      <c r="Z274" s="47">
        <f t="shared" si="8"/>
        <v>1407510</v>
      </c>
      <c r="AA274" s="46">
        <f t="shared" si="9"/>
        <v>33.380000000000003</v>
      </c>
      <c r="AB274" s="48" t="s">
        <v>2360</v>
      </c>
      <c r="AC274" s="48" t="s">
        <v>2343</v>
      </c>
      <c r="AD274" s="49"/>
    </row>
    <row r="275" spans="2:30" x14ac:dyDescent="0.15">
      <c r="B275" s="38" t="s">
        <v>476</v>
      </c>
      <c r="C275" s="39" t="s">
        <v>477</v>
      </c>
      <c r="D275" s="39" t="s">
        <v>2487</v>
      </c>
      <c r="E275" s="39" t="s">
        <v>2791</v>
      </c>
      <c r="F275" s="40" t="s">
        <v>2345</v>
      </c>
      <c r="G275" s="40" t="s">
        <v>2357</v>
      </c>
      <c r="H275" s="41">
        <v>5002965</v>
      </c>
      <c r="I275" s="42">
        <v>0</v>
      </c>
      <c r="J275" s="43">
        <v>0</v>
      </c>
      <c r="K275" s="41">
        <v>0</v>
      </c>
      <c r="L275" s="42">
        <v>2700071</v>
      </c>
      <c r="M275" s="43">
        <v>493003</v>
      </c>
      <c r="N275" s="41">
        <v>3193074</v>
      </c>
      <c r="O275" s="42">
        <v>703312</v>
      </c>
      <c r="P275" s="43">
        <v>0</v>
      </c>
      <c r="Q275" s="41">
        <v>703312</v>
      </c>
      <c r="R275" s="42">
        <v>8264</v>
      </c>
      <c r="S275" s="43">
        <v>90497</v>
      </c>
      <c r="T275" s="44">
        <v>98761</v>
      </c>
      <c r="U275" s="45">
        <v>3411647</v>
      </c>
      <c r="V275" s="43">
        <v>583500</v>
      </c>
      <c r="W275" s="44">
        <v>3995147</v>
      </c>
      <c r="X275" s="45">
        <v>1007818</v>
      </c>
      <c r="Y275" s="46">
        <v>20.14</v>
      </c>
      <c r="Z275" s="47">
        <f t="shared" si="8"/>
        <v>1591318</v>
      </c>
      <c r="AA275" s="46">
        <f t="shared" si="9"/>
        <v>31.81</v>
      </c>
      <c r="AB275" s="48" t="s">
        <v>2360</v>
      </c>
      <c r="AC275" s="48" t="s">
        <v>2343</v>
      </c>
      <c r="AD275" s="49"/>
    </row>
    <row r="276" spans="2:30" x14ac:dyDescent="0.15">
      <c r="B276" s="38" t="s">
        <v>478</v>
      </c>
      <c r="C276" s="39" t="s">
        <v>479</v>
      </c>
      <c r="D276" s="39" t="s">
        <v>2487</v>
      </c>
      <c r="E276" s="39" t="s">
        <v>2792</v>
      </c>
      <c r="F276" s="40" t="s">
        <v>2345</v>
      </c>
      <c r="G276" s="40" t="s">
        <v>2357</v>
      </c>
      <c r="H276" s="41">
        <v>4915075</v>
      </c>
      <c r="I276" s="42">
        <v>0</v>
      </c>
      <c r="J276" s="43">
        <v>0</v>
      </c>
      <c r="K276" s="41">
        <v>0</v>
      </c>
      <c r="L276" s="42">
        <v>2636305</v>
      </c>
      <c r="M276" s="43">
        <v>460228</v>
      </c>
      <c r="N276" s="41">
        <v>3096533</v>
      </c>
      <c r="O276" s="42">
        <v>666500</v>
      </c>
      <c r="P276" s="43">
        <v>0</v>
      </c>
      <c r="Q276" s="41">
        <v>666500</v>
      </c>
      <c r="R276" s="42">
        <v>5159</v>
      </c>
      <c r="S276" s="43">
        <v>86735</v>
      </c>
      <c r="T276" s="44">
        <v>91894</v>
      </c>
      <c r="U276" s="45">
        <v>3307964</v>
      </c>
      <c r="V276" s="43">
        <v>546963</v>
      </c>
      <c r="W276" s="44">
        <v>3854927</v>
      </c>
      <c r="X276" s="45">
        <v>1060148</v>
      </c>
      <c r="Y276" s="46">
        <v>21.57</v>
      </c>
      <c r="Z276" s="47">
        <f t="shared" si="8"/>
        <v>1607111</v>
      </c>
      <c r="AA276" s="46">
        <f t="shared" si="9"/>
        <v>32.700000000000003</v>
      </c>
      <c r="AB276" s="48" t="s">
        <v>2360</v>
      </c>
      <c r="AC276" s="48" t="s">
        <v>2343</v>
      </c>
      <c r="AD276" s="49"/>
    </row>
    <row r="277" spans="2:30" x14ac:dyDescent="0.15">
      <c r="B277" s="38" t="s">
        <v>480</v>
      </c>
      <c r="C277" s="39" t="s">
        <v>481</v>
      </c>
      <c r="D277" s="39" t="s">
        <v>2487</v>
      </c>
      <c r="E277" s="39" t="s">
        <v>2793</v>
      </c>
      <c r="F277" s="40" t="s">
        <v>2345</v>
      </c>
      <c r="G277" s="40" t="s">
        <v>2357</v>
      </c>
      <c r="H277" s="41">
        <v>4137966</v>
      </c>
      <c r="I277" s="42">
        <v>0</v>
      </c>
      <c r="J277" s="43">
        <v>0</v>
      </c>
      <c r="K277" s="41">
        <v>0</v>
      </c>
      <c r="L277" s="42">
        <v>2476964</v>
      </c>
      <c r="M277" s="43">
        <v>475422</v>
      </c>
      <c r="N277" s="41">
        <v>2952386</v>
      </c>
      <c r="O277" s="42">
        <v>592875</v>
      </c>
      <c r="P277" s="43">
        <v>0</v>
      </c>
      <c r="Q277" s="41">
        <v>592875</v>
      </c>
      <c r="R277" s="42">
        <v>2408</v>
      </c>
      <c r="S277" s="43">
        <v>103167</v>
      </c>
      <c r="T277" s="44">
        <v>105575</v>
      </c>
      <c r="U277" s="45">
        <v>3072247</v>
      </c>
      <c r="V277" s="43">
        <v>578589</v>
      </c>
      <c r="W277" s="44">
        <v>3650836</v>
      </c>
      <c r="X277" s="45">
        <v>487130</v>
      </c>
      <c r="Y277" s="46">
        <v>11.77</v>
      </c>
      <c r="Z277" s="47">
        <f t="shared" si="8"/>
        <v>1065719</v>
      </c>
      <c r="AA277" s="46">
        <f t="shared" si="9"/>
        <v>25.75</v>
      </c>
      <c r="AB277" s="48" t="s">
        <v>2360</v>
      </c>
      <c r="AC277" s="48" t="s">
        <v>2343</v>
      </c>
      <c r="AD277" s="49"/>
    </row>
    <row r="278" spans="2:30" x14ac:dyDescent="0.15">
      <c r="B278" s="38" t="s">
        <v>482</v>
      </c>
      <c r="C278" s="39" t="s">
        <v>483</v>
      </c>
      <c r="D278" s="39" t="s">
        <v>2487</v>
      </c>
      <c r="E278" s="39" t="s">
        <v>2794</v>
      </c>
      <c r="F278" s="40" t="s">
        <v>2345</v>
      </c>
      <c r="G278" s="40" t="s">
        <v>2357</v>
      </c>
      <c r="H278" s="41">
        <v>4474294</v>
      </c>
      <c r="I278" s="42">
        <v>0</v>
      </c>
      <c r="J278" s="43">
        <v>0</v>
      </c>
      <c r="K278" s="41">
        <v>0</v>
      </c>
      <c r="L278" s="42">
        <v>2701443</v>
      </c>
      <c r="M278" s="43">
        <v>383173</v>
      </c>
      <c r="N278" s="41">
        <v>3084616</v>
      </c>
      <c r="O278" s="42">
        <v>625812</v>
      </c>
      <c r="P278" s="43">
        <v>0</v>
      </c>
      <c r="Q278" s="41">
        <v>625812</v>
      </c>
      <c r="R278" s="42">
        <v>2880</v>
      </c>
      <c r="S278" s="43">
        <v>119132</v>
      </c>
      <c r="T278" s="44">
        <v>122012</v>
      </c>
      <c r="U278" s="45">
        <v>3330135</v>
      </c>
      <c r="V278" s="43">
        <v>502305</v>
      </c>
      <c r="W278" s="44">
        <v>3832440</v>
      </c>
      <c r="X278" s="45">
        <v>641854</v>
      </c>
      <c r="Y278" s="46">
        <v>14.35</v>
      </c>
      <c r="Z278" s="47">
        <f t="shared" si="8"/>
        <v>1144159</v>
      </c>
      <c r="AA278" s="46">
        <f t="shared" si="9"/>
        <v>25.57</v>
      </c>
      <c r="AB278" s="48" t="s">
        <v>2360</v>
      </c>
      <c r="AC278" s="48" t="s">
        <v>2343</v>
      </c>
      <c r="AD278" s="49"/>
    </row>
    <row r="279" spans="2:30" x14ac:dyDescent="0.15">
      <c r="B279" s="38" t="s">
        <v>484</v>
      </c>
      <c r="C279" s="39" t="s">
        <v>485</v>
      </c>
      <c r="D279" s="39" t="s">
        <v>2487</v>
      </c>
      <c r="E279" s="39" t="s">
        <v>2795</v>
      </c>
      <c r="F279" s="40" t="s">
        <v>2345</v>
      </c>
      <c r="G279" s="40" t="s">
        <v>2357</v>
      </c>
      <c r="H279" s="41">
        <v>4585387</v>
      </c>
      <c r="I279" s="42">
        <v>0</v>
      </c>
      <c r="J279" s="43">
        <v>0</v>
      </c>
      <c r="K279" s="41">
        <v>0</v>
      </c>
      <c r="L279" s="42">
        <v>2357296</v>
      </c>
      <c r="M279" s="43">
        <v>414067</v>
      </c>
      <c r="N279" s="41">
        <v>2771363</v>
      </c>
      <c r="O279" s="42">
        <v>713000</v>
      </c>
      <c r="P279" s="43">
        <v>2572</v>
      </c>
      <c r="Q279" s="41">
        <v>715572</v>
      </c>
      <c r="R279" s="42">
        <v>5792</v>
      </c>
      <c r="S279" s="43">
        <v>105569</v>
      </c>
      <c r="T279" s="44">
        <v>111361</v>
      </c>
      <c r="U279" s="45">
        <v>3076088</v>
      </c>
      <c r="V279" s="43">
        <v>522208</v>
      </c>
      <c r="W279" s="44">
        <v>3598296</v>
      </c>
      <c r="X279" s="45">
        <v>987091</v>
      </c>
      <c r="Y279" s="46">
        <v>21.53</v>
      </c>
      <c r="Z279" s="47">
        <f t="shared" si="8"/>
        <v>1509299</v>
      </c>
      <c r="AA279" s="46">
        <f t="shared" si="9"/>
        <v>32.92</v>
      </c>
      <c r="AB279" s="48" t="s">
        <v>2360</v>
      </c>
      <c r="AC279" s="48" t="s">
        <v>2343</v>
      </c>
      <c r="AD279" s="49"/>
    </row>
    <row r="280" spans="2:30" x14ac:dyDescent="0.15">
      <c r="B280" s="38" t="s">
        <v>0</v>
      </c>
      <c r="C280" s="39" t="s">
        <v>0</v>
      </c>
      <c r="D280" s="39"/>
      <c r="E280" s="39"/>
      <c r="F280" s="40"/>
      <c r="G280" s="40"/>
      <c r="H280" s="41"/>
      <c r="I280" s="42"/>
      <c r="J280" s="43"/>
      <c r="K280" s="41"/>
      <c r="L280" s="42"/>
      <c r="M280" s="43"/>
      <c r="N280" s="41"/>
      <c r="O280" s="42"/>
      <c r="P280" s="43"/>
      <c r="Q280" s="41"/>
      <c r="R280" s="42"/>
      <c r="S280" s="43"/>
      <c r="T280" s="44"/>
      <c r="U280" s="45"/>
      <c r="V280" s="43"/>
      <c r="W280" s="44"/>
      <c r="X280" s="45"/>
      <c r="Y280" s="46"/>
      <c r="Z280" s="47"/>
      <c r="AA280" s="46"/>
      <c r="AB280" s="48"/>
      <c r="AC280" s="48"/>
      <c r="AD280" s="49"/>
    </row>
    <row r="281" spans="2:30" x14ac:dyDescent="0.15">
      <c r="B281" s="38" t="s">
        <v>2548</v>
      </c>
      <c r="C281" s="39" t="s">
        <v>486</v>
      </c>
      <c r="D281" s="39" t="s">
        <v>2363</v>
      </c>
      <c r="E281" s="39"/>
      <c r="F281" s="40" t="s">
        <v>2347</v>
      </c>
      <c r="G281" s="40" t="s">
        <v>2359</v>
      </c>
      <c r="H281" s="41">
        <v>3900000</v>
      </c>
      <c r="I281" s="42">
        <v>0</v>
      </c>
      <c r="J281" s="43">
        <v>0</v>
      </c>
      <c r="K281" s="41">
        <v>0</v>
      </c>
      <c r="L281" s="42">
        <v>6024564</v>
      </c>
      <c r="M281" s="43">
        <v>1065690</v>
      </c>
      <c r="N281" s="41">
        <v>7090254</v>
      </c>
      <c r="O281" s="42">
        <v>0</v>
      </c>
      <c r="P281" s="43">
        <v>1063</v>
      </c>
      <c r="Q281" s="41">
        <v>1063</v>
      </c>
      <c r="R281" s="42">
        <v>5457</v>
      </c>
      <c r="S281" s="43">
        <v>232836</v>
      </c>
      <c r="T281" s="44">
        <v>238293</v>
      </c>
      <c r="U281" s="45">
        <v>6030021</v>
      </c>
      <c r="V281" s="43">
        <v>1299589</v>
      </c>
      <c r="W281" s="44">
        <v>7329610</v>
      </c>
      <c r="X281" s="45">
        <v>-3429610</v>
      </c>
      <c r="Y281" s="46">
        <v>-87.94</v>
      </c>
      <c r="Z281" s="47">
        <f t="shared" si="8"/>
        <v>-2130021</v>
      </c>
      <c r="AA281" s="46">
        <f t="shared" si="9"/>
        <v>-54.62</v>
      </c>
      <c r="AB281" s="48" t="s">
        <v>2370</v>
      </c>
      <c r="AC281" s="48" t="s">
        <v>2343</v>
      </c>
      <c r="AD281" s="49"/>
    </row>
    <row r="282" spans="2:30" x14ac:dyDescent="0.15">
      <c r="B282" s="38" t="s">
        <v>487</v>
      </c>
      <c r="C282" s="39" t="s">
        <v>488</v>
      </c>
      <c r="D282" s="39" t="s">
        <v>2363</v>
      </c>
      <c r="E282" s="39" t="s">
        <v>2790</v>
      </c>
      <c r="F282" s="40" t="s">
        <v>2347</v>
      </c>
      <c r="G282" s="40" t="s">
        <v>2359</v>
      </c>
      <c r="H282" s="41">
        <v>650000</v>
      </c>
      <c r="I282" s="42">
        <v>0</v>
      </c>
      <c r="J282" s="43">
        <v>0</v>
      </c>
      <c r="K282" s="41">
        <v>0</v>
      </c>
      <c r="L282" s="42">
        <v>944139</v>
      </c>
      <c r="M282" s="43">
        <v>185290</v>
      </c>
      <c r="N282" s="41">
        <v>1129429</v>
      </c>
      <c r="O282" s="42">
        <v>0</v>
      </c>
      <c r="P282" s="43">
        <v>0</v>
      </c>
      <c r="Q282" s="41">
        <v>0</v>
      </c>
      <c r="R282" s="42">
        <v>0</v>
      </c>
      <c r="S282" s="43">
        <v>32663</v>
      </c>
      <c r="T282" s="44">
        <v>32663</v>
      </c>
      <c r="U282" s="45">
        <v>944139</v>
      </c>
      <c r="V282" s="43">
        <v>217953</v>
      </c>
      <c r="W282" s="44">
        <v>1162092</v>
      </c>
      <c r="X282" s="45">
        <v>-512092</v>
      </c>
      <c r="Y282" s="46">
        <v>-78.78</v>
      </c>
      <c r="Z282" s="47">
        <f t="shared" si="8"/>
        <v>-294139</v>
      </c>
      <c r="AA282" s="46">
        <f t="shared" si="9"/>
        <v>-45.25</v>
      </c>
      <c r="AB282" s="48" t="s">
        <v>2370</v>
      </c>
      <c r="AC282" s="48" t="s">
        <v>2343</v>
      </c>
      <c r="AD282" s="49"/>
    </row>
    <row r="283" spans="2:30" x14ac:dyDescent="0.15">
      <c r="B283" s="38" t="s">
        <v>489</v>
      </c>
      <c r="C283" s="39" t="s">
        <v>490</v>
      </c>
      <c r="D283" s="39" t="s">
        <v>2363</v>
      </c>
      <c r="E283" s="39" t="s">
        <v>2791</v>
      </c>
      <c r="F283" s="40" t="s">
        <v>2347</v>
      </c>
      <c r="G283" s="40" t="s">
        <v>2359</v>
      </c>
      <c r="H283" s="41">
        <v>650000</v>
      </c>
      <c r="I283" s="42">
        <v>0</v>
      </c>
      <c r="J283" s="43">
        <v>0</v>
      </c>
      <c r="K283" s="41">
        <v>0</v>
      </c>
      <c r="L283" s="42">
        <v>970770</v>
      </c>
      <c r="M283" s="43">
        <v>177252</v>
      </c>
      <c r="N283" s="41">
        <v>1148022</v>
      </c>
      <c r="O283" s="42">
        <v>0</v>
      </c>
      <c r="P283" s="43">
        <v>0</v>
      </c>
      <c r="Q283" s="41">
        <v>0</v>
      </c>
      <c r="R283" s="42">
        <v>0</v>
      </c>
      <c r="S283" s="43">
        <v>32537</v>
      </c>
      <c r="T283" s="44">
        <v>32537</v>
      </c>
      <c r="U283" s="45">
        <v>970770</v>
      </c>
      <c r="V283" s="43">
        <v>209789</v>
      </c>
      <c r="W283" s="44">
        <v>1180559</v>
      </c>
      <c r="X283" s="45">
        <v>-530559</v>
      </c>
      <c r="Y283" s="46">
        <v>-81.62</v>
      </c>
      <c r="Z283" s="47">
        <f t="shared" si="8"/>
        <v>-320770</v>
      </c>
      <c r="AA283" s="46">
        <f t="shared" si="9"/>
        <v>-49.35</v>
      </c>
      <c r="AB283" s="48" t="s">
        <v>2370</v>
      </c>
      <c r="AC283" s="48" t="s">
        <v>2343</v>
      </c>
      <c r="AD283" s="49"/>
    </row>
    <row r="284" spans="2:30" x14ac:dyDescent="0.15">
      <c r="B284" s="38" t="s">
        <v>491</v>
      </c>
      <c r="C284" s="39" t="s">
        <v>492</v>
      </c>
      <c r="D284" s="39" t="s">
        <v>2363</v>
      </c>
      <c r="E284" s="39" t="s">
        <v>2792</v>
      </c>
      <c r="F284" s="40" t="s">
        <v>2347</v>
      </c>
      <c r="G284" s="40" t="s">
        <v>2359</v>
      </c>
      <c r="H284" s="41">
        <v>650000</v>
      </c>
      <c r="I284" s="42">
        <v>0</v>
      </c>
      <c r="J284" s="43">
        <v>0</v>
      </c>
      <c r="K284" s="41">
        <v>0</v>
      </c>
      <c r="L284" s="42">
        <v>1041446</v>
      </c>
      <c r="M284" s="43">
        <v>181808</v>
      </c>
      <c r="N284" s="41">
        <v>1223254</v>
      </c>
      <c r="O284" s="42">
        <v>0</v>
      </c>
      <c r="P284" s="43">
        <v>0</v>
      </c>
      <c r="Q284" s="41">
        <v>0</v>
      </c>
      <c r="R284" s="42">
        <v>0</v>
      </c>
      <c r="S284" s="43">
        <v>34264</v>
      </c>
      <c r="T284" s="44">
        <v>34264</v>
      </c>
      <c r="U284" s="45">
        <v>1041446</v>
      </c>
      <c r="V284" s="43">
        <v>216072</v>
      </c>
      <c r="W284" s="44">
        <v>1257518</v>
      </c>
      <c r="X284" s="45">
        <v>-607518</v>
      </c>
      <c r="Y284" s="46">
        <v>-93.46</v>
      </c>
      <c r="Z284" s="47">
        <f t="shared" si="8"/>
        <v>-391446</v>
      </c>
      <c r="AA284" s="46">
        <f t="shared" si="9"/>
        <v>-60.22</v>
      </c>
      <c r="AB284" s="48" t="s">
        <v>2370</v>
      </c>
      <c r="AC284" s="48" t="s">
        <v>2343</v>
      </c>
      <c r="AD284" s="49"/>
    </row>
    <row r="285" spans="2:30" x14ac:dyDescent="0.15">
      <c r="B285" s="38" t="s">
        <v>493</v>
      </c>
      <c r="C285" s="39" t="s">
        <v>494</v>
      </c>
      <c r="D285" s="39" t="s">
        <v>2363</v>
      </c>
      <c r="E285" s="39" t="s">
        <v>2793</v>
      </c>
      <c r="F285" s="40" t="s">
        <v>2347</v>
      </c>
      <c r="G285" s="40" t="s">
        <v>2359</v>
      </c>
      <c r="H285" s="41">
        <v>650000</v>
      </c>
      <c r="I285" s="42">
        <v>0</v>
      </c>
      <c r="J285" s="43">
        <v>0</v>
      </c>
      <c r="K285" s="41">
        <v>0</v>
      </c>
      <c r="L285" s="42">
        <v>1062229</v>
      </c>
      <c r="M285" s="43">
        <v>203880</v>
      </c>
      <c r="N285" s="41">
        <v>1266109</v>
      </c>
      <c r="O285" s="42">
        <v>0</v>
      </c>
      <c r="P285" s="43">
        <v>0</v>
      </c>
      <c r="Q285" s="41">
        <v>0</v>
      </c>
      <c r="R285" s="42">
        <v>0</v>
      </c>
      <c r="S285" s="43">
        <v>44243</v>
      </c>
      <c r="T285" s="44">
        <v>44243</v>
      </c>
      <c r="U285" s="45">
        <v>1062229</v>
      </c>
      <c r="V285" s="43">
        <v>248123</v>
      </c>
      <c r="W285" s="44">
        <v>1310352</v>
      </c>
      <c r="X285" s="45">
        <v>-660352</v>
      </c>
      <c r="Y285" s="46">
        <v>-101.59</v>
      </c>
      <c r="Z285" s="47">
        <f t="shared" si="8"/>
        <v>-412229</v>
      </c>
      <c r="AA285" s="46">
        <f t="shared" si="9"/>
        <v>-63.42</v>
      </c>
      <c r="AB285" s="48" t="s">
        <v>2370</v>
      </c>
      <c r="AC285" s="48" t="s">
        <v>2343</v>
      </c>
      <c r="AD285" s="49"/>
    </row>
    <row r="286" spans="2:30" x14ac:dyDescent="0.15">
      <c r="B286" s="38" t="s">
        <v>495</v>
      </c>
      <c r="C286" s="39" t="s">
        <v>496</v>
      </c>
      <c r="D286" s="39" t="s">
        <v>2363</v>
      </c>
      <c r="E286" s="39" t="s">
        <v>2794</v>
      </c>
      <c r="F286" s="40" t="s">
        <v>2347</v>
      </c>
      <c r="G286" s="40" t="s">
        <v>2359</v>
      </c>
      <c r="H286" s="41">
        <v>650000</v>
      </c>
      <c r="I286" s="42">
        <v>0</v>
      </c>
      <c r="J286" s="43">
        <v>0</v>
      </c>
      <c r="K286" s="41">
        <v>0</v>
      </c>
      <c r="L286" s="42">
        <v>1032099</v>
      </c>
      <c r="M286" s="43">
        <v>146394</v>
      </c>
      <c r="N286" s="41">
        <v>1178493</v>
      </c>
      <c r="O286" s="42">
        <v>0</v>
      </c>
      <c r="P286" s="43">
        <v>0</v>
      </c>
      <c r="Q286" s="41">
        <v>0</v>
      </c>
      <c r="R286" s="42">
        <v>0</v>
      </c>
      <c r="S286" s="43">
        <v>45515</v>
      </c>
      <c r="T286" s="44">
        <v>45515</v>
      </c>
      <c r="U286" s="45">
        <v>1032099</v>
      </c>
      <c r="V286" s="43">
        <v>191909</v>
      </c>
      <c r="W286" s="44">
        <v>1224008</v>
      </c>
      <c r="X286" s="45">
        <v>-574008</v>
      </c>
      <c r="Y286" s="46">
        <v>-88.31</v>
      </c>
      <c r="Z286" s="47">
        <f t="shared" si="8"/>
        <v>-382099</v>
      </c>
      <c r="AA286" s="46">
        <f t="shared" si="9"/>
        <v>-58.78</v>
      </c>
      <c r="AB286" s="48" t="s">
        <v>2370</v>
      </c>
      <c r="AC286" s="48" t="s">
        <v>2343</v>
      </c>
      <c r="AD286" s="49"/>
    </row>
    <row r="287" spans="2:30" x14ac:dyDescent="0.15">
      <c r="B287" s="38" t="s">
        <v>497</v>
      </c>
      <c r="C287" s="39" t="s">
        <v>498</v>
      </c>
      <c r="D287" s="39" t="s">
        <v>2363</v>
      </c>
      <c r="E287" s="39" t="s">
        <v>2795</v>
      </c>
      <c r="F287" s="40" t="s">
        <v>2347</v>
      </c>
      <c r="G287" s="40" t="s">
        <v>2359</v>
      </c>
      <c r="H287" s="41">
        <v>650000</v>
      </c>
      <c r="I287" s="42">
        <v>0</v>
      </c>
      <c r="J287" s="43">
        <v>0</v>
      </c>
      <c r="K287" s="41">
        <v>0</v>
      </c>
      <c r="L287" s="42">
        <v>973881</v>
      </c>
      <c r="M287" s="43">
        <v>171066</v>
      </c>
      <c r="N287" s="41">
        <v>1144947</v>
      </c>
      <c r="O287" s="42">
        <v>0</v>
      </c>
      <c r="P287" s="43">
        <v>1063</v>
      </c>
      <c r="Q287" s="41">
        <v>1063</v>
      </c>
      <c r="R287" s="42">
        <v>5457</v>
      </c>
      <c r="S287" s="43">
        <v>43614</v>
      </c>
      <c r="T287" s="44">
        <v>49071</v>
      </c>
      <c r="U287" s="45">
        <v>979338</v>
      </c>
      <c r="V287" s="43">
        <v>215743</v>
      </c>
      <c r="W287" s="44">
        <v>1195081</v>
      </c>
      <c r="X287" s="45">
        <v>-545081</v>
      </c>
      <c r="Y287" s="46">
        <v>-83.86</v>
      </c>
      <c r="Z287" s="47">
        <f t="shared" si="8"/>
        <v>-329338</v>
      </c>
      <c r="AA287" s="46">
        <f t="shared" si="9"/>
        <v>-50.67</v>
      </c>
      <c r="AB287" s="48" t="s">
        <v>2370</v>
      </c>
      <c r="AC287" s="48" t="s">
        <v>2343</v>
      </c>
      <c r="AD287" s="49"/>
    </row>
    <row r="288" spans="2:30" x14ac:dyDescent="0.15">
      <c r="B288" s="38" t="s">
        <v>0</v>
      </c>
      <c r="C288" s="39" t="s">
        <v>0</v>
      </c>
      <c r="D288" s="39"/>
      <c r="E288" s="39"/>
      <c r="F288" s="40"/>
      <c r="G288" s="40"/>
      <c r="H288" s="41"/>
      <c r="I288" s="42"/>
      <c r="J288" s="43"/>
      <c r="K288" s="41"/>
      <c r="L288" s="42"/>
      <c r="M288" s="43"/>
      <c r="N288" s="41"/>
      <c r="O288" s="42"/>
      <c r="P288" s="43"/>
      <c r="Q288" s="41"/>
      <c r="R288" s="42"/>
      <c r="S288" s="43"/>
      <c r="T288" s="44"/>
      <c r="U288" s="45"/>
      <c r="V288" s="43"/>
      <c r="W288" s="44"/>
      <c r="X288" s="45"/>
      <c r="Y288" s="46"/>
      <c r="Z288" s="47"/>
      <c r="AA288" s="46"/>
      <c r="AB288" s="48"/>
      <c r="AC288" s="48"/>
      <c r="AD288" s="49"/>
    </row>
    <row r="289" spans="2:30" x14ac:dyDescent="0.15">
      <c r="B289" s="38" t="s">
        <v>2549</v>
      </c>
      <c r="C289" s="39" t="s">
        <v>499</v>
      </c>
      <c r="D289" s="39" t="s">
        <v>2415</v>
      </c>
      <c r="E289" s="39"/>
      <c r="F289" s="40" t="s">
        <v>2345</v>
      </c>
      <c r="G289" s="40" t="s">
        <v>2359</v>
      </c>
      <c r="H289" s="41">
        <v>1800000</v>
      </c>
      <c r="I289" s="42">
        <v>0</v>
      </c>
      <c r="J289" s="43">
        <v>0</v>
      </c>
      <c r="K289" s="41">
        <v>0</v>
      </c>
      <c r="L289" s="42">
        <v>277726</v>
      </c>
      <c r="M289" s="43">
        <v>52410</v>
      </c>
      <c r="N289" s="41">
        <v>330136</v>
      </c>
      <c r="O289" s="42">
        <v>0</v>
      </c>
      <c r="P289" s="43">
        <v>0</v>
      </c>
      <c r="Q289" s="41">
        <v>0</v>
      </c>
      <c r="R289" s="42">
        <v>0</v>
      </c>
      <c r="S289" s="43">
        <v>9442</v>
      </c>
      <c r="T289" s="44">
        <v>9442</v>
      </c>
      <c r="U289" s="45">
        <v>277726</v>
      </c>
      <c r="V289" s="43">
        <v>61852</v>
      </c>
      <c r="W289" s="44">
        <v>339578</v>
      </c>
      <c r="X289" s="45">
        <v>1460422</v>
      </c>
      <c r="Y289" s="46">
        <v>81.13</v>
      </c>
      <c r="Z289" s="47">
        <f t="shared" si="8"/>
        <v>1522274</v>
      </c>
      <c r="AA289" s="46">
        <f t="shared" si="9"/>
        <v>84.57</v>
      </c>
      <c r="AB289" s="48" t="s">
        <v>2360</v>
      </c>
      <c r="AC289" s="48" t="s">
        <v>2343</v>
      </c>
      <c r="AD289" s="49"/>
    </row>
    <row r="290" spans="2:30" x14ac:dyDescent="0.15">
      <c r="B290" s="38" t="s">
        <v>500</v>
      </c>
      <c r="C290" s="39" t="s">
        <v>501</v>
      </c>
      <c r="D290" s="39" t="s">
        <v>2415</v>
      </c>
      <c r="E290" s="39" t="s">
        <v>2790</v>
      </c>
      <c r="F290" s="40" t="s">
        <v>2345</v>
      </c>
      <c r="G290" s="40" t="s">
        <v>2359</v>
      </c>
      <c r="H290" s="41">
        <v>300000</v>
      </c>
      <c r="I290" s="42">
        <v>0</v>
      </c>
      <c r="J290" s="43">
        <v>0</v>
      </c>
      <c r="K290" s="41">
        <v>0</v>
      </c>
      <c r="L290" s="42">
        <v>124334</v>
      </c>
      <c r="M290" s="43">
        <v>24402</v>
      </c>
      <c r="N290" s="41">
        <v>148736</v>
      </c>
      <c r="O290" s="42">
        <v>0</v>
      </c>
      <c r="P290" s="43">
        <v>0</v>
      </c>
      <c r="Q290" s="41">
        <v>0</v>
      </c>
      <c r="R290" s="42">
        <v>0</v>
      </c>
      <c r="S290" s="43">
        <v>4300</v>
      </c>
      <c r="T290" s="44">
        <v>4300</v>
      </c>
      <c r="U290" s="45">
        <v>124334</v>
      </c>
      <c r="V290" s="43">
        <v>28702</v>
      </c>
      <c r="W290" s="44">
        <v>153036</v>
      </c>
      <c r="X290" s="45">
        <v>146964</v>
      </c>
      <c r="Y290" s="46">
        <v>48.99</v>
      </c>
      <c r="Z290" s="47">
        <f t="shared" si="8"/>
        <v>175666</v>
      </c>
      <c r="AA290" s="46">
        <f t="shared" si="9"/>
        <v>58.56</v>
      </c>
      <c r="AB290" s="48" t="s">
        <v>2360</v>
      </c>
      <c r="AC290" s="48" t="s">
        <v>2343</v>
      </c>
      <c r="AD290" s="49"/>
    </row>
    <row r="291" spans="2:30" x14ac:dyDescent="0.15">
      <c r="B291" s="38" t="s">
        <v>502</v>
      </c>
      <c r="C291" s="39" t="s">
        <v>503</v>
      </c>
      <c r="D291" s="39" t="s">
        <v>2415</v>
      </c>
      <c r="E291" s="39" t="s">
        <v>2791</v>
      </c>
      <c r="F291" s="40" t="s">
        <v>2345</v>
      </c>
      <c r="G291" s="40" t="s">
        <v>2359</v>
      </c>
      <c r="H291" s="41">
        <v>300000</v>
      </c>
      <c r="I291" s="42">
        <v>0</v>
      </c>
      <c r="J291" s="43">
        <v>0</v>
      </c>
      <c r="K291" s="41">
        <v>0</v>
      </c>
      <c r="L291" s="42">
        <v>153392</v>
      </c>
      <c r="M291" s="43">
        <v>28008</v>
      </c>
      <c r="N291" s="41">
        <v>181400</v>
      </c>
      <c r="O291" s="42">
        <v>0</v>
      </c>
      <c r="P291" s="43">
        <v>0</v>
      </c>
      <c r="Q291" s="41">
        <v>0</v>
      </c>
      <c r="R291" s="42">
        <v>0</v>
      </c>
      <c r="S291" s="43">
        <v>5142</v>
      </c>
      <c r="T291" s="44">
        <v>5142</v>
      </c>
      <c r="U291" s="45">
        <v>153392</v>
      </c>
      <c r="V291" s="43">
        <v>33150</v>
      </c>
      <c r="W291" s="44">
        <v>186542</v>
      </c>
      <c r="X291" s="45">
        <v>113458</v>
      </c>
      <c r="Y291" s="46">
        <v>37.82</v>
      </c>
      <c r="Z291" s="47">
        <f t="shared" si="8"/>
        <v>146608</v>
      </c>
      <c r="AA291" s="46">
        <f t="shared" si="9"/>
        <v>48.87</v>
      </c>
      <c r="AB291" s="48" t="s">
        <v>2360</v>
      </c>
      <c r="AC291" s="48" t="s">
        <v>2343</v>
      </c>
      <c r="AD291" s="49"/>
    </row>
    <row r="292" spans="2:30" x14ac:dyDescent="0.15">
      <c r="B292" s="38" t="s">
        <v>504</v>
      </c>
      <c r="C292" s="39" t="s">
        <v>505</v>
      </c>
      <c r="D292" s="39" t="s">
        <v>2415</v>
      </c>
      <c r="E292" s="39" t="s">
        <v>2792</v>
      </c>
      <c r="F292" s="40" t="s">
        <v>2345</v>
      </c>
      <c r="G292" s="40" t="s">
        <v>2359</v>
      </c>
      <c r="H292" s="41">
        <v>300000</v>
      </c>
      <c r="I292" s="42">
        <v>0</v>
      </c>
      <c r="J292" s="43">
        <v>0</v>
      </c>
      <c r="K292" s="41">
        <v>0</v>
      </c>
      <c r="L292" s="42">
        <v>0</v>
      </c>
      <c r="M292" s="43">
        <v>0</v>
      </c>
      <c r="N292" s="41">
        <v>0</v>
      </c>
      <c r="O292" s="42">
        <v>0</v>
      </c>
      <c r="P292" s="43">
        <v>0</v>
      </c>
      <c r="Q292" s="41">
        <v>0</v>
      </c>
      <c r="R292" s="42">
        <v>0</v>
      </c>
      <c r="S292" s="43">
        <v>0</v>
      </c>
      <c r="T292" s="44">
        <v>0</v>
      </c>
      <c r="U292" s="45">
        <v>0</v>
      </c>
      <c r="V292" s="43">
        <v>0</v>
      </c>
      <c r="W292" s="44">
        <v>0</v>
      </c>
      <c r="X292" s="45">
        <v>300000</v>
      </c>
      <c r="Y292" s="46">
        <v>100</v>
      </c>
      <c r="Z292" s="47">
        <f t="shared" si="8"/>
        <v>300000</v>
      </c>
      <c r="AA292" s="46">
        <f t="shared" si="9"/>
        <v>100</v>
      </c>
      <c r="AB292" s="48" t="s">
        <v>2360</v>
      </c>
      <c r="AC292" s="48" t="s">
        <v>2343</v>
      </c>
      <c r="AD292" s="49"/>
    </row>
    <row r="293" spans="2:30" x14ac:dyDescent="0.15">
      <c r="B293" s="38" t="s">
        <v>506</v>
      </c>
      <c r="C293" s="39" t="s">
        <v>507</v>
      </c>
      <c r="D293" s="39" t="s">
        <v>2415</v>
      </c>
      <c r="E293" s="39" t="s">
        <v>2793</v>
      </c>
      <c r="F293" s="40" t="s">
        <v>2345</v>
      </c>
      <c r="G293" s="40" t="s">
        <v>2359</v>
      </c>
      <c r="H293" s="41">
        <v>300000</v>
      </c>
      <c r="I293" s="42">
        <v>0</v>
      </c>
      <c r="J293" s="43">
        <v>0</v>
      </c>
      <c r="K293" s="41">
        <v>0</v>
      </c>
      <c r="L293" s="42">
        <v>0</v>
      </c>
      <c r="M293" s="43">
        <v>0</v>
      </c>
      <c r="N293" s="41">
        <v>0</v>
      </c>
      <c r="O293" s="42">
        <v>0</v>
      </c>
      <c r="P293" s="43">
        <v>0</v>
      </c>
      <c r="Q293" s="41">
        <v>0</v>
      </c>
      <c r="R293" s="42">
        <v>0</v>
      </c>
      <c r="S293" s="43">
        <v>0</v>
      </c>
      <c r="T293" s="44">
        <v>0</v>
      </c>
      <c r="U293" s="45">
        <v>0</v>
      </c>
      <c r="V293" s="43">
        <v>0</v>
      </c>
      <c r="W293" s="44">
        <v>0</v>
      </c>
      <c r="X293" s="45">
        <v>300000</v>
      </c>
      <c r="Y293" s="46">
        <v>100</v>
      </c>
      <c r="Z293" s="47">
        <f t="shared" si="8"/>
        <v>300000</v>
      </c>
      <c r="AA293" s="46">
        <f t="shared" si="9"/>
        <v>100</v>
      </c>
      <c r="AB293" s="48" t="s">
        <v>2360</v>
      </c>
      <c r="AC293" s="48" t="s">
        <v>2343</v>
      </c>
      <c r="AD293" s="49"/>
    </row>
    <row r="294" spans="2:30" x14ac:dyDescent="0.15">
      <c r="B294" s="38" t="s">
        <v>508</v>
      </c>
      <c r="C294" s="39" t="s">
        <v>509</v>
      </c>
      <c r="D294" s="39" t="s">
        <v>2415</v>
      </c>
      <c r="E294" s="39" t="s">
        <v>2794</v>
      </c>
      <c r="F294" s="40" t="s">
        <v>2345</v>
      </c>
      <c r="G294" s="40" t="s">
        <v>2359</v>
      </c>
      <c r="H294" s="41">
        <v>300000</v>
      </c>
      <c r="I294" s="42">
        <v>0</v>
      </c>
      <c r="J294" s="43">
        <v>0</v>
      </c>
      <c r="K294" s="41">
        <v>0</v>
      </c>
      <c r="L294" s="42">
        <v>0</v>
      </c>
      <c r="M294" s="43">
        <v>0</v>
      </c>
      <c r="N294" s="41">
        <v>0</v>
      </c>
      <c r="O294" s="42">
        <v>0</v>
      </c>
      <c r="P294" s="43">
        <v>0</v>
      </c>
      <c r="Q294" s="41">
        <v>0</v>
      </c>
      <c r="R294" s="42">
        <v>0</v>
      </c>
      <c r="S294" s="43">
        <v>0</v>
      </c>
      <c r="T294" s="44">
        <v>0</v>
      </c>
      <c r="U294" s="45">
        <v>0</v>
      </c>
      <c r="V294" s="43">
        <v>0</v>
      </c>
      <c r="W294" s="44">
        <v>0</v>
      </c>
      <c r="X294" s="45">
        <v>300000</v>
      </c>
      <c r="Y294" s="46">
        <v>100</v>
      </c>
      <c r="Z294" s="47">
        <f t="shared" si="8"/>
        <v>300000</v>
      </c>
      <c r="AA294" s="46">
        <f t="shared" si="9"/>
        <v>100</v>
      </c>
      <c r="AB294" s="48" t="s">
        <v>2360</v>
      </c>
      <c r="AC294" s="48" t="s">
        <v>2343</v>
      </c>
      <c r="AD294" s="49"/>
    </row>
    <row r="295" spans="2:30" x14ac:dyDescent="0.15">
      <c r="B295" s="38" t="s">
        <v>510</v>
      </c>
      <c r="C295" s="39" t="s">
        <v>511</v>
      </c>
      <c r="D295" s="39" t="s">
        <v>2415</v>
      </c>
      <c r="E295" s="39" t="s">
        <v>2795</v>
      </c>
      <c r="F295" s="40" t="s">
        <v>2345</v>
      </c>
      <c r="G295" s="40" t="s">
        <v>2359</v>
      </c>
      <c r="H295" s="41">
        <v>300000</v>
      </c>
      <c r="I295" s="42">
        <v>0</v>
      </c>
      <c r="J295" s="43">
        <v>0</v>
      </c>
      <c r="K295" s="41">
        <v>0</v>
      </c>
      <c r="L295" s="42">
        <v>0</v>
      </c>
      <c r="M295" s="43">
        <v>0</v>
      </c>
      <c r="N295" s="41">
        <v>0</v>
      </c>
      <c r="O295" s="42">
        <v>0</v>
      </c>
      <c r="P295" s="43">
        <v>0</v>
      </c>
      <c r="Q295" s="41">
        <v>0</v>
      </c>
      <c r="R295" s="42">
        <v>0</v>
      </c>
      <c r="S295" s="43">
        <v>0</v>
      </c>
      <c r="T295" s="44">
        <v>0</v>
      </c>
      <c r="U295" s="45">
        <v>0</v>
      </c>
      <c r="V295" s="43">
        <v>0</v>
      </c>
      <c r="W295" s="44">
        <v>0</v>
      </c>
      <c r="X295" s="45">
        <v>300000</v>
      </c>
      <c r="Y295" s="46">
        <v>100</v>
      </c>
      <c r="Z295" s="47">
        <f t="shared" si="8"/>
        <v>300000</v>
      </c>
      <c r="AA295" s="46">
        <f t="shared" si="9"/>
        <v>100</v>
      </c>
      <c r="AB295" s="48" t="s">
        <v>2360</v>
      </c>
      <c r="AC295" s="48" t="s">
        <v>2343</v>
      </c>
      <c r="AD295" s="49"/>
    </row>
    <row r="296" spans="2:30" x14ac:dyDescent="0.15">
      <c r="B296" s="38" t="s">
        <v>0</v>
      </c>
      <c r="C296" s="39" t="s">
        <v>0</v>
      </c>
      <c r="D296" s="39"/>
      <c r="E296" s="39"/>
      <c r="F296" s="40"/>
      <c r="G296" s="40"/>
      <c r="H296" s="41"/>
      <c r="I296" s="42"/>
      <c r="J296" s="43"/>
      <c r="K296" s="41"/>
      <c r="L296" s="42"/>
      <c r="M296" s="43"/>
      <c r="N296" s="41"/>
      <c r="O296" s="42"/>
      <c r="P296" s="43"/>
      <c r="Q296" s="41"/>
      <c r="R296" s="42"/>
      <c r="S296" s="43"/>
      <c r="T296" s="44"/>
      <c r="U296" s="45"/>
      <c r="V296" s="43"/>
      <c r="W296" s="44"/>
      <c r="X296" s="45"/>
      <c r="Y296" s="46"/>
      <c r="Z296" s="47"/>
      <c r="AA296" s="46"/>
      <c r="AB296" s="48"/>
      <c r="AC296" s="48"/>
      <c r="AD296" s="49"/>
    </row>
    <row r="297" spans="2:30" x14ac:dyDescent="0.15">
      <c r="B297" s="38" t="s">
        <v>2550</v>
      </c>
      <c r="C297" s="39" t="s">
        <v>512</v>
      </c>
      <c r="D297" s="39" t="s">
        <v>2464</v>
      </c>
      <c r="E297" s="39"/>
      <c r="F297" s="40" t="s">
        <v>2344</v>
      </c>
      <c r="G297" s="40" t="s">
        <v>2350</v>
      </c>
      <c r="H297" s="41">
        <v>3246069</v>
      </c>
      <c r="I297" s="42">
        <v>0</v>
      </c>
      <c r="J297" s="43">
        <v>0</v>
      </c>
      <c r="K297" s="41">
        <v>0</v>
      </c>
      <c r="L297" s="42">
        <v>1984432</v>
      </c>
      <c r="M297" s="43">
        <v>417562</v>
      </c>
      <c r="N297" s="41">
        <v>2401994</v>
      </c>
      <c r="O297" s="42">
        <v>0</v>
      </c>
      <c r="P297" s="43">
        <v>0</v>
      </c>
      <c r="Q297" s="41">
        <v>0</v>
      </c>
      <c r="R297" s="42">
        <v>10263</v>
      </c>
      <c r="S297" s="43">
        <v>189446</v>
      </c>
      <c r="T297" s="44">
        <v>199709</v>
      </c>
      <c r="U297" s="45">
        <v>1994695</v>
      </c>
      <c r="V297" s="43">
        <v>607008</v>
      </c>
      <c r="W297" s="44">
        <v>2601703</v>
      </c>
      <c r="X297" s="45">
        <v>644366</v>
      </c>
      <c r="Y297" s="46">
        <v>19.850000000000001</v>
      </c>
      <c r="Z297" s="47">
        <f t="shared" si="8"/>
        <v>1251374</v>
      </c>
      <c r="AA297" s="46">
        <f t="shared" si="9"/>
        <v>38.549999999999997</v>
      </c>
      <c r="AB297" s="48" t="s">
        <v>2362</v>
      </c>
      <c r="AC297" s="48" t="s">
        <v>2343</v>
      </c>
      <c r="AD297" s="49"/>
    </row>
    <row r="298" spans="2:30" x14ac:dyDescent="0.15">
      <c r="B298" s="38" t="s">
        <v>513</v>
      </c>
      <c r="C298" s="39" t="s">
        <v>514</v>
      </c>
      <c r="D298" s="39" t="s">
        <v>2464</v>
      </c>
      <c r="E298" s="39" t="s">
        <v>2790</v>
      </c>
      <c r="F298" s="40" t="s">
        <v>2344</v>
      </c>
      <c r="G298" s="40" t="s">
        <v>2350</v>
      </c>
      <c r="H298" s="41">
        <v>554087</v>
      </c>
      <c r="I298" s="42">
        <v>0</v>
      </c>
      <c r="J298" s="43">
        <v>0</v>
      </c>
      <c r="K298" s="41">
        <v>0</v>
      </c>
      <c r="L298" s="42">
        <v>319809</v>
      </c>
      <c r="M298" s="43">
        <v>77997</v>
      </c>
      <c r="N298" s="41">
        <v>397806</v>
      </c>
      <c r="O298" s="42">
        <v>0</v>
      </c>
      <c r="P298" s="43">
        <v>0</v>
      </c>
      <c r="Q298" s="41">
        <v>0</v>
      </c>
      <c r="R298" s="42">
        <v>3732</v>
      </c>
      <c r="S298" s="43">
        <v>29384</v>
      </c>
      <c r="T298" s="44">
        <v>33116</v>
      </c>
      <c r="U298" s="45">
        <v>323541</v>
      </c>
      <c r="V298" s="43">
        <v>107381</v>
      </c>
      <c r="W298" s="44">
        <v>430922</v>
      </c>
      <c r="X298" s="45">
        <v>123165</v>
      </c>
      <c r="Y298" s="46">
        <v>22.23</v>
      </c>
      <c r="Z298" s="47">
        <f t="shared" si="8"/>
        <v>230546</v>
      </c>
      <c r="AA298" s="46">
        <f t="shared" si="9"/>
        <v>41.61</v>
      </c>
      <c r="AB298" s="48" t="s">
        <v>2362</v>
      </c>
      <c r="AC298" s="48" t="s">
        <v>2343</v>
      </c>
      <c r="AD298" s="49"/>
    </row>
    <row r="299" spans="2:30" x14ac:dyDescent="0.15">
      <c r="B299" s="38" t="s">
        <v>515</v>
      </c>
      <c r="C299" s="39" t="s">
        <v>516</v>
      </c>
      <c r="D299" s="39" t="s">
        <v>2464</v>
      </c>
      <c r="E299" s="39" t="s">
        <v>2791</v>
      </c>
      <c r="F299" s="40" t="s">
        <v>2344</v>
      </c>
      <c r="G299" s="40" t="s">
        <v>2350</v>
      </c>
      <c r="H299" s="41">
        <v>570316</v>
      </c>
      <c r="I299" s="42">
        <v>0</v>
      </c>
      <c r="J299" s="43">
        <v>0</v>
      </c>
      <c r="K299" s="41">
        <v>0</v>
      </c>
      <c r="L299" s="42">
        <v>349134</v>
      </c>
      <c r="M299" s="43">
        <v>81712</v>
      </c>
      <c r="N299" s="41">
        <v>430846</v>
      </c>
      <c r="O299" s="42">
        <v>0</v>
      </c>
      <c r="P299" s="43">
        <v>0</v>
      </c>
      <c r="Q299" s="41">
        <v>0</v>
      </c>
      <c r="R299" s="42">
        <v>2799</v>
      </c>
      <c r="S299" s="43">
        <v>31506</v>
      </c>
      <c r="T299" s="44">
        <v>34305</v>
      </c>
      <c r="U299" s="45">
        <v>351933</v>
      </c>
      <c r="V299" s="43">
        <v>113218</v>
      </c>
      <c r="W299" s="44">
        <v>465151</v>
      </c>
      <c r="X299" s="45">
        <v>105165</v>
      </c>
      <c r="Y299" s="46">
        <v>18.440000000000001</v>
      </c>
      <c r="Z299" s="47">
        <f t="shared" si="8"/>
        <v>218383</v>
      </c>
      <c r="AA299" s="46">
        <f t="shared" si="9"/>
        <v>38.29</v>
      </c>
      <c r="AB299" s="48" t="s">
        <v>2362</v>
      </c>
      <c r="AC299" s="48" t="s">
        <v>2343</v>
      </c>
      <c r="AD299" s="49"/>
    </row>
    <row r="300" spans="2:30" x14ac:dyDescent="0.15">
      <c r="B300" s="38" t="s">
        <v>517</v>
      </c>
      <c r="C300" s="39" t="s">
        <v>518</v>
      </c>
      <c r="D300" s="39" t="s">
        <v>2464</v>
      </c>
      <c r="E300" s="39" t="s">
        <v>2792</v>
      </c>
      <c r="F300" s="40" t="s">
        <v>2344</v>
      </c>
      <c r="G300" s="40" t="s">
        <v>2350</v>
      </c>
      <c r="H300" s="41">
        <v>523766</v>
      </c>
      <c r="I300" s="42">
        <v>0</v>
      </c>
      <c r="J300" s="43">
        <v>0</v>
      </c>
      <c r="K300" s="41">
        <v>0</v>
      </c>
      <c r="L300" s="42">
        <v>306595</v>
      </c>
      <c r="M300" s="43">
        <v>73041</v>
      </c>
      <c r="N300" s="41">
        <v>379636</v>
      </c>
      <c r="O300" s="42">
        <v>0</v>
      </c>
      <c r="P300" s="43">
        <v>0</v>
      </c>
      <c r="Q300" s="41">
        <v>0</v>
      </c>
      <c r="R300" s="42">
        <v>3732</v>
      </c>
      <c r="S300" s="43">
        <v>30422</v>
      </c>
      <c r="T300" s="44">
        <v>34154</v>
      </c>
      <c r="U300" s="45">
        <v>310327</v>
      </c>
      <c r="V300" s="43">
        <v>103463</v>
      </c>
      <c r="W300" s="44">
        <v>413790</v>
      </c>
      <c r="X300" s="45">
        <v>109976</v>
      </c>
      <c r="Y300" s="46">
        <v>21</v>
      </c>
      <c r="Z300" s="47">
        <f t="shared" si="8"/>
        <v>213439</v>
      </c>
      <c r="AA300" s="46">
        <f t="shared" si="9"/>
        <v>40.75</v>
      </c>
      <c r="AB300" s="48" t="s">
        <v>2362</v>
      </c>
      <c r="AC300" s="48" t="s">
        <v>2343</v>
      </c>
      <c r="AD300" s="49"/>
    </row>
    <row r="301" spans="2:30" x14ac:dyDescent="0.15">
      <c r="B301" s="38" t="s">
        <v>519</v>
      </c>
      <c r="C301" s="39" t="s">
        <v>520</v>
      </c>
      <c r="D301" s="39" t="s">
        <v>2464</v>
      </c>
      <c r="E301" s="39" t="s">
        <v>2793</v>
      </c>
      <c r="F301" s="40" t="s">
        <v>2344</v>
      </c>
      <c r="G301" s="40" t="s">
        <v>2350</v>
      </c>
      <c r="H301" s="41">
        <v>528200</v>
      </c>
      <c r="I301" s="42">
        <v>0</v>
      </c>
      <c r="J301" s="43">
        <v>0</v>
      </c>
      <c r="K301" s="41">
        <v>0</v>
      </c>
      <c r="L301" s="42">
        <v>343812</v>
      </c>
      <c r="M301" s="43">
        <v>64603</v>
      </c>
      <c r="N301" s="41">
        <v>408415</v>
      </c>
      <c r="O301" s="42">
        <v>0</v>
      </c>
      <c r="P301" s="43">
        <v>0</v>
      </c>
      <c r="Q301" s="41">
        <v>0</v>
      </c>
      <c r="R301" s="42">
        <v>0</v>
      </c>
      <c r="S301" s="43">
        <v>26064</v>
      </c>
      <c r="T301" s="44">
        <v>26064</v>
      </c>
      <c r="U301" s="45">
        <v>343812</v>
      </c>
      <c r="V301" s="43">
        <v>90667</v>
      </c>
      <c r="W301" s="44">
        <v>434479</v>
      </c>
      <c r="X301" s="45">
        <v>93721</v>
      </c>
      <c r="Y301" s="46">
        <v>17.739999999999998</v>
      </c>
      <c r="Z301" s="47">
        <f t="shared" si="8"/>
        <v>184388</v>
      </c>
      <c r="AA301" s="46">
        <f t="shared" si="9"/>
        <v>34.909999999999997</v>
      </c>
      <c r="AB301" s="48" t="s">
        <v>2362</v>
      </c>
      <c r="AC301" s="48" t="s">
        <v>2343</v>
      </c>
      <c r="AD301" s="49"/>
    </row>
    <row r="302" spans="2:30" x14ac:dyDescent="0.15">
      <c r="B302" s="38" t="s">
        <v>521</v>
      </c>
      <c r="C302" s="39" t="s">
        <v>522</v>
      </c>
      <c r="D302" s="39" t="s">
        <v>2464</v>
      </c>
      <c r="E302" s="39" t="s">
        <v>2794</v>
      </c>
      <c r="F302" s="40" t="s">
        <v>2344</v>
      </c>
      <c r="G302" s="40" t="s">
        <v>2350</v>
      </c>
      <c r="H302" s="41">
        <v>484500</v>
      </c>
      <c r="I302" s="42">
        <v>0</v>
      </c>
      <c r="J302" s="43">
        <v>0</v>
      </c>
      <c r="K302" s="41">
        <v>0</v>
      </c>
      <c r="L302" s="42">
        <v>333709</v>
      </c>
      <c r="M302" s="43">
        <v>63914</v>
      </c>
      <c r="N302" s="41">
        <v>397623</v>
      </c>
      <c r="O302" s="42">
        <v>0</v>
      </c>
      <c r="P302" s="43">
        <v>0</v>
      </c>
      <c r="Q302" s="41">
        <v>0</v>
      </c>
      <c r="R302" s="42">
        <v>0</v>
      </c>
      <c r="S302" s="43">
        <v>28342</v>
      </c>
      <c r="T302" s="44">
        <v>28342</v>
      </c>
      <c r="U302" s="45">
        <v>333709</v>
      </c>
      <c r="V302" s="43">
        <v>92256</v>
      </c>
      <c r="W302" s="44">
        <v>425965</v>
      </c>
      <c r="X302" s="45">
        <v>58535</v>
      </c>
      <c r="Y302" s="46">
        <v>12.08</v>
      </c>
      <c r="Z302" s="47">
        <f t="shared" si="8"/>
        <v>150791</v>
      </c>
      <c r="AA302" s="46">
        <f t="shared" si="9"/>
        <v>31.12</v>
      </c>
      <c r="AB302" s="48" t="s">
        <v>2362</v>
      </c>
      <c r="AC302" s="48" t="s">
        <v>2343</v>
      </c>
      <c r="AD302" s="49"/>
    </row>
    <row r="303" spans="2:30" x14ac:dyDescent="0.15">
      <c r="B303" s="38" t="s">
        <v>523</v>
      </c>
      <c r="C303" s="39" t="s">
        <v>524</v>
      </c>
      <c r="D303" s="39" t="s">
        <v>2464</v>
      </c>
      <c r="E303" s="39" t="s">
        <v>2795</v>
      </c>
      <c r="F303" s="40" t="s">
        <v>2344</v>
      </c>
      <c r="G303" s="40" t="s">
        <v>2350</v>
      </c>
      <c r="H303" s="41">
        <v>585200</v>
      </c>
      <c r="I303" s="42">
        <v>0</v>
      </c>
      <c r="J303" s="43">
        <v>0</v>
      </c>
      <c r="K303" s="41">
        <v>0</v>
      </c>
      <c r="L303" s="42">
        <v>331373</v>
      </c>
      <c r="M303" s="43">
        <v>56295</v>
      </c>
      <c r="N303" s="41">
        <v>387668</v>
      </c>
      <c r="O303" s="42">
        <v>0</v>
      </c>
      <c r="P303" s="43">
        <v>0</v>
      </c>
      <c r="Q303" s="41">
        <v>0</v>
      </c>
      <c r="R303" s="42">
        <v>0</v>
      </c>
      <c r="S303" s="43">
        <v>43728</v>
      </c>
      <c r="T303" s="44">
        <v>43728</v>
      </c>
      <c r="U303" s="45">
        <v>331373</v>
      </c>
      <c r="V303" s="43">
        <v>100023</v>
      </c>
      <c r="W303" s="44">
        <v>431396</v>
      </c>
      <c r="X303" s="45">
        <v>153804</v>
      </c>
      <c r="Y303" s="46">
        <v>26.28</v>
      </c>
      <c r="Z303" s="47">
        <f t="shared" si="8"/>
        <v>253827</v>
      </c>
      <c r="AA303" s="46">
        <f t="shared" si="9"/>
        <v>43.37</v>
      </c>
      <c r="AB303" s="48" t="s">
        <v>2362</v>
      </c>
      <c r="AC303" s="48" t="s">
        <v>2343</v>
      </c>
      <c r="AD303" s="49"/>
    </row>
    <row r="304" spans="2:30" x14ac:dyDescent="0.15">
      <c r="B304" s="38" t="s">
        <v>0</v>
      </c>
      <c r="C304" s="39" t="s">
        <v>0</v>
      </c>
      <c r="D304" s="39"/>
      <c r="E304" s="39"/>
      <c r="F304" s="40"/>
      <c r="G304" s="40"/>
      <c r="H304" s="41"/>
      <c r="I304" s="42"/>
      <c r="J304" s="43"/>
      <c r="K304" s="41"/>
      <c r="L304" s="42"/>
      <c r="M304" s="43"/>
      <c r="N304" s="41"/>
      <c r="O304" s="42"/>
      <c r="P304" s="43"/>
      <c r="Q304" s="41"/>
      <c r="R304" s="42"/>
      <c r="S304" s="43"/>
      <c r="T304" s="44"/>
      <c r="U304" s="45"/>
      <c r="V304" s="43"/>
      <c r="W304" s="44"/>
      <c r="X304" s="45"/>
      <c r="Y304" s="46"/>
      <c r="Z304" s="47"/>
      <c r="AA304" s="46"/>
      <c r="AB304" s="48"/>
      <c r="AC304" s="48"/>
      <c r="AD304" s="49"/>
    </row>
    <row r="305" spans="2:30" x14ac:dyDescent="0.15">
      <c r="B305" s="38" t="s">
        <v>2551</v>
      </c>
      <c r="C305" s="39" t="s">
        <v>525</v>
      </c>
      <c r="D305" s="39" t="s">
        <v>2474</v>
      </c>
      <c r="E305" s="39"/>
      <c r="F305" s="40" t="s">
        <v>2344</v>
      </c>
      <c r="G305" s="40" t="s">
        <v>2350</v>
      </c>
      <c r="H305" s="41">
        <v>9900000</v>
      </c>
      <c r="I305" s="42">
        <v>0</v>
      </c>
      <c r="J305" s="43">
        <v>0</v>
      </c>
      <c r="K305" s="41">
        <v>0</v>
      </c>
      <c r="L305" s="42">
        <v>2878152</v>
      </c>
      <c r="M305" s="43">
        <v>607102</v>
      </c>
      <c r="N305" s="41">
        <v>3485254</v>
      </c>
      <c r="O305" s="42">
        <v>5450520</v>
      </c>
      <c r="P305" s="43">
        <v>0</v>
      </c>
      <c r="Q305" s="41">
        <v>5450520</v>
      </c>
      <c r="R305" s="42">
        <v>167161</v>
      </c>
      <c r="S305" s="43">
        <v>276436</v>
      </c>
      <c r="T305" s="44">
        <v>443597</v>
      </c>
      <c r="U305" s="45">
        <v>8495833</v>
      </c>
      <c r="V305" s="43">
        <v>883538</v>
      </c>
      <c r="W305" s="44">
        <v>9379371</v>
      </c>
      <c r="X305" s="45">
        <v>520629</v>
      </c>
      <c r="Y305" s="46">
        <v>5.26</v>
      </c>
      <c r="Z305" s="47">
        <f t="shared" si="8"/>
        <v>1404167</v>
      </c>
      <c r="AA305" s="46">
        <f t="shared" si="9"/>
        <v>14.18</v>
      </c>
      <c r="AB305" s="48" t="s">
        <v>2360</v>
      </c>
      <c r="AC305" s="48" t="s">
        <v>2343</v>
      </c>
      <c r="AD305" s="49"/>
    </row>
    <row r="306" spans="2:30" x14ac:dyDescent="0.15">
      <c r="B306" s="38" t="s">
        <v>526</v>
      </c>
      <c r="C306" s="39" t="s">
        <v>527</v>
      </c>
      <c r="D306" s="39" t="s">
        <v>2474</v>
      </c>
      <c r="E306" s="39" t="s">
        <v>2790</v>
      </c>
      <c r="F306" s="40" t="s">
        <v>2344</v>
      </c>
      <c r="G306" s="40" t="s">
        <v>2350</v>
      </c>
      <c r="H306" s="41">
        <v>1650000</v>
      </c>
      <c r="I306" s="42">
        <v>0</v>
      </c>
      <c r="J306" s="43">
        <v>0</v>
      </c>
      <c r="K306" s="41">
        <v>0</v>
      </c>
      <c r="L306" s="42">
        <v>497712</v>
      </c>
      <c r="M306" s="43">
        <v>121384</v>
      </c>
      <c r="N306" s="41">
        <v>619096</v>
      </c>
      <c r="O306" s="42">
        <v>950000</v>
      </c>
      <c r="P306" s="43">
        <v>0</v>
      </c>
      <c r="Q306" s="41">
        <v>950000</v>
      </c>
      <c r="R306" s="42">
        <v>28123</v>
      </c>
      <c r="S306" s="43">
        <v>45729</v>
      </c>
      <c r="T306" s="44">
        <v>73852</v>
      </c>
      <c r="U306" s="45">
        <v>1475835</v>
      </c>
      <c r="V306" s="43">
        <v>167113</v>
      </c>
      <c r="W306" s="44">
        <v>1642948</v>
      </c>
      <c r="X306" s="45">
        <v>7052</v>
      </c>
      <c r="Y306" s="46">
        <v>0.43</v>
      </c>
      <c r="Z306" s="47">
        <f t="shared" si="8"/>
        <v>174165</v>
      </c>
      <c r="AA306" s="46">
        <f t="shared" si="9"/>
        <v>10.56</v>
      </c>
      <c r="AB306" s="48" t="s">
        <v>2360</v>
      </c>
      <c r="AC306" s="48" t="s">
        <v>2343</v>
      </c>
      <c r="AD306" s="49"/>
    </row>
    <row r="307" spans="2:30" x14ac:dyDescent="0.15">
      <c r="B307" s="38" t="s">
        <v>528</v>
      </c>
      <c r="C307" s="39" t="s">
        <v>529</v>
      </c>
      <c r="D307" s="39" t="s">
        <v>2474</v>
      </c>
      <c r="E307" s="39" t="s">
        <v>2791</v>
      </c>
      <c r="F307" s="40" t="s">
        <v>2344</v>
      </c>
      <c r="G307" s="40" t="s">
        <v>2350</v>
      </c>
      <c r="H307" s="41">
        <v>1650000</v>
      </c>
      <c r="I307" s="42">
        <v>0</v>
      </c>
      <c r="J307" s="43">
        <v>0</v>
      </c>
      <c r="K307" s="41">
        <v>0</v>
      </c>
      <c r="L307" s="42">
        <v>477065</v>
      </c>
      <c r="M307" s="43">
        <v>111653</v>
      </c>
      <c r="N307" s="41">
        <v>588718</v>
      </c>
      <c r="O307" s="42">
        <v>950000</v>
      </c>
      <c r="P307" s="43">
        <v>0</v>
      </c>
      <c r="Q307" s="41">
        <v>950000</v>
      </c>
      <c r="R307" s="42">
        <v>27594</v>
      </c>
      <c r="S307" s="43">
        <v>43050</v>
      </c>
      <c r="T307" s="44">
        <v>70644</v>
      </c>
      <c r="U307" s="45">
        <v>1454659</v>
      </c>
      <c r="V307" s="43">
        <v>154703</v>
      </c>
      <c r="W307" s="44">
        <v>1609362</v>
      </c>
      <c r="X307" s="45">
        <v>40638</v>
      </c>
      <c r="Y307" s="46">
        <v>2.46</v>
      </c>
      <c r="Z307" s="47">
        <f t="shared" si="8"/>
        <v>195341</v>
      </c>
      <c r="AA307" s="46">
        <f t="shared" si="9"/>
        <v>11.84</v>
      </c>
      <c r="AB307" s="48" t="s">
        <v>2360</v>
      </c>
      <c r="AC307" s="48" t="s">
        <v>2343</v>
      </c>
      <c r="AD307" s="49"/>
    </row>
    <row r="308" spans="2:30" x14ac:dyDescent="0.15">
      <c r="B308" s="38" t="s">
        <v>530</v>
      </c>
      <c r="C308" s="39" t="s">
        <v>531</v>
      </c>
      <c r="D308" s="39" t="s">
        <v>2474</v>
      </c>
      <c r="E308" s="39" t="s">
        <v>2792</v>
      </c>
      <c r="F308" s="40" t="s">
        <v>2344</v>
      </c>
      <c r="G308" s="40" t="s">
        <v>2350</v>
      </c>
      <c r="H308" s="41">
        <v>1650000</v>
      </c>
      <c r="I308" s="42">
        <v>0</v>
      </c>
      <c r="J308" s="43">
        <v>0</v>
      </c>
      <c r="K308" s="41">
        <v>0</v>
      </c>
      <c r="L308" s="42">
        <v>471511</v>
      </c>
      <c r="M308" s="43">
        <v>112330</v>
      </c>
      <c r="N308" s="41">
        <v>583841</v>
      </c>
      <c r="O308" s="42">
        <v>950000</v>
      </c>
      <c r="P308" s="43">
        <v>0</v>
      </c>
      <c r="Q308" s="41">
        <v>950000</v>
      </c>
      <c r="R308" s="42">
        <v>27667</v>
      </c>
      <c r="S308" s="43">
        <v>46785</v>
      </c>
      <c r="T308" s="44">
        <v>74452</v>
      </c>
      <c r="U308" s="45">
        <v>1449178</v>
      </c>
      <c r="V308" s="43">
        <v>159115</v>
      </c>
      <c r="W308" s="44">
        <v>1608293</v>
      </c>
      <c r="X308" s="45">
        <v>41707</v>
      </c>
      <c r="Y308" s="46">
        <v>2.5299999999999998</v>
      </c>
      <c r="Z308" s="47">
        <f t="shared" si="8"/>
        <v>200822</v>
      </c>
      <c r="AA308" s="46">
        <f t="shared" si="9"/>
        <v>12.17</v>
      </c>
      <c r="AB308" s="48" t="s">
        <v>2360</v>
      </c>
      <c r="AC308" s="48" t="s">
        <v>2343</v>
      </c>
      <c r="AD308" s="49"/>
    </row>
    <row r="309" spans="2:30" x14ac:dyDescent="0.15">
      <c r="B309" s="38" t="s">
        <v>532</v>
      </c>
      <c r="C309" s="39" t="s">
        <v>533</v>
      </c>
      <c r="D309" s="39" t="s">
        <v>2474</v>
      </c>
      <c r="E309" s="39" t="s">
        <v>2793</v>
      </c>
      <c r="F309" s="40" t="s">
        <v>2344</v>
      </c>
      <c r="G309" s="40" t="s">
        <v>2350</v>
      </c>
      <c r="H309" s="41">
        <v>1650000</v>
      </c>
      <c r="I309" s="42">
        <v>0</v>
      </c>
      <c r="J309" s="43">
        <v>0</v>
      </c>
      <c r="K309" s="41">
        <v>0</v>
      </c>
      <c r="L309" s="42">
        <v>466131</v>
      </c>
      <c r="M309" s="43">
        <v>87589</v>
      </c>
      <c r="N309" s="41">
        <v>553720</v>
      </c>
      <c r="O309" s="42">
        <v>950000</v>
      </c>
      <c r="P309" s="43">
        <v>0</v>
      </c>
      <c r="Q309" s="41">
        <v>950000</v>
      </c>
      <c r="R309" s="42">
        <v>28064</v>
      </c>
      <c r="S309" s="43">
        <v>35334</v>
      </c>
      <c r="T309" s="44">
        <v>63398</v>
      </c>
      <c r="U309" s="45">
        <v>1444195</v>
      </c>
      <c r="V309" s="43">
        <v>122923</v>
      </c>
      <c r="W309" s="44">
        <v>1567118</v>
      </c>
      <c r="X309" s="45">
        <v>82882</v>
      </c>
      <c r="Y309" s="46">
        <v>5.0199999999999996</v>
      </c>
      <c r="Z309" s="47">
        <f t="shared" si="8"/>
        <v>205805</v>
      </c>
      <c r="AA309" s="46">
        <f t="shared" si="9"/>
        <v>12.47</v>
      </c>
      <c r="AB309" s="48" t="s">
        <v>2360</v>
      </c>
      <c r="AC309" s="48" t="s">
        <v>2343</v>
      </c>
      <c r="AD309" s="49"/>
    </row>
    <row r="310" spans="2:30" x14ac:dyDescent="0.15">
      <c r="B310" s="38" t="s">
        <v>534</v>
      </c>
      <c r="C310" s="39" t="s">
        <v>535</v>
      </c>
      <c r="D310" s="39" t="s">
        <v>2474</v>
      </c>
      <c r="E310" s="39" t="s">
        <v>2794</v>
      </c>
      <c r="F310" s="40" t="s">
        <v>2344</v>
      </c>
      <c r="G310" s="40" t="s">
        <v>2350</v>
      </c>
      <c r="H310" s="41">
        <v>1650000</v>
      </c>
      <c r="I310" s="42">
        <v>0</v>
      </c>
      <c r="J310" s="43">
        <v>0</v>
      </c>
      <c r="K310" s="41">
        <v>0</v>
      </c>
      <c r="L310" s="42">
        <v>465745</v>
      </c>
      <c r="M310" s="43">
        <v>89203</v>
      </c>
      <c r="N310" s="41">
        <v>554948</v>
      </c>
      <c r="O310" s="42">
        <v>700520</v>
      </c>
      <c r="P310" s="43">
        <v>0</v>
      </c>
      <c r="Q310" s="41">
        <v>700520</v>
      </c>
      <c r="R310" s="42">
        <v>28046</v>
      </c>
      <c r="S310" s="43">
        <v>39555</v>
      </c>
      <c r="T310" s="44">
        <v>67601</v>
      </c>
      <c r="U310" s="45">
        <v>1194311</v>
      </c>
      <c r="V310" s="43">
        <v>128758</v>
      </c>
      <c r="W310" s="44">
        <v>1323069</v>
      </c>
      <c r="X310" s="45">
        <v>326931</v>
      </c>
      <c r="Y310" s="46">
        <v>19.809999999999999</v>
      </c>
      <c r="Z310" s="47">
        <f t="shared" si="8"/>
        <v>455689</v>
      </c>
      <c r="AA310" s="46">
        <f t="shared" si="9"/>
        <v>27.62</v>
      </c>
      <c r="AB310" s="48" t="s">
        <v>2360</v>
      </c>
      <c r="AC310" s="48" t="s">
        <v>2343</v>
      </c>
      <c r="AD310" s="49"/>
    </row>
    <row r="311" spans="2:30" x14ac:dyDescent="0.15">
      <c r="B311" s="38" t="s">
        <v>536</v>
      </c>
      <c r="C311" s="39" t="s">
        <v>537</v>
      </c>
      <c r="D311" s="39" t="s">
        <v>2474</v>
      </c>
      <c r="E311" s="39" t="s">
        <v>2795</v>
      </c>
      <c r="F311" s="40" t="s">
        <v>2344</v>
      </c>
      <c r="G311" s="40" t="s">
        <v>2350</v>
      </c>
      <c r="H311" s="41">
        <v>1650000</v>
      </c>
      <c r="I311" s="42">
        <v>0</v>
      </c>
      <c r="J311" s="43">
        <v>0</v>
      </c>
      <c r="K311" s="41">
        <v>0</v>
      </c>
      <c r="L311" s="42">
        <v>499988</v>
      </c>
      <c r="M311" s="43">
        <v>84943</v>
      </c>
      <c r="N311" s="41">
        <v>584931</v>
      </c>
      <c r="O311" s="42">
        <v>950000</v>
      </c>
      <c r="P311" s="43">
        <v>0</v>
      </c>
      <c r="Q311" s="41">
        <v>950000</v>
      </c>
      <c r="R311" s="42">
        <v>27667</v>
      </c>
      <c r="S311" s="43">
        <v>65983</v>
      </c>
      <c r="T311" s="44">
        <v>93650</v>
      </c>
      <c r="U311" s="45">
        <v>1477655</v>
      </c>
      <c r="V311" s="43">
        <v>150926</v>
      </c>
      <c r="W311" s="44">
        <v>1628581</v>
      </c>
      <c r="X311" s="45">
        <v>21419</v>
      </c>
      <c r="Y311" s="46">
        <v>1.3</v>
      </c>
      <c r="Z311" s="47">
        <f t="shared" si="8"/>
        <v>172345</v>
      </c>
      <c r="AA311" s="46">
        <f t="shared" si="9"/>
        <v>10.45</v>
      </c>
      <c r="AB311" s="48" t="s">
        <v>2360</v>
      </c>
      <c r="AC311" s="48" t="s">
        <v>2343</v>
      </c>
      <c r="AD311" s="49"/>
    </row>
    <row r="312" spans="2:30" x14ac:dyDescent="0.15">
      <c r="B312" s="38" t="s">
        <v>0</v>
      </c>
      <c r="C312" s="39" t="s">
        <v>0</v>
      </c>
      <c r="D312" s="39"/>
      <c r="E312" s="39"/>
      <c r="F312" s="40"/>
      <c r="G312" s="40"/>
      <c r="H312" s="41"/>
      <c r="I312" s="42"/>
      <c r="J312" s="43"/>
      <c r="K312" s="41"/>
      <c r="L312" s="42"/>
      <c r="M312" s="43"/>
      <c r="N312" s="41"/>
      <c r="O312" s="42"/>
      <c r="P312" s="43"/>
      <c r="Q312" s="41"/>
      <c r="R312" s="42"/>
      <c r="S312" s="43"/>
      <c r="T312" s="44"/>
      <c r="U312" s="45"/>
      <c r="V312" s="43"/>
      <c r="W312" s="44"/>
      <c r="X312" s="45"/>
      <c r="Y312" s="46"/>
      <c r="Z312" s="47"/>
      <c r="AA312" s="46"/>
      <c r="AB312" s="48"/>
      <c r="AC312" s="48"/>
      <c r="AD312" s="49"/>
    </row>
    <row r="313" spans="2:30" x14ac:dyDescent="0.15">
      <c r="B313" s="38" t="s">
        <v>2552</v>
      </c>
      <c r="C313" s="39" t="s">
        <v>538</v>
      </c>
      <c r="D313" s="39" t="s">
        <v>2478</v>
      </c>
      <c r="E313" s="39"/>
      <c r="F313" s="40" t="s">
        <v>2344</v>
      </c>
      <c r="G313" s="40" t="s">
        <v>2353</v>
      </c>
      <c r="H313" s="41">
        <v>6988680</v>
      </c>
      <c r="I313" s="42">
        <v>0</v>
      </c>
      <c r="J313" s="43">
        <v>0</v>
      </c>
      <c r="K313" s="41">
        <v>0</v>
      </c>
      <c r="L313" s="42">
        <v>0</v>
      </c>
      <c r="M313" s="43">
        <v>0</v>
      </c>
      <c r="N313" s="41">
        <v>0</v>
      </c>
      <c r="O313" s="42">
        <v>6499472</v>
      </c>
      <c r="P313" s="43">
        <v>0</v>
      </c>
      <c r="Q313" s="41">
        <v>6499472</v>
      </c>
      <c r="R313" s="42">
        <v>0</v>
      </c>
      <c r="S313" s="43">
        <v>0</v>
      </c>
      <c r="T313" s="44">
        <v>0</v>
      </c>
      <c r="U313" s="45">
        <v>6499472</v>
      </c>
      <c r="V313" s="43">
        <v>0</v>
      </c>
      <c r="W313" s="44">
        <v>6499472</v>
      </c>
      <c r="X313" s="45">
        <v>489208</v>
      </c>
      <c r="Y313" s="46">
        <v>7</v>
      </c>
      <c r="Z313" s="47">
        <f t="shared" si="8"/>
        <v>489208</v>
      </c>
      <c r="AA313" s="46">
        <f t="shared" si="9"/>
        <v>7</v>
      </c>
      <c r="AB313" s="48" t="s">
        <v>2360</v>
      </c>
      <c r="AC313" s="48" t="s">
        <v>2372</v>
      </c>
      <c r="AD313" s="49"/>
    </row>
    <row r="314" spans="2:30" x14ac:dyDescent="0.15">
      <c r="B314" s="38" t="s">
        <v>539</v>
      </c>
      <c r="C314" s="39" t="s">
        <v>540</v>
      </c>
      <c r="D314" s="39" t="s">
        <v>2478</v>
      </c>
      <c r="E314" s="39" t="s">
        <v>2790</v>
      </c>
      <c r="F314" s="40" t="s">
        <v>2344</v>
      </c>
      <c r="G314" s="40" t="s">
        <v>2353</v>
      </c>
      <c r="H314" s="41">
        <v>589590</v>
      </c>
      <c r="I314" s="42">
        <v>0</v>
      </c>
      <c r="J314" s="43">
        <v>0</v>
      </c>
      <c r="K314" s="41">
        <v>0</v>
      </c>
      <c r="L314" s="42">
        <v>0</v>
      </c>
      <c r="M314" s="43">
        <v>0</v>
      </c>
      <c r="N314" s="41">
        <v>0</v>
      </c>
      <c r="O314" s="42">
        <v>548318</v>
      </c>
      <c r="P314" s="43">
        <v>0</v>
      </c>
      <c r="Q314" s="41">
        <v>548318</v>
      </c>
      <c r="R314" s="42">
        <v>0</v>
      </c>
      <c r="S314" s="43">
        <v>0</v>
      </c>
      <c r="T314" s="44">
        <v>0</v>
      </c>
      <c r="U314" s="45">
        <v>548318</v>
      </c>
      <c r="V314" s="43">
        <v>0</v>
      </c>
      <c r="W314" s="44">
        <v>548318</v>
      </c>
      <c r="X314" s="45">
        <v>41272</v>
      </c>
      <c r="Y314" s="46">
        <v>7</v>
      </c>
      <c r="Z314" s="47">
        <f t="shared" si="8"/>
        <v>41272</v>
      </c>
      <c r="AA314" s="46">
        <f t="shared" si="9"/>
        <v>7</v>
      </c>
      <c r="AB314" s="48" t="s">
        <v>2360</v>
      </c>
      <c r="AC314" s="48" t="s">
        <v>2372</v>
      </c>
      <c r="AD314" s="49"/>
    </row>
    <row r="315" spans="2:30" x14ac:dyDescent="0.15">
      <c r="B315" s="38" t="s">
        <v>541</v>
      </c>
      <c r="C315" s="39" t="s">
        <v>542</v>
      </c>
      <c r="D315" s="39" t="s">
        <v>2478</v>
      </c>
      <c r="E315" s="39" t="s">
        <v>2791</v>
      </c>
      <c r="F315" s="40" t="s">
        <v>2344</v>
      </c>
      <c r="G315" s="40" t="s">
        <v>2353</v>
      </c>
      <c r="H315" s="41">
        <v>1039210</v>
      </c>
      <c r="I315" s="42">
        <v>0</v>
      </c>
      <c r="J315" s="43">
        <v>0</v>
      </c>
      <c r="K315" s="41">
        <v>0</v>
      </c>
      <c r="L315" s="42">
        <v>0</v>
      </c>
      <c r="M315" s="43">
        <v>0</v>
      </c>
      <c r="N315" s="41">
        <v>0</v>
      </c>
      <c r="O315" s="42">
        <v>966465</v>
      </c>
      <c r="P315" s="43">
        <v>0</v>
      </c>
      <c r="Q315" s="41">
        <v>966465</v>
      </c>
      <c r="R315" s="42">
        <v>0</v>
      </c>
      <c r="S315" s="43">
        <v>0</v>
      </c>
      <c r="T315" s="44">
        <v>0</v>
      </c>
      <c r="U315" s="45">
        <v>966465</v>
      </c>
      <c r="V315" s="43">
        <v>0</v>
      </c>
      <c r="W315" s="44">
        <v>966465</v>
      </c>
      <c r="X315" s="45">
        <v>72745</v>
      </c>
      <c r="Y315" s="46">
        <v>7</v>
      </c>
      <c r="Z315" s="47">
        <f t="shared" si="8"/>
        <v>72745</v>
      </c>
      <c r="AA315" s="46">
        <f t="shared" si="9"/>
        <v>7</v>
      </c>
      <c r="AB315" s="48" t="s">
        <v>2360</v>
      </c>
      <c r="AC315" s="48" t="s">
        <v>2372</v>
      </c>
      <c r="AD315" s="49"/>
    </row>
    <row r="316" spans="2:30" x14ac:dyDescent="0.15">
      <c r="B316" s="38" t="s">
        <v>543</v>
      </c>
      <c r="C316" s="39" t="s">
        <v>544</v>
      </c>
      <c r="D316" s="39" t="s">
        <v>2478</v>
      </c>
      <c r="E316" s="39" t="s">
        <v>2792</v>
      </c>
      <c r="F316" s="40" t="s">
        <v>2344</v>
      </c>
      <c r="G316" s="40" t="s">
        <v>2353</v>
      </c>
      <c r="H316" s="41">
        <v>1548020</v>
      </c>
      <c r="I316" s="42">
        <v>0</v>
      </c>
      <c r="J316" s="43">
        <v>0</v>
      </c>
      <c r="K316" s="41">
        <v>0</v>
      </c>
      <c r="L316" s="42">
        <v>0</v>
      </c>
      <c r="M316" s="43">
        <v>0</v>
      </c>
      <c r="N316" s="41">
        <v>0</v>
      </c>
      <c r="O316" s="42">
        <v>1439660</v>
      </c>
      <c r="P316" s="43">
        <v>0</v>
      </c>
      <c r="Q316" s="41">
        <v>1439660</v>
      </c>
      <c r="R316" s="42">
        <v>0</v>
      </c>
      <c r="S316" s="43">
        <v>0</v>
      </c>
      <c r="T316" s="44">
        <v>0</v>
      </c>
      <c r="U316" s="45">
        <v>1439660</v>
      </c>
      <c r="V316" s="43">
        <v>0</v>
      </c>
      <c r="W316" s="44">
        <v>1439660</v>
      </c>
      <c r="X316" s="45">
        <v>108360</v>
      </c>
      <c r="Y316" s="46">
        <v>7</v>
      </c>
      <c r="Z316" s="47">
        <f t="shared" si="8"/>
        <v>108360</v>
      </c>
      <c r="AA316" s="46">
        <f t="shared" si="9"/>
        <v>7</v>
      </c>
      <c r="AB316" s="48" t="s">
        <v>2360</v>
      </c>
      <c r="AC316" s="48" t="s">
        <v>2372</v>
      </c>
      <c r="AD316" s="49"/>
    </row>
    <row r="317" spans="2:30" x14ac:dyDescent="0.15">
      <c r="B317" s="38" t="s">
        <v>545</v>
      </c>
      <c r="C317" s="39" t="s">
        <v>546</v>
      </c>
      <c r="D317" s="39" t="s">
        <v>2478</v>
      </c>
      <c r="E317" s="39" t="s">
        <v>2793</v>
      </c>
      <c r="F317" s="40" t="s">
        <v>2344</v>
      </c>
      <c r="G317" s="40" t="s">
        <v>2353</v>
      </c>
      <c r="H317" s="41">
        <v>896560</v>
      </c>
      <c r="I317" s="42">
        <v>0</v>
      </c>
      <c r="J317" s="43">
        <v>0</v>
      </c>
      <c r="K317" s="41">
        <v>0</v>
      </c>
      <c r="L317" s="42">
        <v>0</v>
      </c>
      <c r="M317" s="43">
        <v>0</v>
      </c>
      <c r="N317" s="41">
        <v>0</v>
      </c>
      <c r="O317" s="42">
        <v>833800</v>
      </c>
      <c r="P317" s="43">
        <v>0</v>
      </c>
      <c r="Q317" s="41">
        <v>833800</v>
      </c>
      <c r="R317" s="42">
        <v>0</v>
      </c>
      <c r="S317" s="43">
        <v>0</v>
      </c>
      <c r="T317" s="44">
        <v>0</v>
      </c>
      <c r="U317" s="45">
        <v>833800</v>
      </c>
      <c r="V317" s="43">
        <v>0</v>
      </c>
      <c r="W317" s="44">
        <v>833800</v>
      </c>
      <c r="X317" s="45">
        <v>62760</v>
      </c>
      <c r="Y317" s="46">
        <v>7</v>
      </c>
      <c r="Z317" s="47">
        <f t="shared" si="8"/>
        <v>62760</v>
      </c>
      <c r="AA317" s="46">
        <f t="shared" si="9"/>
        <v>7</v>
      </c>
      <c r="AB317" s="48" t="s">
        <v>2360</v>
      </c>
      <c r="AC317" s="48" t="s">
        <v>2372</v>
      </c>
      <c r="AD317" s="49"/>
    </row>
    <row r="318" spans="2:30" x14ac:dyDescent="0.15">
      <c r="B318" s="38" t="s">
        <v>547</v>
      </c>
      <c r="C318" s="39" t="s">
        <v>548</v>
      </c>
      <c r="D318" s="39" t="s">
        <v>2478</v>
      </c>
      <c r="E318" s="39" t="s">
        <v>2794</v>
      </c>
      <c r="F318" s="40" t="s">
        <v>2344</v>
      </c>
      <c r="G318" s="40" t="s">
        <v>2353</v>
      </c>
      <c r="H318" s="41">
        <v>567050</v>
      </c>
      <c r="I318" s="42">
        <v>0</v>
      </c>
      <c r="J318" s="43">
        <v>0</v>
      </c>
      <c r="K318" s="41">
        <v>0</v>
      </c>
      <c r="L318" s="42">
        <v>0</v>
      </c>
      <c r="M318" s="43">
        <v>0</v>
      </c>
      <c r="N318" s="41">
        <v>0</v>
      </c>
      <c r="O318" s="42">
        <v>527356</v>
      </c>
      <c r="P318" s="43">
        <v>0</v>
      </c>
      <c r="Q318" s="41">
        <v>527356</v>
      </c>
      <c r="R318" s="42">
        <v>0</v>
      </c>
      <c r="S318" s="43">
        <v>0</v>
      </c>
      <c r="T318" s="44">
        <v>0</v>
      </c>
      <c r="U318" s="45">
        <v>527356</v>
      </c>
      <c r="V318" s="43">
        <v>0</v>
      </c>
      <c r="W318" s="44">
        <v>527356</v>
      </c>
      <c r="X318" s="45">
        <v>39694</v>
      </c>
      <c r="Y318" s="46">
        <v>7</v>
      </c>
      <c r="Z318" s="47">
        <f t="shared" si="8"/>
        <v>39694</v>
      </c>
      <c r="AA318" s="46">
        <f t="shared" si="9"/>
        <v>7</v>
      </c>
      <c r="AB318" s="48" t="s">
        <v>2360</v>
      </c>
      <c r="AC318" s="48" t="s">
        <v>2372</v>
      </c>
      <c r="AD318" s="49"/>
    </row>
    <row r="319" spans="2:30" x14ac:dyDescent="0.15">
      <c r="B319" s="38" t="s">
        <v>549</v>
      </c>
      <c r="C319" s="39" t="s">
        <v>550</v>
      </c>
      <c r="D319" s="39" t="s">
        <v>2478</v>
      </c>
      <c r="E319" s="39" t="s">
        <v>2795</v>
      </c>
      <c r="F319" s="40" t="s">
        <v>2344</v>
      </c>
      <c r="G319" s="40" t="s">
        <v>2353</v>
      </c>
      <c r="H319" s="41">
        <v>2348250</v>
      </c>
      <c r="I319" s="42">
        <v>0</v>
      </c>
      <c r="J319" s="43">
        <v>0</v>
      </c>
      <c r="K319" s="41">
        <v>0</v>
      </c>
      <c r="L319" s="42">
        <v>0</v>
      </c>
      <c r="M319" s="43">
        <v>0</v>
      </c>
      <c r="N319" s="41">
        <v>0</v>
      </c>
      <c r="O319" s="42">
        <v>2183873</v>
      </c>
      <c r="P319" s="43">
        <v>0</v>
      </c>
      <c r="Q319" s="41">
        <v>2183873</v>
      </c>
      <c r="R319" s="42">
        <v>0</v>
      </c>
      <c r="S319" s="43">
        <v>0</v>
      </c>
      <c r="T319" s="44">
        <v>0</v>
      </c>
      <c r="U319" s="45">
        <v>2183873</v>
      </c>
      <c r="V319" s="43">
        <v>0</v>
      </c>
      <c r="W319" s="44">
        <v>2183873</v>
      </c>
      <c r="X319" s="45">
        <v>164377</v>
      </c>
      <c r="Y319" s="46">
        <v>7</v>
      </c>
      <c r="Z319" s="47">
        <f t="shared" si="8"/>
        <v>164377</v>
      </c>
      <c r="AA319" s="46">
        <f t="shared" si="9"/>
        <v>7</v>
      </c>
      <c r="AB319" s="48" t="s">
        <v>2360</v>
      </c>
      <c r="AC319" s="48" t="s">
        <v>2372</v>
      </c>
      <c r="AD319" s="49"/>
    </row>
    <row r="320" spans="2:30" x14ac:dyDescent="0.15">
      <c r="B320" s="38" t="s">
        <v>0</v>
      </c>
      <c r="C320" s="39" t="s">
        <v>0</v>
      </c>
      <c r="D320" s="39"/>
      <c r="E320" s="39"/>
      <c r="F320" s="40"/>
      <c r="G320" s="40"/>
      <c r="H320" s="41"/>
      <c r="I320" s="42"/>
      <c r="J320" s="43"/>
      <c r="K320" s="41"/>
      <c r="L320" s="42"/>
      <c r="M320" s="43"/>
      <c r="N320" s="41"/>
      <c r="O320" s="42"/>
      <c r="P320" s="43"/>
      <c r="Q320" s="41"/>
      <c r="R320" s="42"/>
      <c r="S320" s="43"/>
      <c r="T320" s="44"/>
      <c r="U320" s="45"/>
      <c r="V320" s="43"/>
      <c r="W320" s="44"/>
      <c r="X320" s="45"/>
      <c r="Y320" s="46"/>
      <c r="Z320" s="47"/>
      <c r="AA320" s="46"/>
      <c r="AB320" s="48"/>
      <c r="AC320" s="48"/>
      <c r="AD320" s="49"/>
    </row>
    <row r="321" spans="2:30" x14ac:dyDescent="0.15">
      <c r="B321" s="38" t="s">
        <v>2553</v>
      </c>
      <c r="C321" s="39" t="s">
        <v>551</v>
      </c>
      <c r="D321" s="39" t="s">
        <v>2474</v>
      </c>
      <c r="E321" s="39"/>
      <c r="F321" s="40" t="s">
        <v>2344</v>
      </c>
      <c r="G321" s="40" t="s">
        <v>2350</v>
      </c>
      <c r="H321" s="41">
        <v>874500</v>
      </c>
      <c r="I321" s="42">
        <v>781200</v>
      </c>
      <c r="J321" s="43">
        <v>0</v>
      </c>
      <c r="K321" s="41">
        <v>781200</v>
      </c>
      <c r="L321" s="42">
        <v>0</v>
      </c>
      <c r="M321" s="43">
        <v>0</v>
      </c>
      <c r="N321" s="41">
        <v>0</v>
      </c>
      <c r="O321" s="42">
        <v>0</v>
      </c>
      <c r="P321" s="43">
        <v>0</v>
      </c>
      <c r="Q321" s="41">
        <v>0</v>
      </c>
      <c r="R321" s="42">
        <v>0</v>
      </c>
      <c r="S321" s="43">
        <v>0</v>
      </c>
      <c r="T321" s="44">
        <v>0</v>
      </c>
      <c r="U321" s="45">
        <v>781200</v>
      </c>
      <c r="V321" s="43">
        <v>0</v>
      </c>
      <c r="W321" s="44">
        <v>781200</v>
      </c>
      <c r="X321" s="45">
        <v>93300</v>
      </c>
      <c r="Y321" s="46">
        <v>10.67</v>
      </c>
      <c r="Z321" s="47">
        <f t="shared" si="8"/>
        <v>93300</v>
      </c>
      <c r="AA321" s="46">
        <f t="shared" si="9"/>
        <v>10.67</v>
      </c>
      <c r="AB321" s="48" t="s">
        <v>2360</v>
      </c>
      <c r="AC321" s="48" t="s">
        <v>2372</v>
      </c>
      <c r="AD321" s="49"/>
    </row>
    <row r="322" spans="2:30" x14ac:dyDescent="0.15">
      <c r="B322" s="38" t="s">
        <v>552</v>
      </c>
      <c r="C322" s="39" t="s">
        <v>553</v>
      </c>
      <c r="D322" s="39" t="s">
        <v>2474</v>
      </c>
      <c r="E322" s="39" t="s">
        <v>2790</v>
      </c>
      <c r="F322" s="40" t="s">
        <v>2344</v>
      </c>
      <c r="G322" s="40" t="s">
        <v>2350</v>
      </c>
      <c r="H322" s="41">
        <v>145750</v>
      </c>
      <c r="I322" s="42">
        <v>130200</v>
      </c>
      <c r="J322" s="43">
        <v>0</v>
      </c>
      <c r="K322" s="41">
        <v>130200</v>
      </c>
      <c r="L322" s="42">
        <v>0</v>
      </c>
      <c r="M322" s="43">
        <v>0</v>
      </c>
      <c r="N322" s="41">
        <v>0</v>
      </c>
      <c r="O322" s="42">
        <v>0</v>
      </c>
      <c r="P322" s="43">
        <v>0</v>
      </c>
      <c r="Q322" s="41">
        <v>0</v>
      </c>
      <c r="R322" s="42">
        <v>0</v>
      </c>
      <c r="S322" s="43">
        <v>0</v>
      </c>
      <c r="T322" s="44">
        <v>0</v>
      </c>
      <c r="U322" s="45">
        <v>130200</v>
      </c>
      <c r="V322" s="43">
        <v>0</v>
      </c>
      <c r="W322" s="44">
        <v>130200</v>
      </c>
      <c r="X322" s="45">
        <v>15550</v>
      </c>
      <c r="Y322" s="46">
        <v>10.67</v>
      </c>
      <c r="Z322" s="47">
        <f t="shared" si="8"/>
        <v>15550</v>
      </c>
      <c r="AA322" s="46">
        <f t="shared" si="9"/>
        <v>10.67</v>
      </c>
      <c r="AB322" s="48" t="s">
        <v>2360</v>
      </c>
      <c r="AC322" s="48" t="s">
        <v>2372</v>
      </c>
      <c r="AD322" s="49"/>
    </row>
    <row r="323" spans="2:30" x14ac:dyDescent="0.15">
      <c r="B323" s="38" t="s">
        <v>554</v>
      </c>
      <c r="C323" s="39" t="s">
        <v>555</v>
      </c>
      <c r="D323" s="39" t="s">
        <v>2474</v>
      </c>
      <c r="E323" s="39" t="s">
        <v>2791</v>
      </c>
      <c r="F323" s="40" t="s">
        <v>2344</v>
      </c>
      <c r="G323" s="40" t="s">
        <v>2350</v>
      </c>
      <c r="H323" s="41">
        <v>145750</v>
      </c>
      <c r="I323" s="42">
        <v>130200</v>
      </c>
      <c r="J323" s="43">
        <v>0</v>
      </c>
      <c r="K323" s="41">
        <v>130200</v>
      </c>
      <c r="L323" s="42">
        <v>0</v>
      </c>
      <c r="M323" s="43">
        <v>0</v>
      </c>
      <c r="N323" s="41">
        <v>0</v>
      </c>
      <c r="O323" s="42">
        <v>0</v>
      </c>
      <c r="P323" s="43">
        <v>0</v>
      </c>
      <c r="Q323" s="41">
        <v>0</v>
      </c>
      <c r="R323" s="42">
        <v>0</v>
      </c>
      <c r="S323" s="43">
        <v>0</v>
      </c>
      <c r="T323" s="44">
        <v>0</v>
      </c>
      <c r="U323" s="45">
        <v>130200</v>
      </c>
      <c r="V323" s="43">
        <v>0</v>
      </c>
      <c r="W323" s="44">
        <v>130200</v>
      </c>
      <c r="X323" s="45">
        <v>15550</v>
      </c>
      <c r="Y323" s="46">
        <v>10.67</v>
      </c>
      <c r="Z323" s="47">
        <f t="shared" si="8"/>
        <v>15550</v>
      </c>
      <c r="AA323" s="46">
        <f t="shared" si="9"/>
        <v>10.67</v>
      </c>
      <c r="AB323" s="48" t="s">
        <v>2360</v>
      </c>
      <c r="AC323" s="48" t="s">
        <v>2372</v>
      </c>
      <c r="AD323" s="49"/>
    </row>
    <row r="324" spans="2:30" x14ac:dyDescent="0.15">
      <c r="B324" s="38" t="s">
        <v>556</v>
      </c>
      <c r="C324" s="39" t="s">
        <v>557</v>
      </c>
      <c r="D324" s="39" t="s">
        <v>2474</v>
      </c>
      <c r="E324" s="39" t="s">
        <v>2792</v>
      </c>
      <c r="F324" s="40" t="s">
        <v>2344</v>
      </c>
      <c r="G324" s="40" t="s">
        <v>2350</v>
      </c>
      <c r="H324" s="41">
        <v>145750</v>
      </c>
      <c r="I324" s="42">
        <v>130200</v>
      </c>
      <c r="J324" s="43">
        <v>0</v>
      </c>
      <c r="K324" s="41">
        <v>130200</v>
      </c>
      <c r="L324" s="42">
        <v>0</v>
      </c>
      <c r="M324" s="43">
        <v>0</v>
      </c>
      <c r="N324" s="41">
        <v>0</v>
      </c>
      <c r="O324" s="42">
        <v>0</v>
      </c>
      <c r="P324" s="43">
        <v>0</v>
      </c>
      <c r="Q324" s="41">
        <v>0</v>
      </c>
      <c r="R324" s="42">
        <v>0</v>
      </c>
      <c r="S324" s="43">
        <v>0</v>
      </c>
      <c r="T324" s="44">
        <v>0</v>
      </c>
      <c r="U324" s="45">
        <v>130200</v>
      </c>
      <c r="V324" s="43">
        <v>0</v>
      </c>
      <c r="W324" s="44">
        <v>130200</v>
      </c>
      <c r="X324" s="45">
        <v>15550</v>
      </c>
      <c r="Y324" s="46">
        <v>10.67</v>
      </c>
      <c r="Z324" s="47">
        <f t="shared" si="8"/>
        <v>15550</v>
      </c>
      <c r="AA324" s="46">
        <f t="shared" si="9"/>
        <v>10.67</v>
      </c>
      <c r="AB324" s="48" t="s">
        <v>2360</v>
      </c>
      <c r="AC324" s="48" t="s">
        <v>2372</v>
      </c>
      <c r="AD324" s="49"/>
    </row>
    <row r="325" spans="2:30" x14ac:dyDescent="0.15">
      <c r="B325" s="38" t="s">
        <v>558</v>
      </c>
      <c r="C325" s="39" t="s">
        <v>559</v>
      </c>
      <c r="D325" s="39" t="s">
        <v>2474</v>
      </c>
      <c r="E325" s="39" t="s">
        <v>2793</v>
      </c>
      <c r="F325" s="40" t="s">
        <v>2344</v>
      </c>
      <c r="G325" s="40" t="s">
        <v>2350</v>
      </c>
      <c r="H325" s="41">
        <v>145750</v>
      </c>
      <c r="I325" s="42">
        <v>130200</v>
      </c>
      <c r="J325" s="43">
        <v>0</v>
      </c>
      <c r="K325" s="41">
        <v>130200</v>
      </c>
      <c r="L325" s="42">
        <v>0</v>
      </c>
      <c r="M325" s="43">
        <v>0</v>
      </c>
      <c r="N325" s="41">
        <v>0</v>
      </c>
      <c r="O325" s="42">
        <v>0</v>
      </c>
      <c r="P325" s="43">
        <v>0</v>
      </c>
      <c r="Q325" s="41">
        <v>0</v>
      </c>
      <c r="R325" s="42">
        <v>0</v>
      </c>
      <c r="S325" s="43">
        <v>0</v>
      </c>
      <c r="T325" s="44">
        <v>0</v>
      </c>
      <c r="U325" s="45">
        <v>130200</v>
      </c>
      <c r="V325" s="43">
        <v>0</v>
      </c>
      <c r="W325" s="44">
        <v>130200</v>
      </c>
      <c r="X325" s="45">
        <v>15550</v>
      </c>
      <c r="Y325" s="46">
        <v>10.67</v>
      </c>
      <c r="Z325" s="47">
        <f t="shared" si="8"/>
        <v>15550</v>
      </c>
      <c r="AA325" s="46">
        <f t="shared" si="9"/>
        <v>10.67</v>
      </c>
      <c r="AB325" s="48" t="s">
        <v>2360</v>
      </c>
      <c r="AC325" s="48" t="s">
        <v>2372</v>
      </c>
      <c r="AD325" s="49"/>
    </row>
    <row r="326" spans="2:30" x14ac:dyDescent="0.15">
      <c r="B326" s="38" t="s">
        <v>560</v>
      </c>
      <c r="C326" s="39" t="s">
        <v>561</v>
      </c>
      <c r="D326" s="39" t="s">
        <v>2474</v>
      </c>
      <c r="E326" s="39" t="s">
        <v>2794</v>
      </c>
      <c r="F326" s="40" t="s">
        <v>2344</v>
      </c>
      <c r="G326" s="40" t="s">
        <v>2350</v>
      </c>
      <c r="H326" s="41">
        <v>145750</v>
      </c>
      <c r="I326" s="42">
        <v>130200</v>
      </c>
      <c r="J326" s="43">
        <v>0</v>
      </c>
      <c r="K326" s="41">
        <v>130200</v>
      </c>
      <c r="L326" s="42">
        <v>0</v>
      </c>
      <c r="M326" s="43">
        <v>0</v>
      </c>
      <c r="N326" s="41">
        <v>0</v>
      </c>
      <c r="O326" s="42">
        <v>0</v>
      </c>
      <c r="P326" s="43">
        <v>0</v>
      </c>
      <c r="Q326" s="41">
        <v>0</v>
      </c>
      <c r="R326" s="42">
        <v>0</v>
      </c>
      <c r="S326" s="43">
        <v>0</v>
      </c>
      <c r="T326" s="44">
        <v>0</v>
      </c>
      <c r="U326" s="45">
        <v>130200</v>
      </c>
      <c r="V326" s="43">
        <v>0</v>
      </c>
      <c r="W326" s="44">
        <v>130200</v>
      </c>
      <c r="X326" s="45">
        <v>15550</v>
      </c>
      <c r="Y326" s="46">
        <v>10.67</v>
      </c>
      <c r="Z326" s="47">
        <f t="shared" si="8"/>
        <v>15550</v>
      </c>
      <c r="AA326" s="46">
        <f t="shared" si="9"/>
        <v>10.67</v>
      </c>
      <c r="AB326" s="48" t="s">
        <v>2360</v>
      </c>
      <c r="AC326" s="48" t="s">
        <v>2372</v>
      </c>
      <c r="AD326" s="49"/>
    </row>
    <row r="327" spans="2:30" x14ac:dyDescent="0.15">
      <c r="B327" s="38" t="s">
        <v>562</v>
      </c>
      <c r="C327" s="39" t="s">
        <v>563</v>
      </c>
      <c r="D327" s="39" t="s">
        <v>2474</v>
      </c>
      <c r="E327" s="39" t="s">
        <v>2795</v>
      </c>
      <c r="F327" s="40" t="s">
        <v>2344</v>
      </c>
      <c r="G327" s="40" t="s">
        <v>2350</v>
      </c>
      <c r="H327" s="41">
        <v>145750</v>
      </c>
      <c r="I327" s="42">
        <v>130200</v>
      </c>
      <c r="J327" s="43">
        <v>0</v>
      </c>
      <c r="K327" s="41">
        <v>130200</v>
      </c>
      <c r="L327" s="42">
        <v>0</v>
      </c>
      <c r="M327" s="43">
        <v>0</v>
      </c>
      <c r="N327" s="41">
        <v>0</v>
      </c>
      <c r="O327" s="42">
        <v>0</v>
      </c>
      <c r="P327" s="43">
        <v>0</v>
      </c>
      <c r="Q327" s="41">
        <v>0</v>
      </c>
      <c r="R327" s="42">
        <v>0</v>
      </c>
      <c r="S327" s="43">
        <v>0</v>
      </c>
      <c r="T327" s="44">
        <v>0</v>
      </c>
      <c r="U327" s="45">
        <v>130200</v>
      </c>
      <c r="V327" s="43">
        <v>0</v>
      </c>
      <c r="W327" s="44">
        <v>130200</v>
      </c>
      <c r="X327" s="45">
        <v>15550</v>
      </c>
      <c r="Y327" s="46">
        <v>10.67</v>
      </c>
      <c r="Z327" s="47">
        <f t="shared" ref="Z327:Z390" si="10">H327-U327</f>
        <v>15550</v>
      </c>
      <c r="AA327" s="46">
        <f t="shared" ref="AA327:AA390" si="11">IF(H327=0,0,ROUND(Z327/H327%,2))</f>
        <v>10.67</v>
      </c>
      <c r="AB327" s="48" t="s">
        <v>2360</v>
      </c>
      <c r="AC327" s="48" t="s">
        <v>2372</v>
      </c>
      <c r="AD327" s="49"/>
    </row>
    <row r="328" spans="2:30" x14ac:dyDescent="0.15">
      <c r="B328" s="38" t="s">
        <v>0</v>
      </c>
      <c r="C328" s="39" t="s">
        <v>0</v>
      </c>
      <c r="D328" s="39"/>
      <c r="E328" s="39"/>
      <c r="F328" s="40"/>
      <c r="G328" s="40"/>
      <c r="H328" s="41"/>
      <c r="I328" s="42"/>
      <c r="J328" s="43"/>
      <c r="K328" s="41"/>
      <c r="L328" s="42"/>
      <c r="M328" s="43"/>
      <c r="N328" s="41"/>
      <c r="O328" s="42"/>
      <c r="P328" s="43"/>
      <c r="Q328" s="41"/>
      <c r="R328" s="42"/>
      <c r="S328" s="43"/>
      <c r="T328" s="44"/>
      <c r="U328" s="45"/>
      <c r="V328" s="43"/>
      <c r="W328" s="44"/>
      <c r="X328" s="45"/>
      <c r="Y328" s="46"/>
      <c r="Z328" s="47"/>
      <c r="AA328" s="46"/>
      <c r="AB328" s="48"/>
      <c r="AC328" s="48"/>
      <c r="AD328" s="49"/>
    </row>
    <row r="329" spans="2:30" x14ac:dyDescent="0.15">
      <c r="B329" s="38" t="s">
        <v>2554</v>
      </c>
      <c r="C329" s="39" t="s">
        <v>564</v>
      </c>
      <c r="D329" s="39" t="s">
        <v>2371</v>
      </c>
      <c r="E329" s="39"/>
      <c r="F329" s="40" t="s">
        <v>2347</v>
      </c>
      <c r="G329" s="40" t="s">
        <v>2359</v>
      </c>
      <c r="H329" s="41">
        <v>4382300</v>
      </c>
      <c r="I329" s="42">
        <v>0</v>
      </c>
      <c r="J329" s="43">
        <v>0</v>
      </c>
      <c r="K329" s="41">
        <v>0</v>
      </c>
      <c r="L329" s="42">
        <v>0</v>
      </c>
      <c r="M329" s="43">
        <v>0</v>
      </c>
      <c r="N329" s="41">
        <v>0</v>
      </c>
      <c r="O329" s="42">
        <v>4265380</v>
      </c>
      <c r="P329" s="43">
        <v>0</v>
      </c>
      <c r="Q329" s="41">
        <v>4265380</v>
      </c>
      <c r="R329" s="42">
        <v>0</v>
      </c>
      <c r="S329" s="43">
        <v>0</v>
      </c>
      <c r="T329" s="44">
        <v>0</v>
      </c>
      <c r="U329" s="45">
        <v>4265380</v>
      </c>
      <c r="V329" s="43">
        <v>0</v>
      </c>
      <c r="W329" s="44">
        <v>4265380</v>
      </c>
      <c r="X329" s="45">
        <v>116920</v>
      </c>
      <c r="Y329" s="46">
        <v>2.67</v>
      </c>
      <c r="Z329" s="47">
        <f t="shared" si="10"/>
        <v>116920</v>
      </c>
      <c r="AA329" s="46">
        <f t="shared" si="11"/>
        <v>2.67</v>
      </c>
      <c r="AB329" s="48" t="s">
        <v>2370</v>
      </c>
      <c r="AC329" s="48" t="s">
        <v>2343</v>
      </c>
      <c r="AD329" s="49"/>
    </row>
    <row r="330" spans="2:30" x14ac:dyDescent="0.15">
      <c r="B330" s="38" t="s">
        <v>565</v>
      </c>
      <c r="C330" s="39" t="s">
        <v>566</v>
      </c>
      <c r="D330" s="39" t="s">
        <v>2371</v>
      </c>
      <c r="E330" s="39" t="s">
        <v>2790</v>
      </c>
      <c r="F330" s="40" t="s">
        <v>2347</v>
      </c>
      <c r="G330" s="40" t="s">
        <v>2359</v>
      </c>
      <c r="H330" s="41">
        <v>750000</v>
      </c>
      <c r="I330" s="42">
        <v>0</v>
      </c>
      <c r="J330" s="43">
        <v>0</v>
      </c>
      <c r="K330" s="41">
        <v>0</v>
      </c>
      <c r="L330" s="42">
        <v>0</v>
      </c>
      <c r="M330" s="43">
        <v>0</v>
      </c>
      <c r="N330" s="41">
        <v>0</v>
      </c>
      <c r="O330" s="42">
        <v>730000</v>
      </c>
      <c r="P330" s="43">
        <v>0</v>
      </c>
      <c r="Q330" s="41">
        <v>730000</v>
      </c>
      <c r="R330" s="42">
        <v>0</v>
      </c>
      <c r="S330" s="43">
        <v>0</v>
      </c>
      <c r="T330" s="44">
        <v>0</v>
      </c>
      <c r="U330" s="45">
        <v>730000</v>
      </c>
      <c r="V330" s="43">
        <v>0</v>
      </c>
      <c r="W330" s="44">
        <v>730000</v>
      </c>
      <c r="X330" s="45">
        <v>20000</v>
      </c>
      <c r="Y330" s="46">
        <v>2.67</v>
      </c>
      <c r="Z330" s="47">
        <f t="shared" si="10"/>
        <v>20000</v>
      </c>
      <c r="AA330" s="46">
        <f t="shared" si="11"/>
        <v>2.67</v>
      </c>
      <c r="AB330" s="48" t="s">
        <v>2370</v>
      </c>
      <c r="AC330" s="48" t="s">
        <v>2343</v>
      </c>
      <c r="AD330" s="49"/>
    </row>
    <row r="331" spans="2:30" x14ac:dyDescent="0.15">
      <c r="B331" s="38" t="s">
        <v>567</v>
      </c>
      <c r="C331" s="39" t="s">
        <v>568</v>
      </c>
      <c r="D331" s="39" t="s">
        <v>2371</v>
      </c>
      <c r="E331" s="39" t="s">
        <v>2791</v>
      </c>
      <c r="F331" s="40" t="s">
        <v>2347</v>
      </c>
      <c r="G331" s="40" t="s">
        <v>2359</v>
      </c>
      <c r="H331" s="41">
        <v>750000</v>
      </c>
      <c r="I331" s="42">
        <v>0</v>
      </c>
      <c r="J331" s="43">
        <v>0</v>
      </c>
      <c r="K331" s="41">
        <v>0</v>
      </c>
      <c r="L331" s="42">
        <v>0</v>
      </c>
      <c r="M331" s="43">
        <v>0</v>
      </c>
      <c r="N331" s="41">
        <v>0</v>
      </c>
      <c r="O331" s="42">
        <v>730000</v>
      </c>
      <c r="P331" s="43">
        <v>0</v>
      </c>
      <c r="Q331" s="41">
        <v>730000</v>
      </c>
      <c r="R331" s="42">
        <v>0</v>
      </c>
      <c r="S331" s="43">
        <v>0</v>
      </c>
      <c r="T331" s="44">
        <v>0</v>
      </c>
      <c r="U331" s="45">
        <v>730000</v>
      </c>
      <c r="V331" s="43">
        <v>0</v>
      </c>
      <c r="W331" s="44">
        <v>730000</v>
      </c>
      <c r="X331" s="45">
        <v>20000</v>
      </c>
      <c r="Y331" s="46">
        <v>2.67</v>
      </c>
      <c r="Z331" s="47">
        <f t="shared" si="10"/>
        <v>20000</v>
      </c>
      <c r="AA331" s="46">
        <f t="shared" si="11"/>
        <v>2.67</v>
      </c>
      <c r="AB331" s="48" t="s">
        <v>2370</v>
      </c>
      <c r="AC331" s="48" t="s">
        <v>2343</v>
      </c>
      <c r="AD331" s="49"/>
    </row>
    <row r="332" spans="2:30" x14ac:dyDescent="0.15">
      <c r="B332" s="38" t="s">
        <v>569</v>
      </c>
      <c r="C332" s="39" t="s">
        <v>570</v>
      </c>
      <c r="D332" s="39" t="s">
        <v>2371</v>
      </c>
      <c r="E332" s="39" t="s">
        <v>2792</v>
      </c>
      <c r="F332" s="40" t="s">
        <v>2347</v>
      </c>
      <c r="G332" s="40" t="s">
        <v>2359</v>
      </c>
      <c r="H332" s="41">
        <v>704525</v>
      </c>
      <c r="I332" s="42">
        <v>0</v>
      </c>
      <c r="J332" s="43">
        <v>0</v>
      </c>
      <c r="K332" s="41">
        <v>0</v>
      </c>
      <c r="L332" s="42">
        <v>0</v>
      </c>
      <c r="M332" s="43">
        <v>0</v>
      </c>
      <c r="N332" s="41">
        <v>0</v>
      </c>
      <c r="O332" s="42">
        <v>685715</v>
      </c>
      <c r="P332" s="43">
        <v>0</v>
      </c>
      <c r="Q332" s="41">
        <v>685715</v>
      </c>
      <c r="R332" s="42">
        <v>0</v>
      </c>
      <c r="S332" s="43">
        <v>0</v>
      </c>
      <c r="T332" s="44">
        <v>0</v>
      </c>
      <c r="U332" s="45">
        <v>685715</v>
      </c>
      <c r="V332" s="43">
        <v>0</v>
      </c>
      <c r="W332" s="44">
        <v>685715</v>
      </c>
      <c r="X332" s="45">
        <v>18810</v>
      </c>
      <c r="Y332" s="46">
        <v>2.67</v>
      </c>
      <c r="Z332" s="47">
        <f t="shared" si="10"/>
        <v>18810</v>
      </c>
      <c r="AA332" s="46">
        <f t="shared" si="11"/>
        <v>2.67</v>
      </c>
      <c r="AB332" s="48" t="s">
        <v>2370</v>
      </c>
      <c r="AC332" s="48" t="s">
        <v>2343</v>
      </c>
      <c r="AD332" s="49"/>
    </row>
    <row r="333" spans="2:30" x14ac:dyDescent="0.15">
      <c r="B333" s="38" t="s">
        <v>571</v>
      </c>
      <c r="C333" s="39" t="s">
        <v>572</v>
      </c>
      <c r="D333" s="39" t="s">
        <v>2371</v>
      </c>
      <c r="E333" s="39" t="s">
        <v>2793</v>
      </c>
      <c r="F333" s="40" t="s">
        <v>2347</v>
      </c>
      <c r="G333" s="40" t="s">
        <v>2359</v>
      </c>
      <c r="H333" s="41">
        <v>747325</v>
      </c>
      <c r="I333" s="42">
        <v>0</v>
      </c>
      <c r="J333" s="43">
        <v>0</v>
      </c>
      <c r="K333" s="41">
        <v>0</v>
      </c>
      <c r="L333" s="42">
        <v>0</v>
      </c>
      <c r="M333" s="43">
        <v>0</v>
      </c>
      <c r="N333" s="41">
        <v>0</v>
      </c>
      <c r="O333" s="42">
        <v>727395</v>
      </c>
      <c r="P333" s="43">
        <v>0</v>
      </c>
      <c r="Q333" s="41">
        <v>727395</v>
      </c>
      <c r="R333" s="42">
        <v>0</v>
      </c>
      <c r="S333" s="43">
        <v>0</v>
      </c>
      <c r="T333" s="44">
        <v>0</v>
      </c>
      <c r="U333" s="45">
        <v>727395</v>
      </c>
      <c r="V333" s="43">
        <v>0</v>
      </c>
      <c r="W333" s="44">
        <v>727395</v>
      </c>
      <c r="X333" s="45">
        <v>19930</v>
      </c>
      <c r="Y333" s="46">
        <v>2.67</v>
      </c>
      <c r="Z333" s="47">
        <f t="shared" si="10"/>
        <v>19930</v>
      </c>
      <c r="AA333" s="46">
        <f t="shared" si="11"/>
        <v>2.67</v>
      </c>
      <c r="AB333" s="48" t="s">
        <v>2370</v>
      </c>
      <c r="AC333" s="48" t="s">
        <v>2343</v>
      </c>
      <c r="AD333" s="49"/>
    </row>
    <row r="334" spans="2:30" x14ac:dyDescent="0.15">
      <c r="B334" s="38" t="s">
        <v>573</v>
      </c>
      <c r="C334" s="39" t="s">
        <v>574</v>
      </c>
      <c r="D334" s="39" t="s">
        <v>2371</v>
      </c>
      <c r="E334" s="39" t="s">
        <v>2794</v>
      </c>
      <c r="F334" s="40" t="s">
        <v>2347</v>
      </c>
      <c r="G334" s="40" t="s">
        <v>2359</v>
      </c>
      <c r="H334" s="41">
        <v>680450</v>
      </c>
      <c r="I334" s="42">
        <v>0</v>
      </c>
      <c r="J334" s="43">
        <v>0</v>
      </c>
      <c r="K334" s="41">
        <v>0</v>
      </c>
      <c r="L334" s="42">
        <v>0</v>
      </c>
      <c r="M334" s="43">
        <v>0</v>
      </c>
      <c r="N334" s="41">
        <v>0</v>
      </c>
      <c r="O334" s="42">
        <v>662270</v>
      </c>
      <c r="P334" s="43">
        <v>0</v>
      </c>
      <c r="Q334" s="41">
        <v>662270</v>
      </c>
      <c r="R334" s="42">
        <v>0</v>
      </c>
      <c r="S334" s="43">
        <v>0</v>
      </c>
      <c r="T334" s="44">
        <v>0</v>
      </c>
      <c r="U334" s="45">
        <v>662270</v>
      </c>
      <c r="V334" s="43">
        <v>0</v>
      </c>
      <c r="W334" s="44">
        <v>662270</v>
      </c>
      <c r="X334" s="45">
        <v>18180</v>
      </c>
      <c r="Y334" s="46">
        <v>2.67</v>
      </c>
      <c r="Z334" s="47">
        <f t="shared" si="10"/>
        <v>18180</v>
      </c>
      <c r="AA334" s="46">
        <f t="shared" si="11"/>
        <v>2.67</v>
      </c>
      <c r="AB334" s="48" t="s">
        <v>2370</v>
      </c>
      <c r="AC334" s="48" t="s">
        <v>2343</v>
      </c>
      <c r="AD334" s="49"/>
    </row>
    <row r="335" spans="2:30" x14ac:dyDescent="0.15">
      <c r="B335" s="38" t="s">
        <v>575</v>
      </c>
      <c r="C335" s="39" t="s">
        <v>576</v>
      </c>
      <c r="D335" s="39" t="s">
        <v>2371</v>
      </c>
      <c r="E335" s="39" t="s">
        <v>2795</v>
      </c>
      <c r="F335" s="40" t="s">
        <v>2347</v>
      </c>
      <c r="G335" s="40" t="s">
        <v>2359</v>
      </c>
      <c r="H335" s="41">
        <v>750000</v>
      </c>
      <c r="I335" s="42">
        <v>0</v>
      </c>
      <c r="J335" s="43">
        <v>0</v>
      </c>
      <c r="K335" s="41">
        <v>0</v>
      </c>
      <c r="L335" s="42">
        <v>0</v>
      </c>
      <c r="M335" s="43">
        <v>0</v>
      </c>
      <c r="N335" s="41">
        <v>0</v>
      </c>
      <c r="O335" s="42">
        <v>730000</v>
      </c>
      <c r="P335" s="43">
        <v>0</v>
      </c>
      <c r="Q335" s="41">
        <v>730000</v>
      </c>
      <c r="R335" s="42">
        <v>0</v>
      </c>
      <c r="S335" s="43">
        <v>0</v>
      </c>
      <c r="T335" s="44">
        <v>0</v>
      </c>
      <c r="U335" s="45">
        <v>730000</v>
      </c>
      <c r="V335" s="43">
        <v>0</v>
      </c>
      <c r="W335" s="44">
        <v>730000</v>
      </c>
      <c r="X335" s="45">
        <v>20000</v>
      </c>
      <c r="Y335" s="46">
        <v>2.67</v>
      </c>
      <c r="Z335" s="47">
        <f t="shared" si="10"/>
        <v>20000</v>
      </c>
      <c r="AA335" s="46">
        <f t="shared" si="11"/>
        <v>2.67</v>
      </c>
      <c r="AB335" s="48" t="s">
        <v>2370</v>
      </c>
      <c r="AC335" s="48" t="s">
        <v>2343</v>
      </c>
      <c r="AD335" s="49"/>
    </row>
    <row r="336" spans="2:30" x14ac:dyDescent="0.15">
      <c r="B336" s="38" t="s">
        <v>0</v>
      </c>
      <c r="C336" s="39" t="s">
        <v>0</v>
      </c>
      <c r="D336" s="39"/>
      <c r="E336" s="39"/>
      <c r="F336" s="40"/>
      <c r="G336" s="40"/>
      <c r="H336" s="41"/>
      <c r="I336" s="42"/>
      <c r="J336" s="43"/>
      <c r="K336" s="41"/>
      <c r="L336" s="42"/>
      <c r="M336" s="43"/>
      <c r="N336" s="41"/>
      <c r="O336" s="42"/>
      <c r="P336" s="43"/>
      <c r="Q336" s="41"/>
      <c r="R336" s="42"/>
      <c r="S336" s="43"/>
      <c r="T336" s="44"/>
      <c r="U336" s="45"/>
      <c r="V336" s="43"/>
      <c r="W336" s="44"/>
      <c r="X336" s="45"/>
      <c r="Y336" s="46"/>
      <c r="Z336" s="47"/>
      <c r="AA336" s="46"/>
      <c r="AB336" s="48"/>
      <c r="AC336" s="48"/>
      <c r="AD336" s="49"/>
    </row>
    <row r="337" spans="2:30" x14ac:dyDescent="0.15">
      <c r="B337" s="38" t="s">
        <v>2555</v>
      </c>
      <c r="C337" s="39" t="s">
        <v>577</v>
      </c>
      <c r="D337" s="39" t="s">
        <v>2476</v>
      </c>
      <c r="E337" s="39"/>
      <c r="F337" s="40" t="s">
        <v>2347</v>
      </c>
      <c r="G337" s="40" t="s">
        <v>2355</v>
      </c>
      <c r="H337" s="41">
        <v>39000000</v>
      </c>
      <c r="I337" s="42">
        <v>0</v>
      </c>
      <c r="J337" s="43">
        <v>0</v>
      </c>
      <c r="K337" s="41">
        <v>0</v>
      </c>
      <c r="L337" s="42">
        <v>22333176</v>
      </c>
      <c r="M337" s="43">
        <v>3641394</v>
      </c>
      <c r="N337" s="41">
        <v>25974570</v>
      </c>
      <c r="O337" s="42">
        <v>6254310</v>
      </c>
      <c r="P337" s="43">
        <v>0</v>
      </c>
      <c r="Q337" s="41">
        <v>6254310</v>
      </c>
      <c r="R337" s="42">
        <v>631162</v>
      </c>
      <c r="S337" s="43">
        <v>1143953</v>
      </c>
      <c r="T337" s="44">
        <v>1775115</v>
      </c>
      <c r="U337" s="45">
        <v>29218648</v>
      </c>
      <c r="V337" s="43">
        <v>4785347</v>
      </c>
      <c r="W337" s="44">
        <v>34003995</v>
      </c>
      <c r="X337" s="45">
        <v>4996005</v>
      </c>
      <c r="Y337" s="46">
        <v>12.81</v>
      </c>
      <c r="Z337" s="47">
        <f t="shared" si="10"/>
        <v>9781352</v>
      </c>
      <c r="AA337" s="46">
        <f t="shared" si="11"/>
        <v>25.08</v>
      </c>
      <c r="AB337" s="48" t="s">
        <v>2360</v>
      </c>
      <c r="AC337" s="48" t="s">
        <v>2343</v>
      </c>
      <c r="AD337" s="49"/>
    </row>
    <row r="338" spans="2:30" x14ac:dyDescent="0.15">
      <c r="B338" s="38" t="s">
        <v>578</v>
      </c>
      <c r="C338" s="39" t="s">
        <v>579</v>
      </c>
      <c r="D338" s="39" t="s">
        <v>2476</v>
      </c>
      <c r="E338" s="39" t="s">
        <v>2790</v>
      </c>
      <c r="F338" s="40" t="s">
        <v>2347</v>
      </c>
      <c r="G338" s="40" t="s">
        <v>2355</v>
      </c>
      <c r="H338" s="41">
        <v>6500000</v>
      </c>
      <c r="I338" s="42">
        <v>0</v>
      </c>
      <c r="J338" s="43">
        <v>0</v>
      </c>
      <c r="K338" s="41">
        <v>0</v>
      </c>
      <c r="L338" s="42">
        <v>3547069</v>
      </c>
      <c r="M338" s="43">
        <v>578456</v>
      </c>
      <c r="N338" s="41">
        <v>4125525</v>
      </c>
      <c r="O338" s="42">
        <v>1050000</v>
      </c>
      <c r="P338" s="43">
        <v>0</v>
      </c>
      <c r="Q338" s="41">
        <v>1050000</v>
      </c>
      <c r="R338" s="42">
        <v>151965</v>
      </c>
      <c r="S338" s="43">
        <v>207479</v>
      </c>
      <c r="T338" s="44">
        <v>359444</v>
      </c>
      <c r="U338" s="45">
        <v>4749034</v>
      </c>
      <c r="V338" s="43">
        <v>785935</v>
      </c>
      <c r="W338" s="44">
        <v>5534969</v>
      </c>
      <c r="X338" s="45">
        <v>965031</v>
      </c>
      <c r="Y338" s="46">
        <v>14.85</v>
      </c>
      <c r="Z338" s="47">
        <f t="shared" si="10"/>
        <v>1750966</v>
      </c>
      <c r="AA338" s="46">
        <f t="shared" si="11"/>
        <v>26.94</v>
      </c>
      <c r="AB338" s="48" t="s">
        <v>2360</v>
      </c>
      <c r="AC338" s="48" t="s">
        <v>2343</v>
      </c>
      <c r="AD338" s="49"/>
    </row>
    <row r="339" spans="2:30" x14ac:dyDescent="0.15">
      <c r="B339" s="38" t="s">
        <v>580</v>
      </c>
      <c r="C339" s="39" t="s">
        <v>581</v>
      </c>
      <c r="D339" s="39" t="s">
        <v>2476</v>
      </c>
      <c r="E339" s="39" t="s">
        <v>2791</v>
      </c>
      <c r="F339" s="40" t="s">
        <v>2347</v>
      </c>
      <c r="G339" s="40" t="s">
        <v>2355</v>
      </c>
      <c r="H339" s="41">
        <v>6500000</v>
      </c>
      <c r="I339" s="42">
        <v>0</v>
      </c>
      <c r="J339" s="43">
        <v>0</v>
      </c>
      <c r="K339" s="41">
        <v>0</v>
      </c>
      <c r="L339" s="42">
        <v>3833452</v>
      </c>
      <c r="M339" s="43">
        <v>574054</v>
      </c>
      <c r="N339" s="41">
        <v>4407506</v>
      </c>
      <c r="O339" s="42">
        <v>1050000</v>
      </c>
      <c r="P339" s="43">
        <v>0</v>
      </c>
      <c r="Q339" s="41">
        <v>1050000</v>
      </c>
      <c r="R339" s="42">
        <v>159972</v>
      </c>
      <c r="S339" s="43">
        <v>193561</v>
      </c>
      <c r="T339" s="44">
        <v>353533</v>
      </c>
      <c r="U339" s="45">
        <v>5043424</v>
      </c>
      <c r="V339" s="43">
        <v>767615</v>
      </c>
      <c r="W339" s="44">
        <v>5811039</v>
      </c>
      <c r="X339" s="45">
        <v>688961</v>
      </c>
      <c r="Y339" s="46">
        <v>10.6</v>
      </c>
      <c r="Z339" s="47">
        <f t="shared" si="10"/>
        <v>1456576</v>
      </c>
      <c r="AA339" s="46">
        <f t="shared" si="11"/>
        <v>22.41</v>
      </c>
      <c r="AB339" s="48" t="s">
        <v>2360</v>
      </c>
      <c r="AC339" s="48" t="s">
        <v>2343</v>
      </c>
      <c r="AD339" s="49"/>
    </row>
    <row r="340" spans="2:30" x14ac:dyDescent="0.15">
      <c r="B340" s="38" t="s">
        <v>582</v>
      </c>
      <c r="C340" s="39" t="s">
        <v>583</v>
      </c>
      <c r="D340" s="39" t="s">
        <v>2476</v>
      </c>
      <c r="E340" s="39" t="s">
        <v>2792</v>
      </c>
      <c r="F340" s="40" t="s">
        <v>2347</v>
      </c>
      <c r="G340" s="40" t="s">
        <v>2355</v>
      </c>
      <c r="H340" s="41">
        <v>6500000</v>
      </c>
      <c r="I340" s="42">
        <v>0</v>
      </c>
      <c r="J340" s="43">
        <v>0</v>
      </c>
      <c r="K340" s="41">
        <v>0</v>
      </c>
      <c r="L340" s="42">
        <v>3731632</v>
      </c>
      <c r="M340" s="43">
        <v>631836</v>
      </c>
      <c r="N340" s="41">
        <v>4363468</v>
      </c>
      <c r="O340" s="42">
        <v>1050000</v>
      </c>
      <c r="P340" s="43">
        <v>0</v>
      </c>
      <c r="Q340" s="41">
        <v>1050000</v>
      </c>
      <c r="R340" s="42">
        <v>69685</v>
      </c>
      <c r="S340" s="43">
        <v>188887</v>
      </c>
      <c r="T340" s="44">
        <v>258572</v>
      </c>
      <c r="U340" s="45">
        <v>4851317</v>
      </c>
      <c r="V340" s="43">
        <v>820723</v>
      </c>
      <c r="W340" s="44">
        <v>5672040</v>
      </c>
      <c r="X340" s="45">
        <v>827960</v>
      </c>
      <c r="Y340" s="46">
        <v>12.74</v>
      </c>
      <c r="Z340" s="47">
        <f t="shared" si="10"/>
        <v>1648683</v>
      </c>
      <c r="AA340" s="46">
        <f t="shared" si="11"/>
        <v>25.36</v>
      </c>
      <c r="AB340" s="48" t="s">
        <v>2360</v>
      </c>
      <c r="AC340" s="48" t="s">
        <v>2343</v>
      </c>
      <c r="AD340" s="49"/>
    </row>
    <row r="341" spans="2:30" x14ac:dyDescent="0.15">
      <c r="B341" s="38" t="s">
        <v>584</v>
      </c>
      <c r="C341" s="39" t="s">
        <v>585</v>
      </c>
      <c r="D341" s="39" t="s">
        <v>2476</v>
      </c>
      <c r="E341" s="39" t="s">
        <v>2793</v>
      </c>
      <c r="F341" s="40" t="s">
        <v>2347</v>
      </c>
      <c r="G341" s="40" t="s">
        <v>2355</v>
      </c>
      <c r="H341" s="41">
        <v>6500000</v>
      </c>
      <c r="I341" s="42">
        <v>0</v>
      </c>
      <c r="J341" s="43">
        <v>0</v>
      </c>
      <c r="K341" s="41">
        <v>0</v>
      </c>
      <c r="L341" s="42">
        <v>3766318</v>
      </c>
      <c r="M341" s="43">
        <v>648166</v>
      </c>
      <c r="N341" s="41">
        <v>4414484</v>
      </c>
      <c r="O341" s="42">
        <v>1019250</v>
      </c>
      <c r="P341" s="43">
        <v>0</v>
      </c>
      <c r="Q341" s="41">
        <v>1019250</v>
      </c>
      <c r="R341" s="42">
        <v>75507</v>
      </c>
      <c r="S341" s="43">
        <v>186676</v>
      </c>
      <c r="T341" s="44">
        <v>262183</v>
      </c>
      <c r="U341" s="45">
        <v>4861075</v>
      </c>
      <c r="V341" s="43">
        <v>834842</v>
      </c>
      <c r="W341" s="44">
        <v>5695917</v>
      </c>
      <c r="X341" s="45">
        <v>804083</v>
      </c>
      <c r="Y341" s="46">
        <v>12.37</v>
      </c>
      <c r="Z341" s="47">
        <f t="shared" si="10"/>
        <v>1638925</v>
      </c>
      <c r="AA341" s="46">
        <f t="shared" si="11"/>
        <v>25.21</v>
      </c>
      <c r="AB341" s="48" t="s">
        <v>2360</v>
      </c>
      <c r="AC341" s="48" t="s">
        <v>2343</v>
      </c>
      <c r="AD341" s="49"/>
    </row>
    <row r="342" spans="2:30" x14ac:dyDescent="0.15">
      <c r="B342" s="38" t="s">
        <v>586</v>
      </c>
      <c r="C342" s="39" t="s">
        <v>587</v>
      </c>
      <c r="D342" s="39" t="s">
        <v>2476</v>
      </c>
      <c r="E342" s="39" t="s">
        <v>2794</v>
      </c>
      <c r="F342" s="40" t="s">
        <v>2347</v>
      </c>
      <c r="G342" s="40" t="s">
        <v>2355</v>
      </c>
      <c r="H342" s="41">
        <v>6500000</v>
      </c>
      <c r="I342" s="42">
        <v>0</v>
      </c>
      <c r="J342" s="43">
        <v>0</v>
      </c>
      <c r="K342" s="41">
        <v>0</v>
      </c>
      <c r="L342" s="42">
        <v>3742858</v>
      </c>
      <c r="M342" s="43">
        <v>556796</v>
      </c>
      <c r="N342" s="41">
        <v>4299654</v>
      </c>
      <c r="O342" s="42">
        <v>1025580</v>
      </c>
      <c r="P342" s="43">
        <v>0</v>
      </c>
      <c r="Q342" s="41">
        <v>1025580</v>
      </c>
      <c r="R342" s="42">
        <v>82036</v>
      </c>
      <c r="S342" s="43">
        <v>186547</v>
      </c>
      <c r="T342" s="44">
        <v>268583</v>
      </c>
      <c r="U342" s="45">
        <v>4850474</v>
      </c>
      <c r="V342" s="43">
        <v>743343</v>
      </c>
      <c r="W342" s="44">
        <v>5593817</v>
      </c>
      <c r="X342" s="45">
        <v>906183</v>
      </c>
      <c r="Y342" s="46">
        <v>13.94</v>
      </c>
      <c r="Z342" s="47">
        <f t="shared" si="10"/>
        <v>1649526</v>
      </c>
      <c r="AA342" s="46">
        <f t="shared" si="11"/>
        <v>25.38</v>
      </c>
      <c r="AB342" s="48" t="s">
        <v>2360</v>
      </c>
      <c r="AC342" s="48" t="s">
        <v>2343</v>
      </c>
      <c r="AD342" s="49"/>
    </row>
    <row r="343" spans="2:30" x14ac:dyDescent="0.15">
      <c r="B343" s="38" t="s">
        <v>588</v>
      </c>
      <c r="C343" s="39" t="s">
        <v>589</v>
      </c>
      <c r="D343" s="39" t="s">
        <v>2476</v>
      </c>
      <c r="E343" s="39" t="s">
        <v>2795</v>
      </c>
      <c r="F343" s="40" t="s">
        <v>2347</v>
      </c>
      <c r="G343" s="40" t="s">
        <v>2355</v>
      </c>
      <c r="H343" s="41">
        <v>6500000</v>
      </c>
      <c r="I343" s="42">
        <v>0</v>
      </c>
      <c r="J343" s="43">
        <v>0</v>
      </c>
      <c r="K343" s="41">
        <v>0</v>
      </c>
      <c r="L343" s="42">
        <v>3711847</v>
      </c>
      <c r="M343" s="43">
        <v>652086</v>
      </c>
      <c r="N343" s="41">
        <v>4363933</v>
      </c>
      <c r="O343" s="42">
        <v>1059480</v>
      </c>
      <c r="P343" s="43">
        <v>0</v>
      </c>
      <c r="Q343" s="41">
        <v>1059480</v>
      </c>
      <c r="R343" s="42">
        <v>91997</v>
      </c>
      <c r="S343" s="43">
        <v>180803</v>
      </c>
      <c r="T343" s="44">
        <v>272800</v>
      </c>
      <c r="U343" s="45">
        <v>4863324</v>
      </c>
      <c r="V343" s="43">
        <v>832889</v>
      </c>
      <c r="W343" s="44">
        <v>5696213</v>
      </c>
      <c r="X343" s="45">
        <v>803787</v>
      </c>
      <c r="Y343" s="46">
        <v>12.37</v>
      </c>
      <c r="Z343" s="47">
        <f t="shared" si="10"/>
        <v>1636676</v>
      </c>
      <c r="AA343" s="46">
        <f t="shared" si="11"/>
        <v>25.18</v>
      </c>
      <c r="AB343" s="48" t="s">
        <v>2360</v>
      </c>
      <c r="AC343" s="48" t="s">
        <v>2343</v>
      </c>
      <c r="AD343" s="49"/>
    </row>
    <row r="344" spans="2:30" x14ac:dyDescent="0.15">
      <c r="B344" s="38" t="s">
        <v>0</v>
      </c>
      <c r="C344" s="39" t="s">
        <v>0</v>
      </c>
      <c r="D344" s="39"/>
      <c r="E344" s="39"/>
      <c r="F344" s="40"/>
      <c r="G344" s="40"/>
      <c r="H344" s="41"/>
      <c r="I344" s="42"/>
      <c r="J344" s="43"/>
      <c r="K344" s="41"/>
      <c r="L344" s="42"/>
      <c r="M344" s="43"/>
      <c r="N344" s="41"/>
      <c r="O344" s="42"/>
      <c r="P344" s="43"/>
      <c r="Q344" s="41"/>
      <c r="R344" s="42"/>
      <c r="S344" s="43"/>
      <c r="T344" s="44"/>
      <c r="U344" s="45"/>
      <c r="V344" s="43"/>
      <c r="W344" s="44"/>
      <c r="X344" s="45"/>
      <c r="Y344" s="46"/>
      <c r="Z344" s="47"/>
      <c r="AA344" s="46"/>
      <c r="AB344" s="48"/>
      <c r="AC344" s="48"/>
      <c r="AD344" s="49"/>
    </row>
    <row r="345" spans="2:30" x14ac:dyDescent="0.15">
      <c r="B345" s="38" t="s">
        <v>2556</v>
      </c>
      <c r="C345" s="39" t="s">
        <v>590</v>
      </c>
      <c r="D345" s="39" t="s">
        <v>2476</v>
      </c>
      <c r="E345" s="39"/>
      <c r="F345" s="40" t="s">
        <v>2347</v>
      </c>
      <c r="G345" s="40" t="s">
        <v>2355</v>
      </c>
      <c r="H345" s="41">
        <v>18840000</v>
      </c>
      <c r="I345" s="42">
        <v>0</v>
      </c>
      <c r="J345" s="43">
        <v>0</v>
      </c>
      <c r="K345" s="41">
        <v>0</v>
      </c>
      <c r="L345" s="42">
        <v>14325490</v>
      </c>
      <c r="M345" s="43">
        <v>2335932</v>
      </c>
      <c r="N345" s="41">
        <v>16661422</v>
      </c>
      <c r="O345" s="42">
        <v>0</v>
      </c>
      <c r="P345" s="43">
        <v>0</v>
      </c>
      <c r="Q345" s="41">
        <v>0</v>
      </c>
      <c r="R345" s="42">
        <v>1915</v>
      </c>
      <c r="S345" s="43">
        <v>734218</v>
      </c>
      <c r="T345" s="44">
        <v>736133</v>
      </c>
      <c r="U345" s="45">
        <v>14327405</v>
      </c>
      <c r="V345" s="43">
        <v>3070150</v>
      </c>
      <c r="W345" s="44">
        <v>17397555</v>
      </c>
      <c r="X345" s="45">
        <v>1442445</v>
      </c>
      <c r="Y345" s="46">
        <v>7.66</v>
      </c>
      <c r="Z345" s="47">
        <f t="shared" si="10"/>
        <v>4512595</v>
      </c>
      <c r="AA345" s="46">
        <f t="shared" si="11"/>
        <v>23.95</v>
      </c>
      <c r="AB345" s="48" t="s">
        <v>2360</v>
      </c>
      <c r="AC345" s="48" t="s">
        <v>2343</v>
      </c>
      <c r="AD345" s="49"/>
    </row>
    <row r="346" spans="2:30" x14ac:dyDescent="0.15">
      <c r="B346" s="38" t="s">
        <v>591</v>
      </c>
      <c r="C346" s="39" t="s">
        <v>592</v>
      </c>
      <c r="D346" s="39" t="s">
        <v>2476</v>
      </c>
      <c r="E346" s="39" t="s">
        <v>2790</v>
      </c>
      <c r="F346" s="40" t="s">
        <v>2347</v>
      </c>
      <c r="G346" s="40" t="s">
        <v>2355</v>
      </c>
      <c r="H346" s="41">
        <v>3140000</v>
      </c>
      <c r="I346" s="42">
        <v>0</v>
      </c>
      <c r="J346" s="43">
        <v>0</v>
      </c>
      <c r="K346" s="41">
        <v>0</v>
      </c>
      <c r="L346" s="42">
        <v>2328111</v>
      </c>
      <c r="M346" s="43">
        <v>379666</v>
      </c>
      <c r="N346" s="41">
        <v>2707777</v>
      </c>
      <c r="O346" s="42">
        <v>0</v>
      </c>
      <c r="P346" s="43">
        <v>0</v>
      </c>
      <c r="Q346" s="41">
        <v>0</v>
      </c>
      <c r="R346" s="42">
        <v>0</v>
      </c>
      <c r="S346" s="43">
        <v>136178</v>
      </c>
      <c r="T346" s="44">
        <v>136178</v>
      </c>
      <c r="U346" s="45">
        <v>2328111</v>
      </c>
      <c r="V346" s="43">
        <v>515844</v>
      </c>
      <c r="W346" s="44">
        <v>2843955</v>
      </c>
      <c r="X346" s="45">
        <v>296045</v>
      </c>
      <c r="Y346" s="46">
        <v>9.43</v>
      </c>
      <c r="Z346" s="47">
        <f t="shared" si="10"/>
        <v>811889</v>
      </c>
      <c r="AA346" s="46">
        <f t="shared" si="11"/>
        <v>25.86</v>
      </c>
      <c r="AB346" s="48" t="s">
        <v>2360</v>
      </c>
      <c r="AC346" s="48" t="s">
        <v>2343</v>
      </c>
      <c r="AD346" s="49"/>
    </row>
    <row r="347" spans="2:30" x14ac:dyDescent="0.15">
      <c r="B347" s="38" t="s">
        <v>593</v>
      </c>
      <c r="C347" s="39" t="s">
        <v>594</v>
      </c>
      <c r="D347" s="39" t="s">
        <v>2476</v>
      </c>
      <c r="E347" s="39" t="s">
        <v>2791</v>
      </c>
      <c r="F347" s="40" t="s">
        <v>2347</v>
      </c>
      <c r="G347" s="40" t="s">
        <v>2355</v>
      </c>
      <c r="H347" s="41">
        <v>3140000</v>
      </c>
      <c r="I347" s="42">
        <v>0</v>
      </c>
      <c r="J347" s="43">
        <v>0</v>
      </c>
      <c r="K347" s="41">
        <v>0</v>
      </c>
      <c r="L347" s="42">
        <v>2377909</v>
      </c>
      <c r="M347" s="43">
        <v>356089</v>
      </c>
      <c r="N347" s="41">
        <v>2733998</v>
      </c>
      <c r="O347" s="42">
        <v>0</v>
      </c>
      <c r="P347" s="43">
        <v>0</v>
      </c>
      <c r="Q347" s="41">
        <v>0</v>
      </c>
      <c r="R347" s="42">
        <v>1171</v>
      </c>
      <c r="S347" s="43">
        <v>120055</v>
      </c>
      <c r="T347" s="44">
        <v>121226</v>
      </c>
      <c r="U347" s="45">
        <v>2379080</v>
      </c>
      <c r="V347" s="43">
        <v>476144</v>
      </c>
      <c r="W347" s="44">
        <v>2855224</v>
      </c>
      <c r="X347" s="45">
        <v>284776</v>
      </c>
      <c r="Y347" s="46">
        <v>9.07</v>
      </c>
      <c r="Z347" s="47">
        <f t="shared" si="10"/>
        <v>760920</v>
      </c>
      <c r="AA347" s="46">
        <f t="shared" si="11"/>
        <v>24.23</v>
      </c>
      <c r="AB347" s="48" t="s">
        <v>2360</v>
      </c>
      <c r="AC347" s="48" t="s">
        <v>2343</v>
      </c>
      <c r="AD347" s="49"/>
    </row>
    <row r="348" spans="2:30" x14ac:dyDescent="0.15">
      <c r="B348" s="38" t="s">
        <v>595</v>
      </c>
      <c r="C348" s="39" t="s">
        <v>596</v>
      </c>
      <c r="D348" s="39" t="s">
        <v>2476</v>
      </c>
      <c r="E348" s="39" t="s">
        <v>2792</v>
      </c>
      <c r="F348" s="40" t="s">
        <v>2347</v>
      </c>
      <c r="G348" s="40" t="s">
        <v>2355</v>
      </c>
      <c r="H348" s="41">
        <v>3140000</v>
      </c>
      <c r="I348" s="42">
        <v>0</v>
      </c>
      <c r="J348" s="43">
        <v>0</v>
      </c>
      <c r="K348" s="41">
        <v>0</v>
      </c>
      <c r="L348" s="42">
        <v>2408956</v>
      </c>
      <c r="M348" s="43">
        <v>407883</v>
      </c>
      <c r="N348" s="41">
        <v>2816839</v>
      </c>
      <c r="O348" s="42">
        <v>0</v>
      </c>
      <c r="P348" s="43">
        <v>0</v>
      </c>
      <c r="Q348" s="41">
        <v>0</v>
      </c>
      <c r="R348" s="42">
        <v>0</v>
      </c>
      <c r="S348" s="43">
        <v>121932</v>
      </c>
      <c r="T348" s="44">
        <v>121932</v>
      </c>
      <c r="U348" s="45">
        <v>2408956</v>
      </c>
      <c r="V348" s="43">
        <v>529815</v>
      </c>
      <c r="W348" s="44">
        <v>2938771</v>
      </c>
      <c r="X348" s="45">
        <v>201229</v>
      </c>
      <c r="Y348" s="46">
        <v>6.41</v>
      </c>
      <c r="Z348" s="47">
        <f t="shared" si="10"/>
        <v>731044</v>
      </c>
      <c r="AA348" s="46">
        <f t="shared" si="11"/>
        <v>23.28</v>
      </c>
      <c r="AB348" s="48" t="s">
        <v>2360</v>
      </c>
      <c r="AC348" s="48" t="s">
        <v>2343</v>
      </c>
      <c r="AD348" s="49"/>
    </row>
    <row r="349" spans="2:30" x14ac:dyDescent="0.15">
      <c r="B349" s="38" t="s">
        <v>597</v>
      </c>
      <c r="C349" s="39" t="s">
        <v>598</v>
      </c>
      <c r="D349" s="39" t="s">
        <v>2476</v>
      </c>
      <c r="E349" s="39" t="s">
        <v>2793</v>
      </c>
      <c r="F349" s="40" t="s">
        <v>2347</v>
      </c>
      <c r="G349" s="40" t="s">
        <v>2355</v>
      </c>
      <c r="H349" s="41">
        <v>3140000</v>
      </c>
      <c r="I349" s="42">
        <v>0</v>
      </c>
      <c r="J349" s="43">
        <v>0</v>
      </c>
      <c r="K349" s="41">
        <v>0</v>
      </c>
      <c r="L349" s="42">
        <v>2423316</v>
      </c>
      <c r="M349" s="43">
        <v>417040</v>
      </c>
      <c r="N349" s="41">
        <v>2840356</v>
      </c>
      <c r="O349" s="42">
        <v>0</v>
      </c>
      <c r="P349" s="43">
        <v>0</v>
      </c>
      <c r="Q349" s="41">
        <v>0</v>
      </c>
      <c r="R349" s="42">
        <v>0</v>
      </c>
      <c r="S349" s="43">
        <v>120109</v>
      </c>
      <c r="T349" s="44">
        <v>120109</v>
      </c>
      <c r="U349" s="45">
        <v>2423316</v>
      </c>
      <c r="V349" s="43">
        <v>537149</v>
      </c>
      <c r="W349" s="44">
        <v>2960465</v>
      </c>
      <c r="X349" s="45">
        <v>179535</v>
      </c>
      <c r="Y349" s="46">
        <v>5.72</v>
      </c>
      <c r="Z349" s="47">
        <f t="shared" si="10"/>
        <v>716684</v>
      </c>
      <c r="AA349" s="46">
        <f t="shared" si="11"/>
        <v>22.82</v>
      </c>
      <c r="AB349" s="48" t="s">
        <v>2360</v>
      </c>
      <c r="AC349" s="48" t="s">
        <v>2343</v>
      </c>
      <c r="AD349" s="49"/>
    </row>
    <row r="350" spans="2:30" x14ac:dyDescent="0.15">
      <c r="B350" s="38" t="s">
        <v>599</v>
      </c>
      <c r="C350" s="39" t="s">
        <v>600</v>
      </c>
      <c r="D350" s="39" t="s">
        <v>2476</v>
      </c>
      <c r="E350" s="39" t="s">
        <v>2794</v>
      </c>
      <c r="F350" s="40" t="s">
        <v>2347</v>
      </c>
      <c r="G350" s="40" t="s">
        <v>2355</v>
      </c>
      <c r="H350" s="41">
        <v>3140000</v>
      </c>
      <c r="I350" s="42">
        <v>0</v>
      </c>
      <c r="J350" s="43">
        <v>0</v>
      </c>
      <c r="K350" s="41">
        <v>0</v>
      </c>
      <c r="L350" s="42">
        <v>2442762</v>
      </c>
      <c r="M350" s="43">
        <v>363392</v>
      </c>
      <c r="N350" s="41">
        <v>2806154</v>
      </c>
      <c r="O350" s="42">
        <v>0</v>
      </c>
      <c r="P350" s="43">
        <v>0</v>
      </c>
      <c r="Q350" s="41">
        <v>0</v>
      </c>
      <c r="R350" s="42">
        <v>744</v>
      </c>
      <c r="S350" s="43">
        <v>121748</v>
      </c>
      <c r="T350" s="44">
        <v>122492</v>
      </c>
      <c r="U350" s="45">
        <v>2443506</v>
      </c>
      <c r="V350" s="43">
        <v>485140</v>
      </c>
      <c r="W350" s="44">
        <v>2928646</v>
      </c>
      <c r="X350" s="45">
        <v>211354</v>
      </c>
      <c r="Y350" s="46">
        <v>6.73</v>
      </c>
      <c r="Z350" s="47">
        <f t="shared" si="10"/>
        <v>696494</v>
      </c>
      <c r="AA350" s="46">
        <f t="shared" si="11"/>
        <v>22.18</v>
      </c>
      <c r="AB350" s="48" t="s">
        <v>2360</v>
      </c>
      <c r="AC350" s="48" t="s">
        <v>2343</v>
      </c>
      <c r="AD350" s="49"/>
    </row>
    <row r="351" spans="2:30" x14ac:dyDescent="0.15">
      <c r="B351" s="38" t="s">
        <v>601</v>
      </c>
      <c r="C351" s="39" t="s">
        <v>602</v>
      </c>
      <c r="D351" s="39" t="s">
        <v>2476</v>
      </c>
      <c r="E351" s="39" t="s">
        <v>2795</v>
      </c>
      <c r="F351" s="40" t="s">
        <v>2347</v>
      </c>
      <c r="G351" s="40" t="s">
        <v>2355</v>
      </c>
      <c r="H351" s="41">
        <v>3140000</v>
      </c>
      <c r="I351" s="42">
        <v>0</v>
      </c>
      <c r="J351" s="43">
        <v>0</v>
      </c>
      <c r="K351" s="41">
        <v>0</v>
      </c>
      <c r="L351" s="42">
        <v>2344436</v>
      </c>
      <c r="M351" s="43">
        <v>411862</v>
      </c>
      <c r="N351" s="41">
        <v>2756298</v>
      </c>
      <c r="O351" s="42">
        <v>0</v>
      </c>
      <c r="P351" s="43">
        <v>0</v>
      </c>
      <c r="Q351" s="41">
        <v>0</v>
      </c>
      <c r="R351" s="42">
        <v>0</v>
      </c>
      <c r="S351" s="43">
        <v>114196</v>
      </c>
      <c r="T351" s="44">
        <v>114196</v>
      </c>
      <c r="U351" s="45">
        <v>2344436</v>
      </c>
      <c r="V351" s="43">
        <v>526058</v>
      </c>
      <c r="W351" s="44">
        <v>2870494</v>
      </c>
      <c r="X351" s="45">
        <v>269506</v>
      </c>
      <c r="Y351" s="46">
        <v>8.58</v>
      </c>
      <c r="Z351" s="47">
        <f t="shared" si="10"/>
        <v>795564</v>
      </c>
      <c r="AA351" s="46">
        <f t="shared" si="11"/>
        <v>25.34</v>
      </c>
      <c r="AB351" s="48" t="s">
        <v>2360</v>
      </c>
      <c r="AC351" s="48" t="s">
        <v>2343</v>
      </c>
      <c r="AD351" s="49"/>
    </row>
    <row r="352" spans="2:30" x14ac:dyDescent="0.15">
      <c r="B352" s="38" t="s">
        <v>0</v>
      </c>
      <c r="C352" s="39" t="s">
        <v>0</v>
      </c>
      <c r="D352" s="39"/>
      <c r="E352" s="39"/>
      <c r="F352" s="40"/>
      <c r="G352" s="40"/>
      <c r="H352" s="41"/>
      <c r="I352" s="42"/>
      <c r="J352" s="43"/>
      <c r="K352" s="41"/>
      <c r="L352" s="42"/>
      <c r="M352" s="43"/>
      <c r="N352" s="41"/>
      <c r="O352" s="42"/>
      <c r="P352" s="43"/>
      <c r="Q352" s="41"/>
      <c r="R352" s="42"/>
      <c r="S352" s="43"/>
      <c r="T352" s="44"/>
      <c r="U352" s="45"/>
      <c r="V352" s="43"/>
      <c r="W352" s="44"/>
      <c r="X352" s="45"/>
      <c r="Y352" s="46"/>
      <c r="Z352" s="47"/>
      <c r="AA352" s="46"/>
      <c r="AB352" s="48"/>
      <c r="AC352" s="48"/>
      <c r="AD352" s="49"/>
    </row>
    <row r="353" spans="2:30" x14ac:dyDescent="0.15">
      <c r="B353" s="38" t="s">
        <v>2557</v>
      </c>
      <c r="C353" s="39" t="s">
        <v>603</v>
      </c>
      <c r="D353" s="39" t="s">
        <v>2482</v>
      </c>
      <c r="E353" s="39"/>
      <c r="F353" s="40" t="s">
        <v>2345</v>
      </c>
      <c r="G353" s="40" t="s">
        <v>2353</v>
      </c>
      <c r="H353" s="41">
        <v>3360000</v>
      </c>
      <c r="I353" s="42">
        <v>0</v>
      </c>
      <c r="J353" s="43">
        <v>0</v>
      </c>
      <c r="K353" s="41">
        <v>0</v>
      </c>
      <c r="L353" s="42">
        <v>0</v>
      </c>
      <c r="M353" s="43">
        <v>0</v>
      </c>
      <c r="N353" s="41">
        <v>0</v>
      </c>
      <c r="O353" s="42">
        <v>3120000</v>
      </c>
      <c r="P353" s="43">
        <v>0</v>
      </c>
      <c r="Q353" s="41">
        <v>3120000</v>
      </c>
      <c r="R353" s="42">
        <v>0</v>
      </c>
      <c r="S353" s="43">
        <v>0</v>
      </c>
      <c r="T353" s="44">
        <v>0</v>
      </c>
      <c r="U353" s="45">
        <v>3120000</v>
      </c>
      <c r="V353" s="43">
        <v>0</v>
      </c>
      <c r="W353" s="44">
        <v>3120000</v>
      </c>
      <c r="X353" s="45">
        <v>240000</v>
      </c>
      <c r="Y353" s="46">
        <v>7.14</v>
      </c>
      <c r="Z353" s="47">
        <f t="shared" si="10"/>
        <v>240000</v>
      </c>
      <c r="AA353" s="46">
        <f t="shared" si="11"/>
        <v>7.14</v>
      </c>
      <c r="AB353" s="48" t="s">
        <v>2370</v>
      </c>
      <c r="AC353" s="48" t="s">
        <v>2372</v>
      </c>
      <c r="AD353" s="49"/>
    </row>
    <row r="354" spans="2:30" x14ac:dyDescent="0.15">
      <c r="B354" s="38" t="s">
        <v>604</v>
      </c>
      <c r="C354" s="39" t="s">
        <v>605</v>
      </c>
      <c r="D354" s="39" t="s">
        <v>2482</v>
      </c>
      <c r="E354" s="39" t="s">
        <v>2790</v>
      </c>
      <c r="F354" s="40" t="s">
        <v>2345</v>
      </c>
      <c r="G354" s="40" t="s">
        <v>2353</v>
      </c>
      <c r="H354" s="41">
        <v>560000</v>
      </c>
      <c r="I354" s="42">
        <v>0</v>
      </c>
      <c r="J354" s="43">
        <v>0</v>
      </c>
      <c r="K354" s="41">
        <v>0</v>
      </c>
      <c r="L354" s="42">
        <v>0</v>
      </c>
      <c r="M354" s="43">
        <v>0</v>
      </c>
      <c r="N354" s="41">
        <v>0</v>
      </c>
      <c r="O354" s="42">
        <v>520000</v>
      </c>
      <c r="P354" s="43">
        <v>0</v>
      </c>
      <c r="Q354" s="41">
        <v>520000</v>
      </c>
      <c r="R354" s="42">
        <v>0</v>
      </c>
      <c r="S354" s="43">
        <v>0</v>
      </c>
      <c r="T354" s="44">
        <v>0</v>
      </c>
      <c r="U354" s="45">
        <v>520000</v>
      </c>
      <c r="V354" s="43">
        <v>0</v>
      </c>
      <c r="W354" s="44">
        <v>520000</v>
      </c>
      <c r="X354" s="45">
        <v>40000</v>
      </c>
      <c r="Y354" s="46">
        <v>7.14</v>
      </c>
      <c r="Z354" s="47">
        <f t="shared" si="10"/>
        <v>40000</v>
      </c>
      <c r="AA354" s="46">
        <f t="shared" si="11"/>
        <v>7.14</v>
      </c>
      <c r="AB354" s="48" t="s">
        <v>2370</v>
      </c>
      <c r="AC354" s="48" t="s">
        <v>2372</v>
      </c>
      <c r="AD354" s="49"/>
    </row>
    <row r="355" spans="2:30" x14ac:dyDescent="0.15">
      <c r="B355" s="38" t="s">
        <v>606</v>
      </c>
      <c r="C355" s="39" t="s">
        <v>607</v>
      </c>
      <c r="D355" s="39" t="s">
        <v>2482</v>
      </c>
      <c r="E355" s="39" t="s">
        <v>2791</v>
      </c>
      <c r="F355" s="40" t="s">
        <v>2345</v>
      </c>
      <c r="G355" s="40" t="s">
        <v>2353</v>
      </c>
      <c r="H355" s="41">
        <v>560000</v>
      </c>
      <c r="I355" s="42">
        <v>0</v>
      </c>
      <c r="J355" s="43">
        <v>0</v>
      </c>
      <c r="K355" s="41">
        <v>0</v>
      </c>
      <c r="L355" s="42">
        <v>0</v>
      </c>
      <c r="M355" s="43">
        <v>0</v>
      </c>
      <c r="N355" s="41">
        <v>0</v>
      </c>
      <c r="O355" s="42">
        <v>520000</v>
      </c>
      <c r="P355" s="43">
        <v>0</v>
      </c>
      <c r="Q355" s="41">
        <v>520000</v>
      </c>
      <c r="R355" s="42">
        <v>0</v>
      </c>
      <c r="S355" s="43">
        <v>0</v>
      </c>
      <c r="T355" s="44">
        <v>0</v>
      </c>
      <c r="U355" s="45">
        <v>520000</v>
      </c>
      <c r="V355" s="43">
        <v>0</v>
      </c>
      <c r="W355" s="44">
        <v>520000</v>
      </c>
      <c r="X355" s="45">
        <v>40000</v>
      </c>
      <c r="Y355" s="46">
        <v>7.14</v>
      </c>
      <c r="Z355" s="47">
        <f t="shared" si="10"/>
        <v>40000</v>
      </c>
      <c r="AA355" s="46">
        <f t="shared" si="11"/>
        <v>7.14</v>
      </c>
      <c r="AB355" s="48" t="s">
        <v>2370</v>
      </c>
      <c r="AC355" s="48" t="s">
        <v>2372</v>
      </c>
      <c r="AD355" s="49"/>
    </row>
    <row r="356" spans="2:30" x14ac:dyDescent="0.15">
      <c r="B356" s="38" t="s">
        <v>608</v>
      </c>
      <c r="C356" s="39" t="s">
        <v>609</v>
      </c>
      <c r="D356" s="39" t="s">
        <v>2482</v>
      </c>
      <c r="E356" s="39" t="s">
        <v>2792</v>
      </c>
      <c r="F356" s="40" t="s">
        <v>2345</v>
      </c>
      <c r="G356" s="40" t="s">
        <v>2353</v>
      </c>
      <c r="H356" s="41">
        <v>560000</v>
      </c>
      <c r="I356" s="42">
        <v>0</v>
      </c>
      <c r="J356" s="43">
        <v>0</v>
      </c>
      <c r="K356" s="41">
        <v>0</v>
      </c>
      <c r="L356" s="42">
        <v>0</v>
      </c>
      <c r="M356" s="43">
        <v>0</v>
      </c>
      <c r="N356" s="41">
        <v>0</v>
      </c>
      <c r="O356" s="42">
        <v>520000</v>
      </c>
      <c r="P356" s="43">
        <v>0</v>
      </c>
      <c r="Q356" s="41">
        <v>520000</v>
      </c>
      <c r="R356" s="42">
        <v>0</v>
      </c>
      <c r="S356" s="43">
        <v>0</v>
      </c>
      <c r="T356" s="44">
        <v>0</v>
      </c>
      <c r="U356" s="45">
        <v>520000</v>
      </c>
      <c r="V356" s="43">
        <v>0</v>
      </c>
      <c r="W356" s="44">
        <v>520000</v>
      </c>
      <c r="X356" s="45">
        <v>40000</v>
      </c>
      <c r="Y356" s="46">
        <v>7.14</v>
      </c>
      <c r="Z356" s="47">
        <f t="shared" si="10"/>
        <v>40000</v>
      </c>
      <c r="AA356" s="46">
        <f t="shared" si="11"/>
        <v>7.14</v>
      </c>
      <c r="AB356" s="48" t="s">
        <v>2370</v>
      </c>
      <c r="AC356" s="48" t="s">
        <v>2372</v>
      </c>
      <c r="AD356" s="49"/>
    </row>
    <row r="357" spans="2:30" x14ac:dyDescent="0.15">
      <c r="B357" s="38" t="s">
        <v>610</v>
      </c>
      <c r="C357" s="39" t="s">
        <v>611</v>
      </c>
      <c r="D357" s="39" t="s">
        <v>2482</v>
      </c>
      <c r="E357" s="39" t="s">
        <v>2793</v>
      </c>
      <c r="F357" s="40" t="s">
        <v>2345</v>
      </c>
      <c r="G357" s="40" t="s">
        <v>2353</v>
      </c>
      <c r="H357" s="41">
        <v>560000</v>
      </c>
      <c r="I357" s="42">
        <v>0</v>
      </c>
      <c r="J357" s="43">
        <v>0</v>
      </c>
      <c r="K357" s="41">
        <v>0</v>
      </c>
      <c r="L357" s="42">
        <v>0</v>
      </c>
      <c r="M357" s="43">
        <v>0</v>
      </c>
      <c r="N357" s="41">
        <v>0</v>
      </c>
      <c r="O357" s="42">
        <v>520000</v>
      </c>
      <c r="P357" s="43">
        <v>0</v>
      </c>
      <c r="Q357" s="41">
        <v>520000</v>
      </c>
      <c r="R357" s="42">
        <v>0</v>
      </c>
      <c r="S357" s="43">
        <v>0</v>
      </c>
      <c r="T357" s="44">
        <v>0</v>
      </c>
      <c r="U357" s="45">
        <v>520000</v>
      </c>
      <c r="V357" s="43">
        <v>0</v>
      </c>
      <c r="W357" s="44">
        <v>520000</v>
      </c>
      <c r="X357" s="45">
        <v>40000</v>
      </c>
      <c r="Y357" s="46">
        <v>7.14</v>
      </c>
      <c r="Z357" s="47">
        <f t="shared" si="10"/>
        <v>40000</v>
      </c>
      <c r="AA357" s="46">
        <f t="shared" si="11"/>
        <v>7.14</v>
      </c>
      <c r="AB357" s="48" t="s">
        <v>2370</v>
      </c>
      <c r="AC357" s="48" t="s">
        <v>2372</v>
      </c>
      <c r="AD357" s="49"/>
    </row>
    <row r="358" spans="2:30" x14ac:dyDescent="0.15">
      <c r="B358" s="38" t="s">
        <v>612</v>
      </c>
      <c r="C358" s="39" t="s">
        <v>613</v>
      </c>
      <c r="D358" s="39" t="s">
        <v>2482</v>
      </c>
      <c r="E358" s="39" t="s">
        <v>2794</v>
      </c>
      <c r="F358" s="40" t="s">
        <v>2345</v>
      </c>
      <c r="G358" s="40" t="s">
        <v>2353</v>
      </c>
      <c r="H358" s="41">
        <v>560000</v>
      </c>
      <c r="I358" s="42">
        <v>0</v>
      </c>
      <c r="J358" s="43">
        <v>0</v>
      </c>
      <c r="K358" s="41">
        <v>0</v>
      </c>
      <c r="L358" s="42">
        <v>0</v>
      </c>
      <c r="M358" s="43">
        <v>0</v>
      </c>
      <c r="N358" s="41">
        <v>0</v>
      </c>
      <c r="O358" s="42">
        <v>520000</v>
      </c>
      <c r="P358" s="43">
        <v>0</v>
      </c>
      <c r="Q358" s="41">
        <v>520000</v>
      </c>
      <c r="R358" s="42">
        <v>0</v>
      </c>
      <c r="S358" s="43">
        <v>0</v>
      </c>
      <c r="T358" s="44">
        <v>0</v>
      </c>
      <c r="U358" s="45">
        <v>520000</v>
      </c>
      <c r="V358" s="43">
        <v>0</v>
      </c>
      <c r="W358" s="44">
        <v>520000</v>
      </c>
      <c r="X358" s="45">
        <v>40000</v>
      </c>
      <c r="Y358" s="46">
        <v>7.14</v>
      </c>
      <c r="Z358" s="47">
        <f t="shared" si="10"/>
        <v>40000</v>
      </c>
      <c r="AA358" s="46">
        <f t="shared" si="11"/>
        <v>7.14</v>
      </c>
      <c r="AB358" s="48" t="s">
        <v>2370</v>
      </c>
      <c r="AC358" s="48" t="s">
        <v>2372</v>
      </c>
      <c r="AD358" s="49"/>
    </row>
    <row r="359" spans="2:30" x14ac:dyDescent="0.15">
      <c r="B359" s="38" t="s">
        <v>614</v>
      </c>
      <c r="C359" s="39" t="s">
        <v>615</v>
      </c>
      <c r="D359" s="39" t="s">
        <v>2482</v>
      </c>
      <c r="E359" s="39" t="s">
        <v>2795</v>
      </c>
      <c r="F359" s="40" t="s">
        <v>2345</v>
      </c>
      <c r="G359" s="40" t="s">
        <v>2353</v>
      </c>
      <c r="H359" s="41">
        <v>560000</v>
      </c>
      <c r="I359" s="42">
        <v>0</v>
      </c>
      <c r="J359" s="43">
        <v>0</v>
      </c>
      <c r="K359" s="41">
        <v>0</v>
      </c>
      <c r="L359" s="42">
        <v>0</v>
      </c>
      <c r="M359" s="43">
        <v>0</v>
      </c>
      <c r="N359" s="41">
        <v>0</v>
      </c>
      <c r="O359" s="42">
        <v>520000</v>
      </c>
      <c r="P359" s="43">
        <v>0</v>
      </c>
      <c r="Q359" s="41">
        <v>520000</v>
      </c>
      <c r="R359" s="42">
        <v>0</v>
      </c>
      <c r="S359" s="43">
        <v>0</v>
      </c>
      <c r="T359" s="44">
        <v>0</v>
      </c>
      <c r="U359" s="45">
        <v>520000</v>
      </c>
      <c r="V359" s="43">
        <v>0</v>
      </c>
      <c r="W359" s="44">
        <v>520000</v>
      </c>
      <c r="X359" s="45">
        <v>40000</v>
      </c>
      <c r="Y359" s="46">
        <v>7.14</v>
      </c>
      <c r="Z359" s="47">
        <f t="shared" si="10"/>
        <v>40000</v>
      </c>
      <c r="AA359" s="46">
        <f t="shared" si="11"/>
        <v>7.14</v>
      </c>
      <c r="AB359" s="48" t="s">
        <v>2370</v>
      </c>
      <c r="AC359" s="48" t="s">
        <v>2372</v>
      </c>
      <c r="AD359" s="49"/>
    </row>
    <row r="360" spans="2:30" x14ac:dyDescent="0.15">
      <c r="B360" s="38" t="s">
        <v>0</v>
      </c>
      <c r="C360" s="39" t="s">
        <v>0</v>
      </c>
      <c r="D360" s="39"/>
      <c r="E360" s="39"/>
      <c r="F360" s="40"/>
      <c r="G360" s="40"/>
      <c r="H360" s="41"/>
      <c r="I360" s="42"/>
      <c r="J360" s="43"/>
      <c r="K360" s="41"/>
      <c r="L360" s="42"/>
      <c r="M360" s="43"/>
      <c r="N360" s="41"/>
      <c r="O360" s="42"/>
      <c r="P360" s="43"/>
      <c r="Q360" s="41"/>
      <c r="R360" s="42"/>
      <c r="S360" s="43"/>
      <c r="T360" s="44"/>
      <c r="U360" s="45"/>
      <c r="V360" s="43"/>
      <c r="W360" s="44"/>
      <c r="X360" s="45"/>
      <c r="Y360" s="46"/>
      <c r="Z360" s="47"/>
      <c r="AA360" s="46"/>
      <c r="AB360" s="48"/>
      <c r="AC360" s="48"/>
      <c r="AD360" s="49"/>
    </row>
    <row r="361" spans="2:30" x14ac:dyDescent="0.15">
      <c r="B361" s="38" t="s">
        <v>2558</v>
      </c>
      <c r="C361" s="39" t="s">
        <v>19</v>
      </c>
      <c r="D361" s="39" t="s">
        <v>2363</v>
      </c>
      <c r="E361" s="39"/>
      <c r="F361" s="40" t="s">
        <v>2347</v>
      </c>
      <c r="G361" s="40" t="s">
        <v>2352</v>
      </c>
      <c r="H361" s="41">
        <v>40805200</v>
      </c>
      <c r="I361" s="42">
        <v>0</v>
      </c>
      <c r="J361" s="43">
        <v>0</v>
      </c>
      <c r="K361" s="41">
        <v>0</v>
      </c>
      <c r="L361" s="42">
        <v>13630128</v>
      </c>
      <c r="M361" s="43">
        <v>2630923</v>
      </c>
      <c r="N361" s="41">
        <v>16261051</v>
      </c>
      <c r="O361" s="42">
        <v>4808789</v>
      </c>
      <c r="P361" s="43">
        <v>0</v>
      </c>
      <c r="Q361" s="41">
        <v>4808789</v>
      </c>
      <c r="R361" s="42">
        <v>801535</v>
      </c>
      <c r="S361" s="43">
        <v>11313568</v>
      </c>
      <c r="T361" s="44">
        <v>12115103</v>
      </c>
      <c r="U361" s="45">
        <v>19240452</v>
      </c>
      <c r="V361" s="43">
        <v>13944491</v>
      </c>
      <c r="W361" s="44">
        <v>33184943</v>
      </c>
      <c r="X361" s="45">
        <v>7620257</v>
      </c>
      <c r="Y361" s="46">
        <v>18.670000000000002</v>
      </c>
      <c r="Z361" s="47">
        <f t="shared" si="10"/>
        <v>21564748</v>
      </c>
      <c r="AA361" s="46">
        <f t="shared" si="11"/>
        <v>52.85</v>
      </c>
      <c r="AB361" s="48" t="s">
        <v>2360</v>
      </c>
      <c r="AC361" s="48" t="s">
        <v>2343</v>
      </c>
      <c r="AD361" s="49"/>
    </row>
    <row r="362" spans="2:30" x14ac:dyDescent="0.15">
      <c r="B362" s="38" t="s">
        <v>616</v>
      </c>
      <c r="C362" s="39" t="s">
        <v>617</v>
      </c>
      <c r="D362" s="39" t="s">
        <v>2363</v>
      </c>
      <c r="E362" s="39" t="s">
        <v>2790</v>
      </c>
      <c r="F362" s="40" t="s">
        <v>2347</v>
      </c>
      <c r="G362" s="40" t="s">
        <v>2352</v>
      </c>
      <c r="H362" s="41">
        <v>6374000</v>
      </c>
      <c r="I362" s="42">
        <v>0</v>
      </c>
      <c r="J362" s="43">
        <v>0</v>
      </c>
      <c r="K362" s="41">
        <v>0</v>
      </c>
      <c r="L362" s="42">
        <v>2281352</v>
      </c>
      <c r="M362" s="43">
        <v>476141</v>
      </c>
      <c r="N362" s="41">
        <v>2757493</v>
      </c>
      <c r="O362" s="42">
        <v>645751</v>
      </c>
      <c r="P362" s="43">
        <v>0</v>
      </c>
      <c r="Q362" s="41">
        <v>645751</v>
      </c>
      <c r="R362" s="42">
        <v>125801</v>
      </c>
      <c r="S362" s="43">
        <v>2043836</v>
      </c>
      <c r="T362" s="44">
        <v>2169637</v>
      </c>
      <c r="U362" s="45">
        <v>3052904</v>
      </c>
      <c r="V362" s="43">
        <v>2519977</v>
      </c>
      <c r="W362" s="44">
        <v>5572881</v>
      </c>
      <c r="X362" s="45">
        <v>801119</v>
      </c>
      <c r="Y362" s="46">
        <v>12.57</v>
      </c>
      <c r="Z362" s="47">
        <f t="shared" si="10"/>
        <v>3321096</v>
      </c>
      <c r="AA362" s="46">
        <f t="shared" si="11"/>
        <v>52.1</v>
      </c>
      <c r="AB362" s="48" t="s">
        <v>2360</v>
      </c>
      <c r="AC362" s="48" t="s">
        <v>2343</v>
      </c>
      <c r="AD362" s="49"/>
    </row>
    <row r="363" spans="2:30" x14ac:dyDescent="0.15">
      <c r="B363" s="38" t="s">
        <v>618</v>
      </c>
      <c r="C363" s="39" t="s">
        <v>619</v>
      </c>
      <c r="D363" s="39" t="s">
        <v>2363</v>
      </c>
      <c r="E363" s="39" t="s">
        <v>2791</v>
      </c>
      <c r="F363" s="40" t="s">
        <v>2347</v>
      </c>
      <c r="G363" s="40" t="s">
        <v>2352</v>
      </c>
      <c r="H363" s="41">
        <v>6241500</v>
      </c>
      <c r="I363" s="42">
        <v>0</v>
      </c>
      <c r="J363" s="43">
        <v>0</v>
      </c>
      <c r="K363" s="41">
        <v>0</v>
      </c>
      <c r="L363" s="42">
        <v>2375854</v>
      </c>
      <c r="M363" s="43">
        <v>476248</v>
      </c>
      <c r="N363" s="41">
        <v>2852102</v>
      </c>
      <c r="O363" s="42">
        <v>852637</v>
      </c>
      <c r="P363" s="43">
        <v>0</v>
      </c>
      <c r="Q363" s="41">
        <v>852637</v>
      </c>
      <c r="R363" s="42">
        <v>138171</v>
      </c>
      <c r="S363" s="43">
        <v>1849864</v>
      </c>
      <c r="T363" s="44">
        <v>1988035</v>
      </c>
      <c r="U363" s="45">
        <v>3366662</v>
      </c>
      <c r="V363" s="43">
        <v>2326112</v>
      </c>
      <c r="W363" s="44">
        <v>5692774</v>
      </c>
      <c r="X363" s="45">
        <v>548726</v>
      </c>
      <c r="Y363" s="46">
        <v>8.7899999999999991</v>
      </c>
      <c r="Z363" s="47">
        <f t="shared" si="10"/>
        <v>2874838</v>
      </c>
      <c r="AA363" s="46">
        <f t="shared" si="11"/>
        <v>46.06</v>
      </c>
      <c r="AB363" s="48" t="s">
        <v>2360</v>
      </c>
      <c r="AC363" s="48" t="s">
        <v>2343</v>
      </c>
      <c r="AD363" s="49"/>
    </row>
    <row r="364" spans="2:30" x14ac:dyDescent="0.15">
      <c r="B364" s="38" t="s">
        <v>620</v>
      </c>
      <c r="C364" s="39" t="s">
        <v>621</v>
      </c>
      <c r="D364" s="39" t="s">
        <v>2363</v>
      </c>
      <c r="E364" s="39" t="s">
        <v>2792</v>
      </c>
      <c r="F364" s="40" t="s">
        <v>2347</v>
      </c>
      <c r="G364" s="40" t="s">
        <v>2352</v>
      </c>
      <c r="H364" s="41">
        <v>5868900</v>
      </c>
      <c r="I364" s="42">
        <v>0</v>
      </c>
      <c r="J364" s="43">
        <v>0</v>
      </c>
      <c r="K364" s="41">
        <v>0</v>
      </c>
      <c r="L364" s="42">
        <v>2311526</v>
      </c>
      <c r="M364" s="43">
        <v>424139</v>
      </c>
      <c r="N364" s="41">
        <v>2735665</v>
      </c>
      <c r="O364" s="42">
        <v>820238</v>
      </c>
      <c r="P364" s="43">
        <v>0</v>
      </c>
      <c r="Q364" s="41">
        <v>820238</v>
      </c>
      <c r="R364" s="42">
        <v>128924</v>
      </c>
      <c r="S364" s="43">
        <v>1810628</v>
      </c>
      <c r="T364" s="44">
        <v>1939552</v>
      </c>
      <c r="U364" s="45">
        <v>3260688</v>
      </c>
      <c r="V364" s="43">
        <v>2234767</v>
      </c>
      <c r="W364" s="44">
        <v>5495455</v>
      </c>
      <c r="X364" s="45">
        <v>373445</v>
      </c>
      <c r="Y364" s="46">
        <v>6.36</v>
      </c>
      <c r="Z364" s="47">
        <f t="shared" si="10"/>
        <v>2608212</v>
      </c>
      <c r="AA364" s="46">
        <f t="shared" si="11"/>
        <v>44.44</v>
      </c>
      <c r="AB364" s="48" t="s">
        <v>2360</v>
      </c>
      <c r="AC364" s="48" t="s">
        <v>2343</v>
      </c>
      <c r="AD364" s="49"/>
    </row>
    <row r="365" spans="2:30" x14ac:dyDescent="0.15">
      <c r="B365" s="38" t="s">
        <v>622</v>
      </c>
      <c r="C365" s="39" t="s">
        <v>623</v>
      </c>
      <c r="D365" s="39" t="s">
        <v>2363</v>
      </c>
      <c r="E365" s="39" t="s">
        <v>2793</v>
      </c>
      <c r="F365" s="40" t="s">
        <v>2347</v>
      </c>
      <c r="G365" s="40" t="s">
        <v>2352</v>
      </c>
      <c r="H365" s="41">
        <v>6255200</v>
      </c>
      <c r="I365" s="42">
        <v>0</v>
      </c>
      <c r="J365" s="43">
        <v>0</v>
      </c>
      <c r="K365" s="41">
        <v>0</v>
      </c>
      <c r="L365" s="42">
        <v>2025141</v>
      </c>
      <c r="M365" s="43">
        <v>431087</v>
      </c>
      <c r="N365" s="41">
        <v>2456228</v>
      </c>
      <c r="O365" s="42">
        <v>591076</v>
      </c>
      <c r="P365" s="43">
        <v>0</v>
      </c>
      <c r="Q365" s="41">
        <v>591076</v>
      </c>
      <c r="R365" s="42">
        <v>128428</v>
      </c>
      <c r="S365" s="43">
        <v>1723798</v>
      </c>
      <c r="T365" s="44">
        <v>1852226</v>
      </c>
      <c r="U365" s="45">
        <v>2744645</v>
      </c>
      <c r="V365" s="43">
        <v>2154885</v>
      </c>
      <c r="W365" s="44">
        <v>4899530</v>
      </c>
      <c r="X365" s="45">
        <v>1355670</v>
      </c>
      <c r="Y365" s="46">
        <v>21.67</v>
      </c>
      <c r="Z365" s="47">
        <f t="shared" si="10"/>
        <v>3510555</v>
      </c>
      <c r="AA365" s="46">
        <f t="shared" si="11"/>
        <v>56.12</v>
      </c>
      <c r="AB365" s="48" t="s">
        <v>2360</v>
      </c>
      <c r="AC365" s="48" t="s">
        <v>2343</v>
      </c>
      <c r="AD365" s="49"/>
    </row>
    <row r="366" spans="2:30" x14ac:dyDescent="0.15">
      <c r="B366" s="38" t="s">
        <v>624</v>
      </c>
      <c r="C366" s="39" t="s">
        <v>625</v>
      </c>
      <c r="D366" s="39" t="s">
        <v>2363</v>
      </c>
      <c r="E366" s="39" t="s">
        <v>2794</v>
      </c>
      <c r="F366" s="40" t="s">
        <v>2347</v>
      </c>
      <c r="G366" s="40" t="s">
        <v>2352</v>
      </c>
      <c r="H366" s="41">
        <v>7800800</v>
      </c>
      <c r="I366" s="42">
        <v>0</v>
      </c>
      <c r="J366" s="43">
        <v>0</v>
      </c>
      <c r="K366" s="41">
        <v>0</v>
      </c>
      <c r="L366" s="42">
        <v>2409848</v>
      </c>
      <c r="M366" s="43">
        <v>472997</v>
      </c>
      <c r="N366" s="41">
        <v>2882845</v>
      </c>
      <c r="O366" s="42">
        <v>811350</v>
      </c>
      <c r="P366" s="43">
        <v>0</v>
      </c>
      <c r="Q366" s="41">
        <v>811350</v>
      </c>
      <c r="R366" s="42">
        <v>150107</v>
      </c>
      <c r="S366" s="43">
        <v>2074382</v>
      </c>
      <c r="T366" s="44">
        <v>2224489</v>
      </c>
      <c r="U366" s="45">
        <v>3371305</v>
      </c>
      <c r="V366" s="43">
        <v>2547379</v>
      </c>
      <c r="W366" s="44">
        <v>5918684</v>
      </c>
      <c r="X366" s="45">
        <v>1882116</v>
      </c>
      <c r="Y366" s="46">
        <v>24.13</v>
      </c>
      <c r="Z366" s="47">
        <f t="shared" si="10"/>
        <v>4429495</v>
      </c>
      <c r="AA366" s="46">
        <f t="shared" si="11"/>
        <v>56.78</v>
      </c>
      <c r="AB366" s="48" t="s">
        <v>2360</v>
      </c>
      <c r="AC366" s="48" t="s">
        <v>2343</v>
      </c>
      <c r="AD366" s="49"/>
    </row>
    <row r="367" spans="2:30" x14ac:dyDescent="0.15">
      <c r="B367" s="38" t="s">
        <v>626</v>
      </c>
      <c r="C367" s="39" t="s">
        <v>627</v>
      </c>
      <c r="D367" s="39" t="s">
        <v>2363</v>
      </c>
      <c r="E367" s="39" t="s">
        <v>2795</v>
      </c>
      <c r="F367" s="40" t="s">
        <v>2347</v>
      </c>
      <c r="G367" s="40" t="s">
        <v>2352</v>
      </c>
      <c r="H367" s="41">
        <v>8264800</v>
      </c>
      <c r="I367" s="42">
        <v>0</v>
      </c>
      <c r="J367" s="43">
        <v>0</v>
      </c>
      <c r="K367" s="41">
        <v>0</v>
      </c>
      <c r="L367" s="42">
        <v>2226407</v>
      </c>
      <c r="M367" s="43">
        <v>350311</v>
      </c>
      <c r="N367" s="41">
        <v>2576718</v>
      </c>
      <c r="O367" s="42">
        <v>1087737</v>
      </c>
      <c r="P367" s="43">
        <v>0</v>
      </c>
      <c r="Q367" s="41">
        <v>1087737</v>
      </c>
      <c r="R367" s="42">
        <v>130104</v>
      </c>
      <c r="S367" s="43">
        <v>1811060</v>
      </c>
      <c r="T367" s="44">
        <v>1941164</v>
      </c>
      <c r="U367" s="45">
        <v>3444248</v>
      </c>
      <c r="V367" s="43">
        <v>2161371</v>
      </c>
      <c r="W367" s="44">
        <v>5605619</v>
      </c>
      <c r="X367" s="45">
        <v>2659181</v>
      </c>
      <c r="Y367" s="46">
        <v>32.17</v>
      </c>
      <c r="Z367" s="47">
        <f t="shared" si="10"/>
        <v>4820552</v>
      </c>
      <c r="AA367" s="46">
        <f t="shared" si="11"/>
        <v>58.33</v>
      </c>
      <c r="AB367" s="48" t="s">
        <v>2360</v>
      </c>
      <c r="AC367" s="48" t="s">
        <v>2343</v>
      </c>
      <c r="AD367" s="49"/>
    </row>
    <row r="368" spans="2:30" x14ac:dyDescent="0.15">
      <c r="B368" s="38" t="s">
        <v>0</v>
      </c>
      <c r="C368" s="39" t="s">
        <v>0</v>
      </c>
      <c r="D368" s="39"/>
      <c r="E368" s="39"/>
      <c r="F368" s="40"/>
      <c r="G368" s="40"/>
      <c r="H368" s="41"/>
      <c r="I368" s="42"/>
      <c r="J368" s="43"/>
      <c r="K368" s="41"/>
      <c r="L368" s="42"/>
      <c r="M368" s="43"/>
      <c r="N368" s="41"/>
      <c r="O368" s="42"/>
      <c r="P368" s="43"/>
      <c r="Q368" s="41"/>
      <c r="R368" s="42"/>
      <c r="S368" s="43"/>
      <c r="T368" s="44"/>
      <c r="U368" s="45"/>
      <c r="V368" s="43"/>
      <c r="W368" s="44"/>
      <c r="X368" s="45"/>
      <c r="Y368" s="46"/>
      <c r="Z368" s="47"/>
      <c r="AA368" s="46"/>
      <c r="AB368" s="48"/>
      <c r="AC368" s="48"/>
      <c r="AD368" s="49"/>
    </row>
    <row r="369" spans="2:30" x14ac:dyDescent="0.15">
      <c r="B369" s="38" t="s">
        <v>2559</v>
      </c>
      <c r="C369" s="39" t="s">
        <v>628</v>
      </c>
      <c r="D369" s="39" t="s">
        <v>2443</v>
      </c>
      <c r="E369" s="39"/>
      <c r="F369" s="40" t="s">
        <v>2346</v>
      </c>
      <c r="G369" s="40" t="s">
        <v>2350</v>
      </c>
      <c r="H369" s="41">
        <v>26160000</v>
      </c>
      <c r="I369" s="42">
        <v>0</v>
      </c>
      <c r="J369" s="43">
        <v>0</v>
      </c>
      <c r="K369" s="41">
        <v>0</v>
      </c>
      <c r="L369" s="42">
        <v>12053200</v>
      </c>
      <c r="M369" s="43">
        <v>2585109</v>
      </c>
      <c r="N369" s="41">
        <v>14638309</v>
      </c>
      <c r="O369" s="42">
        <v>6390000</v>
      </c>
      <c r="P369" s="43">
        <v>0</v>
      </c>
      <c r="Q369" s="41">
        <v>6390000</v>
      </c>
      <c r="R369" s="42">
        <v>336687</v>
      </c>
      <c r="S369" s="43">
        <v>1130043</v>
      </c>
      <c r="T369" s="44">
        <v>1466730</v>
      </c>
      <c r="U369" s="45">
        <v>18779887</v>
      </c>
      <c r="V369" s="43">
        <v>3715152</v>
      </c>
      <c r="W369" s="44">
        <v>22495039</v>
      </c>
      <c r="X369" s="45">
        <v>3664961</v>
      </c>
      <c r="Y369" s="46">
        <v>14.01</v>
      </c>
      <c r="Z369" s="47">
        <f t="shared" si="10"/>
        <v>7380113</v>
      </c>
      <c r="AA369" s="46">
        <f t="shared" si="11"/>
        <v>28.21</v>
      </c>
      <c r="AB369" s="48" t="s">
        <v>2360</v>
      </c>
      <c r="AC369" s="48" t="s">
        <v>2343</v>
      </c>
      <c r="AD369" s="49"/>
    </row>
    <row r="370" spans="2:30" x14ac:dyDescent="0.15">
      <c r="B370" s="38" t="s">
        <v>629</v>
      </c>
      <c r="C370" s="39" t="s">
        <v>630</v>
      </c>
      <c r="D370" s="39" t="s">
        <v>2443</v>
      </c>
      <c r="E370" s="39" t="s">
        <v>2790</v>
      </c>
      <c r="F370" s="40" t="s">
        <v>2346</v>
      </c>
      <c r="G370" s="40" t="s">
        <v>2350</v>
      </c>
      <c r="H370" s="41">
        <v>4485000</v>
      </c>
      <c r="I370" s="42">
        <v>0</v>
      </c>
      <c r="J370" s="43">
        <v>0</v>
      </c>
      <c r="K370" s="41">
        <v>0</v>
      </c>
      <c r="L370" s="42">
        <v>2191420</v>
      </c>
      <c r="M370" s="43">
        <v>534451</v>
      </c>
      <c r="N370" s="41">
        <v>2725871</v>
      </c>
      <c r="O370" s="42">
        <v>750000</v>
      </c>
      <c r="P370" s="43">
        <v>0</v>
      </c>
      <c r="Q370" s="41">
        <v>750000</v>
      </c>
      <c r="R370" s="42">
        <v>57605</v>
      </c>
      <c r="S370" s="43">
        <v>201352</v>
      </c>
      <c r="T370" s="44">
        <v>258957</v>
      </c>
      <c r="U370" s="45">
        <v>2999025</v>
      </c>
      <c r="V370" s="43">
        <v>735803</v>
      </c>
      <c r="W370" s="44">
        <v>3734828</v>
      </c>
      <c r="X370" s="45">
        <v>750172</v>
      </c>
      <c r="Y370" s="46">
        <v>16.73</v>
      </c>
      <c r="Z370" s="47">
        <f t="shared" si="10"/>
        <v>1485975</v>
      </c>
      <c r="AA370" s="46">
        <f t="shared" si="11"/>
        <v>33.130000000000003</v>
      </c>
      <c r="AB370" s="48" t="s">
        <v>2360</v>
      </c>
      <c r="AC370" s="48" t="s">
        <v>2343</v>
      </c>
      <c r="AD370" s="49"/>
    </row>
    <row r="371" spans="2:30" x14ac:dyDescent="0.15">
      <c r="B371" s="38" t="s">
        <v>631</v>
      </c>
      <c r="C371" s="39" t="s">
        <v>632</v>
      </c>
      <c r="D371" s="39" t="s">
        <v>2443</v>
      </c>
      <c r="E371" s="39" t="s">
        <v>2791</v>
      </c>
      <c r="F371" s="40" t="s">
        <v>2346</v>
      </c>
      <c r="G371" s="40" t="s">
        <v>2350</v>
      </c>
      <c r="H371" s="41">
        <v>4485000</v>
      </c>
      <c r="I371" s="42">
        <v>0</v>
      </c>
      <c r="J371" s="43">
        <v>0</v>
      </c>
      <c r="K371" s="41">
        <v>0</v>
      </c>
      <c r="L371" s="42">
        <v>2294666</v>
      </c>
      <c r="M371" s="43">
        <v>537049</v>
      </c>
      <c r="N371" s="41">
        <v>2831715</v>
      </c>
      <c r="O371" s="42">
        <v>750000</v>
      </c>
      <c r="P371" s="43">
        <v>0</v>
      </c>
      <c r="Q371" s="41">
        <v>750000</v>
      </c>
      <c r="R371" s="42">
        <v>93100</v>
      </c>
      <c r="S371" s="43">
        <v>207047</v>
      </c>
      <c r="T371" s="44">
        <v>300147</v>
      </c>
      <c r="U371" s="45">
        <v>3137766</v>
      </c>
      <c r="V371" s="43">
        <v>744096</v>
      </c>
      <c r="W371" s="44">
        <v>3881862</v>
      </c>
      <c r="X371" s="45">
        <v>603138</v>
      </c>
      <c r="Y371" s="46">
        <v>13.45</v>
      </c>
      <c r="Z371" s="47">
        <f t="shared" si="10"/>
        <v>1347234</v>
      </c>
      <c r="AA371" s="46">
        <f t="shared" si="11"/>
        <v>30.04</v>
      </c>
      <c r="AB371" s="48" t="s">
        <v>2360</v>
      </c>
      <c r="AC371" s="48" t="s">
        <v>2343</v>
      </c>
      <c r="AD371" s="49"/>
    </row>
    <row r="372" spans="2:30" x14ac:dyDescent="0.15">
      <c r="B372" s="38" t="s">
        <v>633</v>
      </c>
      <c r="C372" s="39" t="s">
        <v>634</v>
      </c>
      <c r="D372" s="39" t="s">
        <v>2443</v>
      </c>
      <c r="E372" s="39" t="s">
        <v>2792</v>
      </c>
      <c r="F372" s="40" t="s">
        <v>2346</v>
      </c>
      <c r="G372" s="40" t="s">
        <v>2350</v>
      </c>
      <c r="H372" s="41">
        <v>4485000</v>
      </c>
      <c r="I372" s="42">
        <v>0</v>
      </c>
      <c r="J372" s="43">
        <v>0</v>
      </c>
      <c r="K372" s="41">
        <v>0</v>
      </c>
      <c r="L372" s="42">
        <v>2183159</v>
      </c>
      <c r="M372" s="43">
        <v>520100</v>
      </c>
      <c r="N372" s="41">
        <v>2703259</v>
      </c>
      <c r="O372" s="42">
        <v>750000</v>
      </c>
      <c r="P372" s="43">
        <v>0</v>
      </c>
      <c r="Q372" s="41">
        <v>750000</v>
      </c>
      <c r="R372" s="42">
        <v>52173</v>
      </c>
      <c r="S372" s="43">
        <v>216624</v>
      </c>
      <c r="T372" s="44">
        <v>268797</v>
      </c>
      <c r="U372" s="45">
        <v>2985332</v>
      </c>
      <c r="V372" s="43">
        <v>736724</v>
      </c>
      <c r="W372" s="44">
        <v>3722056</v>
      </c>
      <c r="X372" s="45">
        <v>762944</v>
      </c>
      <c r="Y372" s="46">
        <v>17.010000000000002</v>
      </c>
      <c r="Z372" s="47">
        <f t="shared" si="10"/>
        <v>1499668</v>
      </c>
      <c r="AA372" s="46">
        <f t="shared" si="11"/>
        <v>33.44</v>
      </c>
      <c r="AB372" s="48" t="s">
        <v>2360</v>
      </c>
      <c r="AC372" s="48" t="s">
        <v>2343</v>
      </c>
      <c r="AD372" s="49"/>
    </row>
    <row r="373" spans="2:30" x14ac:dyDescent="0.15">
      <c r="B373" s="38" t="s">
        <v>635</v>
      </c>
      <c r="C373" s="39" t="s">
        <v>636</v>
      </c>
      <c r="D373" s="39" t="s">
        <v>2443</v>
      </c>
      <c r="E373" s="39" t="s">
        <v>2793</v>
      </c>
      <c r="F373" s="40" t="s">
        <v>2346</v>
      </c>
      <c r="G373" s="40" t="s">
        <v>2350</v>
      </c>
      <c r="H373" s="41">
        <v>4485000</v>
      </c>
      <c r="I373" s="42">
        <v>0</v>
      </c>
      <c r="J373" s="43">
        <v>0</v>
      </c>
      <c r="K373" s="41">
        <v>0</v>
      </c>
      <c r="L373" s="42">
        <v>2006507</v>
      </c>
      <c r="M373" s="43">
        <v>377036</v>
      </c>
      <c r="N373" s="41">
        <v>2383543</v>
      </c>
      <c r="O373" s="42">
        <v>1380000</v>
      </c>
      <c r="P373" s="43">
        <v>0</v>
      </c>
      <c r="Q373" s="41">
        <v>1380000</v>
      </c>
      <c r="R373" s="42">
        <v>57660</v>
      </c>
      <c r="S373" s="43">
        <v>152090</v>
      </c>
      <c r="T373" s="44">
        <v>209750</v>
      </c>
      <c r="U373" s="45">
        <v>3444167</v>
      </c>
      <c r="V373" s="43">
        <v>529126</v>
      </c>
      <c r="W373" s="44">
        <v>3973293</v>
      </c>
      <c r="X373" s="45">
        <v>511707</v>
      </c>
      <c r="Y373" s="46">
        <v>11.41</v>
      </c>
      <c r="Z373" s="47">
        <f t="shared" si="10"/>
        <v>1040833</v>
      </c>
      <c r="AA373" s="46">
        <f t="shared" si="11"/>
        <v>23.21</v>
      </c>
      <c r="AB373" s="48" t="s">
        <v>2360</v>
      </c>
      <c r="AC373" s="48" t="s">
        <v>2343</v>
      </c>
      <c r="AD373" s="49"/>
    </row>
    <row r="374" spans="2:30" x14ac:dyDescent="0.15">
      <c r="B374" s="38" t="s">
        <v>637</v>
      </c>
      <c r="C374" s="39" t="s">
        <v>638</v>
      </c>
      <c r="D374" s="39" t="s">
        <v>2443</v>
      </c>
      <c r="E374" s="39" t="s">
        <v>2794</v>
      </c>
      <c r="F374" s="40" t="s">
        <v>2346</v>
      </c>
      <c r="G374" s="40" t="s">
        <v>2350</v>
      </c>
      <c r="H374" s="41">
        <v>4485000</v>
      </c>
      <c r="I374" s="42">
        <v>0</v>
      </c>
      <c r="J374" s="43">
        <v>0</v>
      </c>
      <c r="K374" s="41">
        <v>0</v>
      </c>
      <c r="L374" s="42">
        <v>1972406</v>
      </c>
      <c r="M374" s="43">
        <v>377773</v>
      </c>
      <c r="N374" s="41">
        <v>2350179</v>
      </c>
      <c r="O374" s="42">
        <v>1380000</v>
      </c>
      <c r="P374" s="43">
        <v>0</v>
      </c>
      <c r="Q374" s="41">
        <v>1380000</v>
      </c>
      <c r="R374" s="42">
        <v>51186</v>
      </c>
      <c r="S374" s="43">
        <v>167509</v>
      </c>
      <c r="T374" s="44">
        <v>218695</v>
      </c>
      <c r="U374" s="45">
        <v>3403592</v>
      </c>
      <c r="V374" s="43">
        <v>545282</v>
      </c>
      <c r="W374" s="44">
        <v>3948874</v>
      </c>
      <c r="X374" s="45">
        <v>536126</v>
      </c>
      <c r="Y374" s="46">
        <v>11.95</v>
      </c>
      <c r="Z374" s="47">
        <f t="shared" si="10"/>
        <v>1081408</v>
      </c>
      <c r="AA374" s="46">
        <f t="shared" si="11"/>
        <v>24.11</v>
      </c>
      <c r="AB374" s="48" t="s">
        <v>2360</v>
      </c>
      <c r="AC374" s="48" t="s">
        <v>2343</v>
      </c>
      <c r="AD374" s="49"/>
    </row>
    <row r="375" spans="2:30" x14ac:dyDescent="0.15">
      <c r="B375" s="38" t="s">
        <v>639</v>
      </c>
      <c r="C375" s="39" t="s">
        <v>640</v>
      </c>
      <c r="D375" s="39" t="s">
        <v>2443</v>
      </c>
      <c r="E375" s="39" t="s">
        <v>2795</v>
      </c>
      <c r="F375" s="40" t="s">
        <v>2346</v>
      </c>
      <c r="G375" s="40" t="s">
        <v>2350</v>
      </c>
      <c r="H375" s="41">
        <v>3735000</v>
      </c>
      <c r="I375" s="42">
        <v>0</v>
      </c>
      <c r="J375" s="43">
        <v>0</v>
      </c>
      <c r="K375" s="41">
        <v>0</v>
      </c>
      <c r="L375" s="42">
        <v>1405042</v>
      </c>
      <c r="M375" s="43">
        <v>238700</v>
      </c>
      <c r="N375" s="41">
        <v>1643742</v>
      </c>
      <c r="O375" s="42">
        <v>1380000</v>
      </c>
      <c r="P375" s="43">
        <v>0</v>
      </c>
      <c r="Q375" s="41">
        <v>1380000</v>
      </c>
      <c r="R375" s="42">
        <v>24963</v>
      </c>
      <c r="S375" s="43">
        <v>185421</v>
      </c>
      <c r="T375" s="44">
        <v>210384</v>
      </c>
      <c r="U375" s="45">
        <v>2810005</v>
      </c>
      <c r="V375" s="43">
        <v>424121</v>
      </c>
      <c r="W375" s="44">
        <v>3234126</v>
      </c>
      <c r="X375" s="45">
        <v>500874</v>
      </c>
      <c r="Y375" s="46">
        <v>13.41</v>
      </c>
      <c r="Z375" s="47">
        <f t="shared" si="10"/>
        <v>924995</v>
      </c>
      <c r="AA375" s="46">
        <f t="shared" si="11"/>
        <v>24.77</v>
      </c>
      <c r="AB375" s="48" t="s">
        <v>2360</v>
      </c>
      <c r="AC375" s="48" t="s">
        <v>2343</v>
      </c>
      <c r="AD375" s="49"/>
    </row>
    <row r="376" spans="2:30" x14ac:dyDescent="0.15">
      <c r="B376" s="38" t="s">
        <v>0</v>
      </c>
      <c r="C376" s="39" t="s">
        <v>0</v>
      </c>
      <c r="D376" s="39"/>
      <c r="E376" s="39"/>
      <c r="F376" s="40"/>
      <c r="G376" s="40"/>
      <c r="H376" s="41"/>
      <c r="I376" s="42"/>
      <c r="J376" s="43"/>
      <c r="K376" s="41"/>
      <c r="L376" s="42"/>
      <c r="M376" s="43"/>
      <c r="N376" s="41"/>
      <c r="O376" s="42"/>
      <c r="P376" s="43"/>
      <c r="Q376" s="41"/>
      <c r="R376" s="42"/>
      <c r="S376" s="43"/>
      <c r="T376" s="44"/>
      <c r="U376" s="45"/>
      <c r="V376" s="43"/>
      <c r="W376" s="44"/>
      <c r="X376" s="45"/>
      <c r="Y376" s="46"/>
      <c r="Z376" s="47"/>
      <c r="AA376" s="46"/>
      <c r="AB376" s="48"/>
      <c r="AC376" s="48"/>
      <c r="AD376" s="49"/>
    </row>
    <row r="377" spans="2:30" x14ac:dyDescent="0.15">
      <c r="B377" s="38" t="s">
        <v>2560</v>
      </c>
      <c r="C377" s="39" t="s">
        <v>641</v>
      </c>
      <c r="D377" s="39" t="s">
        <v>2389</v>
      </c>
      <c r="E377" s="39"/>
      <c r="F377" s="40" t="s">
        <v>2346</v>
      </c>
      <c r="G377" s="40" t="s">
        <v>2356</v>
      </c>
      <c r="H377" s="41">
        <v>11400000</v>
      </c>
      <c r="I377" s="42">
        <v>0</v>
      </c>
      <c r="J377" s="43">
        <v>0</v>
      </c>
      <c r="K377" s="41">
        <v>0</v>
      </c>
      <c r="L377" s="42">
        <v>8307963</v>
      </c>
      <c r="M377" s="43">
        <v>1506922</v>
      </c>
      <c r="N377" s="41">
        <v>9814885</v>
      </c>
      <c r="O377" s="42">
        <v>0</v>
      </c>
      <c r="P377" s="43">
        <v>1229</v>
      </c>
      <c r="Q377" s="41">
        <v>1229</v>
      </c>
      <c r="R377" s="42">
        <v>2685</v>
      </c>
      <c r="S377" s="43">
        <v>318928</v>
      </c>
      <c r="T377" s="44">
        <v>321613</v>
      </c>
      <c r="U377" s="45">
        <v>8310648</v>
      </c>
      <c r="V377" s="43">
        <v>1827079</v>
      </c>
      <c r="W377" s="44">
        <v>10137727</v>
      </c>
      <c r="X377" s="45">
        <v>1262273</v>
      </c>
      <c r="Y377" s="46">
        <v>11.07</v>
      </c>
      <c r="Z377" s="47">
        <f t="shared" si="10"/>
        <v>3089352</v>
      </c>
      <c r="AA377" s="46">
        <f t="shared" si="11"/>
        <v>27.1</v>
      </c>
      <c r="AB377" s="48" t="s">
        <v>2370</v>
      </c>
      <c r="AC377" s="48" t="s">
        <v>2343</v>
      </c>
      <c r="AD377" s="49"/>
    </row>
    <row r="378" spans="2:30" x14ac:dyDescent="0.15">
      <c r="B378" s="38" t="s">
        <v>642</v>
      </c>
      <c r="C378" s="39" t="s">
        <v>643</v>
      </c>
      <c r="D378" s="39" t="s">
        <v>2389</v>
      </c>
      <c r="E378" s="39" t="s">
        <v>2790</v>
      </c>
      <c r="F378" s="40" t="s">
        <v>2346</v>
      </c>
      <c r="G378" s="40" t="s">
        <v>2356</v>
      </c>
      <c r="H378" s="41">
        <v>2200000</v>
      </c>
      <c r="I378" s="42">
        <v>0</v>
      </c>
      <c r="J378" s="43">
        <v>0</v>
      </c>
      <c r="K378" s="41">
        <v>0</v>
      </c>
      <c r="L378" s="42">
        <v>1648109</v>
      </c>
      <c r="M378" s="43">
        <v>330042</v>
      </c>
      <c r="N378" s="41">
        <v>1978151</v>
      </c>
      <c r="O378" s="42">
        <v>0</v>
      </c>
      <c r="P378" s="43">
        <v>0</v>
      </c>
      <c r="Q378" s="41">
        <v>0</v>
      </c>
      <c r="R378" s="42">
        <v>1790</v>
      </c>
      <c r="S378" s="43">
        <v>58181</v>
      </c>
      <c r="T378" s="44">
        <v>59971</v>
      </c>
      <c r="U378" s="45">
        <v>1649899</v>
      </c>
      <c r="V378" s="43">
        <v>388223</v>
      </c>
      <c r="W378" s="44">
        <v>2038122</v>
      </c>
      <c r="X378" s="45">
        <v>161878</v>
      </c>
      <c r="Y378" s="46">
        <v>7.36</v>
      </c>
      <c r="Z378" s="47">
        <f t="shared" si="10"/>
        <v>550101</v>
      </c>
      <c r="AA378" s="46">
        <f t="shared" si="11"/>
        <v>25</v>
      </c>
      <c r="AB378" s="48" t="s">
        <v>2370</v>
      </c>
      <c r="AC378" s="48" t="s">
        <v>2343</v>
      </c>
      <c r="AD378" s="49"/>
    </row>
    <row r="379" spans="2:30" x14ac:dyDescent="0.15">
      <c r="B379" s="38" t="s">
        <v>644</v>
      </c>
      <c r="C379" s="39" t="s">
        <v>645</v>
      </c>
      <c r="D379" s="39" t="s">
        <v>2389</v>
      </c>
      <c r="E379" s="39" t="s">
        <v>2791</v>
      </c>
      <c r="F379" s="40" t="s">
        <v>2346</v>
      </c>
      <c r="G379" s="40" t="s">
        <v>2356</v>
      </c>
      <c r="H379" s="41">
        <v>2200000</v>
      </c>
      <c r="I379" s="42">
        <v>0</v>
      </c>
      <c r="J379" s="43">
        <v>0</v>
      </c>
      <c r="K379" s="41">
        <v>0</v>
      </c>
      <c r="L379" s="42">
        <v>1592973</v>
      </c>
      <c r="M379" s="43">
        <v>300327</v>
      </c>
      <c r="N379" s="41">
        <v>1893300</v>
      </c>
      <c r="O379" s="42">
        <v>0</v>
      </c>
      <c r="P379" s="43">
        <v>0</v>
      </c>
      <c r="Q379" s="41">
        <v>0</v>
      </c>
      <c r="R379" s="42">
        <v>0</v>
      </c>
      <c r="S379" s="43">
        <v>55130</v>
      </c>
      <c r="T379" s="44">
        <v>55130</v>
      </c>
      <c r="U379" s="45">
        <v>1592973</v>
      </c>
      <c r="V379" s="43">
        <v>355457</v>
      </c>
      <c r="W379" s="44">
        <v>1948430</v>
      </c>
      <c r="X379" s="45">
        <v>251570</v>
      </c>
      <c r="Y379" s="46">
        <v>11.44</v>
      </c>
      <c r="Z379" s="47">
        <f t="shared" si="10"/>
        <v>607027</v>
      </c>
      <c r="AA379" s="46">
        <f t="shared" si="11"/>
        <v>27.59</v>
      </c>
      <c r="AB379" s="48" t="s">
        <v>2370</v>
      </c>
      <c r="AC379" s="48" t="s">
        <v>2343</v>
      </c>
      <c r="AD379" s="49"/>
    </row>
    <row r="380" spans="2:30" x14ac:dyDescent="0.15">
      <c r="B380" s="38" t="s">
        <v>646</v>
      </c>
      <c r="C380" s="39" t="s">
        <v>647</v>
      </c>
      <c r="D380" s="39" t="s">
        <v>2389</v>
      </c>
      <c r="E380" s="39" t="s">
        <v>2792</v>
      </c>
      <c r="F380" s="40" t="s">
        <v>2346</v>
      </c>
      <c r="G380" s="40" t="s">
        <v>2356</v>
      </c>
      <c r="H380" s="41">
        <v>2200000</v>
      </c>
      <c r="I380" s="42">
        <v>0</v>
      </c>
      <c r="J380" s="43">
        <v>0</v>
      </c>
      <c r="K380" s="41">
        <v>0</v>
      </c>
      <c r="L380" s="42">
        <v>1566850</v>
      </c>
      <c r="M380" s="43">
        <v>283199</v>
      </c>
      <c r="N380" s="41">
        <v>1850049</v>
      </c>
      <c r="O380" s="42">
        <v>0</v>
      </c>
      <c r="P380" s="43">
        <v>0</v>
      </c>
      <c r="Q380" s="41">
        <v>0</v>
      </c>
      <c r="R380" s="42">
        <v>895</v>
      </c>
      <c r="S380" s="43">
        <v>53373</v>
      </c>
      <c r="T380" s="44">
        <v>54268</v>
      </c>
      <c r="U380" s="45">
        <v>1567745</v>
      </c>
      <c r="V380" s="43">
        <v>336572</v>
      </c>
      <c r="W380" s="44">
        <v>1904317</v>
      </c>
      <c r="X380" s="45">
        <v>295683</v>
      </c>
      <c r="Y380" s="46">
        <v>13.44</v>
      </c>
      <c r="Z380" s="47">
        <f t="shared" si="10"/>
        <v>632255</v>
      </c>
      <c r="AA380" s="46">
        <f t="shared" si="11"/>
        <v>28.74</v>
      </c>
      <c r="AB380" s="48" t="s">
        <v>2370</v>
      </c>
      <c r="AC380" s="48" t="s">
        <v>2343</v>
      </c>
      <c r="AD380" s="49"/>
    </row>
    <row r="381" spans="2:30" x14ac:dyDescent="0.15">
      <c r="B381" s="38" t="s">
        <v>648</v>
      </c>
      <c r="C381" s="39" t="s">
        <v>649</v>
      </c>
      <c r="D381" s="39" t="s">
        <v>2389</v>
      </c>
      <c r="E381" s="39" t="s">
        <v>2793</v>
      </c>
      <c r="F381" s="40" t="s">
        <v>2346</v>
      </c>
      <c r="G381" s="40" t="s">
        <v>2356</v>
      </c>
      <c r="H381" s="41">
        <v>1600000</v>
      </c>
      <c r="I381" s="42">
        <v>0</v>
      </c>
      <c r="J381" s="43">
        <v>0</v>
      </c>
      <c r="K381" s="41">
        <v>0</v>
      </c>
      <c r="L381" s="42">
        <v>1174553</v>
      </c>
      <c r="M381" s="43">
        <v>225441</v>
      </c>
      <c r="N381" s="41">
        <v>1399994</v>
      </c>
      <c r="O381" s="42">
        <v>0</v>
      </c>
      <c r="P381" s="43">
        <v>0</v>
      </c>
      <c r="Q381" s="41">
        <v>0</v>
      </c>
      <c r="R381" s="42">
        <v>0</v>
      </c>
      <c r="S381" s="43">
        <v>48921</v>
      </c>
      <c r="T381" s="44">
        <v>48921</v>
      </c>
      <c r="U381" s="45">
        <v>1174553</v>
      </c>
      <c r="V381" s="43">
        <v>274362</v>
      </c>
      <c r="W381" s="44">
        <v>1448915</v>
      </c>
      <c r="X381" s="45">
        <v>151085</v>
      </c>
      <c r="Y381" s="46">
        <v>9.44</v>
      </c>
      <c r="Z381" s="47">
        <f t="shared" si="10"/>
        <v>425447</v>
      </c>
      <c r="AA381" s="46">
        <f t="shared" si="11"/>
        <v>26.59</v>
      </c>
      <c r="AB381" s="48" t="s">
        <v>2370</v>
      </c>
      <c r="AC381" s="48" t="s">
        <v>2343</v>
      </c>
      <c r="AD381" s="49"/>
    </row>
    <row r="382" spans="2:30" x14ac:dyDescent="0.15">
      <c r="B382" s="38" t="s">
        <v>650</v>
      </c>
      <c r="C382" s="39" t="s">
        <v>651</v>
      </c>
      <c r="D382" s="39" t="s">
        <v>2389</v>
      </c>
      <c r="E382" s="39" t="s">
        <v>2794</v>
      </c>
      <c r="F382" s="40" t="s">
        <v>2346</v>
      </c>
      <c r="G382" s="40" t="s">
        <v>2356</v>
      </c>
      <c r="H382" s="41">
        <v>1600000</v>
      </c>
      <c r="I382" s="42">
        <v>0</v>
      </c>
      <c r="J382" s="43">
        <v>0</v>
      </c>
      <c r="K382" s="41">
        <v>0</v>
      </c>
      <c r="L382" s="42">
        <v>1199617</v>
      </c>
      <c r="M382" s="43">
        <v>170152</v>
      </c>
      <c r="N382" s="41">
        <v>1369769</v>
      </c>
      <c r="O382" s="42">
        <v>0</v>
      </c>
      <c r="P382" s="43">
        <v>0</v>
      </c>
      <c r="Q382" s="41">
        <v>0</v>
      </c>
      <c r="R382" s="42">
        <v>0</v>
      </c>
      <c r="S382" s="43">
        <v>52904</v>
      </c>
      <c r="T382" s="44">
        <v>52904</v>
      </c>
      <c r="U382" s="45">
        <v>1199617</v>
      </c>
      <c r="V382" s="43">
        <v>223056</v>
      </c>
      <c r="W382" s="44">
        <v>1422673</v>
      </c>
      <c r="X382" s="45">
        <v>177327</v>
      </c>
      <c r="Y382" s="46">
        <v>11.08</v>
      </c>
      <c r="Z382" s="47">
        <f t="shared" si="10"/>
        <v>400383</v>
      </c>
      <c r="AA382" s="46">
        <f t="shared" si="11"/>
        <v>25.02</v>
      </c>
      <c r="AB382" s="48" t="s">
        <v>2370</v>
      </c>
      <c r="AC382" s="48" t="s">
        <v>2343</v>
      </c>
      <c r="AD382" s="49"/>
    </row>
    <row r="383" spans="2:30" x14ac:dyDescent="0.15">
      <c r="B383" s="38" t="s">
        <v>652</v>
      </c>
      <c r="C383" s="39" t="s">
        <v>653</v>
      </c>
      <c r="D383" s="39" t="s">
        <v>2389</v>
      </c>
      <c r="E383" s="39" t="s">
        <v>2795</v>
      </c>
      <c r="F383" s="40" t="s">
        <v>2346</v>
      </c>
      <c r="G383" s="40" t="s">
        <v>2356</v>
      </c>
      <c r="H383" s="41">
        <v>1600000</v>
      </c>
      <c r="I383" s="42">
        <v>0</v>
      </c>
      <c r="J383" s="43">
        <v>0</v>
      </c>
      <c r="K383" s="41">
        <v>0</v>
      </c>
      <c r="L383" s="42">
        <v>1125861</v>
      </c>
      <c r="M383" s="43">
        <v>197761</v>
      </c>
      <c r="N383" s="41">
        <v>1323622</v>
      </c>
      <c r="O383" s="42">
        <v>0</v>
      </c>
      <c r="P383" s="43">
        <v>1229</v>
      </c>
      <c r="Q383" s="41">
        <v>1229</v>
      </c>
      <c r="R383" s="42">
        <v>0</v>
      </c>
      <c r="S383" s="43">
        <v>50419</v>
      </c>
      <c r="T383" s="44">
        <v>50419</v>
      </c>
      <c r="U383" s="45">
        <v>1125861</v>
      </c>
      <c r="V383" s="43">
        <v>249409</v>
      </c>
      <c r="W383" s="44">
        <v>1375270</v>
      </c>
      <c r="X383" s="45">
        <v>224730</v>
      </c>
      <c r="Y383" s="46">
        <v>14.05</v>
      </c>
      <c r="Z383" s="47">
        <f t="shared" si="10"/>
        <v>474139</v>
      </c>
      <c r="AA383" s="46">
        <f t="shared" si="11"/>
        <v>29.63</v>
      </c>
      <c r="AB383" s="48" t="s">
        <v>2370</v>
      </c>
      <c r="AC383" s="48" t="s">
        <v>2343</v>
      </c>
      <c r="AD383" s="49"/>
    </row>
    <row r="384" spans="2:30" x14ac:dyDescent="0.15">
      <c r="B384" s="38" t="s">
        <v>0</v>
      </c>
      <c r="C384" s="39" t="s">
        <v>0</v>
      </c>
      <c r="D384" s="39"/>
      <c r="E384" s="39"/>
      <c r="F384" s="40"/>
      <c r="G384" s="40"/>
      <c r="H384" s="41"/>
      <c r="I384" s="42"/>
      <c r="J384" s="43"/>
      <c r="K384" s="41"/>
      <c r="L384" s="42"/>
      <c r="M384" s="43"/>
      <c r="N384" s="41"/>
      <c r="O384" s="42"/>
      <c r="P384" s="43"/>
      <c r="Q384" s="41"/>
      <c r="R384" s="42"/>
      <c r="S384" s="43"/>
      <c r="T384" s="44"/>
      <c r="U384" s="45"/>
      <c r="V384" s="43"/>
      <c r="W384" s="44"/>
      <c r="X384" s="45"/>
      <c r="Y384" s="46"/>
      <c r="Z384" s="47"/>
      <c r="AA384" s="46"/>
      <c r="AB384" s="48"/>
      <c r="AC384" s="48"/>
      <c r="AD384" s="49"/>
    </row>
    <row r="385" spans="2:30" x14ac:dyDescent="0.15">
      <c r="B385" s="38" t="s">
        <v>2561</v>
      </c>
      <c r="C385" s="39" t="s">
        <v>654</v>
      </c>
      <c r="D385" s="39" t="s">
        <v>2391</v>
      </c>
      <c r="E385" s="39"/>
      <c r="F385" s="40" t="s">
        <v>2347</v>
      </c>
      <c r="G385" s="40" t="s">
        <v>2354</v>
      </c>
      <c r="H385" s="41">
        <v>960000</v>
      </c>
      <c r="I385" s="42">
        <v>0</v>
      </c>
      <c r="J385" s="43">
        <v>0</v>
      </c>
      <c r="K385" s="41">
        <v>0</v>
      </c>
      <c r="L385" s="42">
        <v>829523</v>
      </c>
      <c r="M385" s="43">
        <v>133392</v>
      </c>
      <c r="N385" s="41">
        <v>962915</v>
      </c>
      <c r="O385" s="42">
        <v>0</v>
      </c>
      <c r="P385" s="43">
        <v>0</v>
      </c>
      <c r="Q385" s="41">
        <v>0</v>
      </c>
      <c r="R385" s="42">
        <v>9557</v>
      </c>
      <c r="S385" s="43">
        <v>43141</v>
      </c>
      <c r="T385" s="44">
        <v>52698</v>
      </c>
      <c r="U385" s="45">
        <v>839080</v>
      </c>
      <c r="V385" s="43">
        <v>176533</v>
      </c>
      <c r="W385" s="44">
        <v>1015613</v>
      </c>
      <c r="X385" s="45">
        <v>-55613</v>
      </c>
      <c r="Y385" s="46">
        <v>-5.79</v>
      </c>
      <c r="Z385" s="47">
        <f t="shared" si="10"/>
        <v>120920</v>
      </c>
      <c r="AA385" s="46">
        <f t="shared" si="11"/>
        <v>12.6</v>
      </c>
      <c r="AB385" s="48" t="s">
        <v>2360</v>
      </c>
      <c r="AC385" s="48" t="s">
        <v>2343</v>
      </c>
      <c r="AD385" s="49"/>
    </row>
    <row r="386" spans="2:30" x14ac:dyDescent="0.15">
      <c r="B386" s="38" t="s">
        <v>655</v>
      </c>
      <c r="C386" s="39" t="s">
        <v>656</v>
      </c>
      <c r="D386" s="39" t="s">
        <v>2391</v>
      </c>
      <c r="E386" s="39" t="s">
        <v>2790</v>
      </c>
      <c r="F386" s="40" t="s">
        <v>2347</v>
      </c>
      <c r="G386" s="40" t="s">
        <v>2354</v>
      </c>
      <c r="H386" s="41">
        <v>160000</v>
      </c>
      <c r="I386" s="42">
        <v>0</v>
      </c>
      <c r="J386" s="43">
        <v>0</v>
      </c>
      <c r="K386" s="41">
        <v>0</v>
      </c>
      <c r="L386" s="42">
        <v>225576</v>
      </c>
      <c r="M386" s="43">
        <v>36787</v>
      </c>
      <c r="N386" s="41">
        <v>262363</v>
      </c>
      <c r="O386" s="42">
        <v>0</v>
      </c>
      <c r="P386" s="43">
        <v>0</v>
      </c>
      <c r="Q386" s="41">
        <v>0</v>
      </c>
      <c r="R386" s="42">
        <v>5367</v>
      </c>
      <c r="S386" s="43">
        <v>13191</v>
      </c>
      <c r="T386" s="44">
        <v>18558</v>
      </c>
      <c r="U386" s="45">
        <v>230943</v>
      </c>
      <c r="V386" s="43">
        <v>49978</v>
      </c>
      <c r="W386" s="44">
        <v>280921</v>
      </c>
      <c r="X386" s="45">
        <v>-120921</v>
      </c>
      <c r="Y386" s="46">
        <v>-75.58</v>
      </c>
      <c r="Z386" s="47">
        <f t="shared" si="10"/>
        <v>-70943</v>
      </c>
      <c r="AA386" s="46">
        <f t="shared" si="11"/>
        <v>-44.34</v>
      </c>
      <c r="AB386" s="48" t="s">
        <v>2360</v>
      </c>
      <c r="AC386" s="48" t="s">
        <v>2343</v>
      </c>
      <c r="AD386" s="49"/>
    </row>
    <row r="387" spans="2:30" x14ac:dyDescent="0.15">
      <c r="B387" s="38" t="s">
        <v>657</v>
      </c>
      <c r="C387" s="39" t="s">
        <v>658</v>
      </c>
      <c r="D387" s="39" t="s">
        <v>2391</v>
      </c>
      <c r="E387" s="39" t="s">
        <v>2791</v>
      </c>
      <c r="F387" s="40" t="s">
        <v>2347</v>
      </c>
      <c r="G387" s="40" t="s">
        <v>2354</v>
      </c>
      <c r="H387" s="41">
        <v>160000</v>
      </c>
      <c r="I387" s="42">
        <v>0</v>
      </c>
      <c r="J387" s="43">
        <v>0</v>
      </c>
      <c r="K387" s="41">
        <v>0</v>
      </c>
      <c r="L387" s="42">
        <v>176843</v>
      </c>
      <c r="M387" s="43">
        <v>26481</v>
      </c>
      <c r="N387" s="41">
        <v>203324</v>
      </c>
      <c r="O387" s="42">
        <v>0</v>
      </c>
      <c r="P387" s="43">
        <v>0</v>
      </c>
      <c r="Q387" s="41">
        <v>0</v>
      </c>
      <c r="R387" s="42">
        <v>0</v>
      </c>
      <c r="S387" s="43">
        <v>8928</v>
      </c>
      <c r="T387" s="44">
        <v>8928</v>
      </c>
      <c r="U387" s="45">
        <v>176843</v>
      </c>
      <c r="V387" s="43">
        <v>35409</v>
      </c>
      <c r="W387" s="44">
        <v>212252</v>
      </c>
      <c r="X387" s="45">
        <v>-52252</v>
      </c>
      <c r="Y387" s="46">
        <v>-32.659999999999997</v>
      </c>
      <c r="Z387" s="47">
        <f t="shared" si="10"/>
        <v>-16843</v>
      </c>
      <c r="AA387" s="46">
        <f t="shared" si="11"/>
        <v>-10.53</v>
      </c>
      <c r="AB387" s="48" t="s">
        <v>2360</v>
      </c>
      <c r="AC387" s="48" t="s">
        <v>2343</v>
      </c>
      <c r="AD387" s="49"/>
    </row>
    <row r="388" spans="2:30" x14ac:dyDescent="0.15">
      <c r="B388" s="38" t="s">
        <v>659</v>
      </c>
      <c r="C388" s="39" t="s">
        <v>660</v>
      </c>
      <c r="D388" s="39" t="s">
        <v>2391</v>
      </c>
      <c r="E388" s="39" t="s">
        <v>2792</v>
      </c>
      <c r="F388" s="40" t="s">
        <v>2347</v>
      </c>
      <c r="G388" s="40" t="s">
        <v>2354</v>
      </c>
      <c r="H388" s="41">
        <v>160000</v>
      </c>
      <c r="I388" s="42">
        <v>0</v>
      </c>
      <c r="J388" s="43">
        <v>0</v>
      </c>
      <c r="K388" s="41">
        <v>0</v>
      </c>
      <c r="L388" s="42">
        <v>4707</v>
      </c>
      <c r="M388" s="43">
        <v>795</v>
      </c>
      <c r="N388" s="41">
        <v>5502</v>
      </c>
      <c r="O388" s="42">
        <v>0</v>
      </c>
      <c r="P388" s="43">
        <v>0</v>
      </c>
      <c r="Q388" s="41">
        <v>0</v>
      </c>
      <c r="R388" s="42">
        <v>0</v>
      </c>
      <c r="S388" s="43">
        <v>236</v>
      </c>
      <c r="T388" s="44">
        <v>236</v>
      </c>
      <c r="U388" s="45">
        <v>4707</v>
      </c>
      <c r="V388" s="43">
        <v>1031</v>
      </c>
      <c r="W388" s="44">
        <v>5738</v>
      </c>
      <c r="X388" s="45">
        <v>154262</v>
      </c>
      <c r="Y388" s="46">
        <v>96.41</v>
      </c>
      <c r="Z388" s="47">
        <f t="shared" si="10"/>
        <v>155293</v>
      </c>
      <c r="AA388" s="46">
        <f t="shared" si="11"/>
        <v>97.06</v>
      </c>
      <c r="AB388" s="48" t="s">
        <v>2360</v>
      </c>
      <c r="AC388" s="48" t="s">
        <v>2343</v>
      </c>
      <c r="AD388" s="49"/>
    </row>
    <row r="389" spans="2:30" x14ac:dyDescent="0.15">
      <c r="B389" s="38" t="s">
        <v>661</v>
      </c>
      <c r="C389" s="39" t="s">
        <v>662</v>
      </c>
      <c r="D389" s="39" t="s">
        <v>2391</v>
      </c>
      <c r="E389" s="39" t="s">
        <v>2793</v>
      </c>
      <c r="F389" s="40" t="s">
        <v>2347</v>
      </c>
      <c r="G389" s="40" t="s">
        <v>2354</v>
      </c>
      <c r="H389" s="41">
        <v>160000</v>
      </c>
      <c r="I389" s="42">
        <v>0</v>
      </c>
      <c r="J389" s="43">
        <v>0</v>
      </c>
      <c r="K389" s="41">
        <v>0</v>
      </c>
      <c r="L389" s="42">
        <v>3589</v>
      </c>
      <c r="M389" s="43">
        <v>618</v>
      </c>
      <c r="N389" s="41">
        <v>4207</v>
      </c>
      <c r="O389" s="42">
        <v>0</v>
      </c>
      <c r="P389" s="43">
        <v>0</v>
      </c>
      <c r="Q389" s="41">
        <v>0</v>
      </c>
      <c r="R389" s="42">
        <v>0</v>
      </c>
      <c r="S389" s="43">
        <v>178</v>
      </c>
      <c r="T389" s="44">
        <v>178</v>
      </c>
      <c r="U389" s="45">
        <v>3589</v>
      </c>
      <c r="V389" s="43">
        <v>796</v>
      </c>
      <c r="W389" s="44">
        <v>4385</v>
      </c>
      <c r="X389" s="45">
        <v>155615</v>
      </c>
      <c r="Y389" s="46">
        <v>97.26</v>
      </c>
      <c r="Z389" s="47">
        <f t="shared" si="10"/>
        <v>156411</v>
      </c>
      <c r="AA389" s="46">
        <f t="shared" si="11"/>
        <v>97.76</v>
      </c>
      <c r="AB389" s="48" t="s">
        <v>2360</v>
      </c>
      <c r="AC389" s="48" t="s">
        <v>2343</v>
      </c>
      <c r="AD389" s="49"/>
    </row>
    <row r="390" spans="2:30" x14ac:dyDescent="0.15">
      <c r="B390" s="38" t="s">
        <v>663</v>
      </c>
      <c r="C390" s="39" t="s">
        <v>664</v>
      </c>
      <c r="D390" s="39" t="s">
        <v>2391</v>
      </c>
      <c r="E390" s="39" t="s">
        <v>2794</v>
      </c>
      <c r="F390" s="40" t="s">
        <v>2347</v>
      </c>
      <c r="G390" s="40" t="s">
        <v>2354</v>
      </c>
      <c r="H390" s="41">
        <v>160000</v>
      </c>
      <c r="I390" s="42">
        <v>0</v>
      </c>
      <c r="J390" s="43">
        <v>0</v>
      </c>
      <c r="K390" s="41">
        <v>0</v>
      </c>
      <c r="L390" s="42">
        <v>180726</v>
      </c>
      <c r="M390" s="43">
        <v>26885</v>
      </c>
      <c r="N390" s="41">
        <v>207611</v>
      </c>
      <c r="O390" s="42">
        <v>0</v>
      </c>
      <c r="P390" s="43">
        <v>0</v>
      </c>
      <c r="Q390" s="41">
        <v>0</v>
      </c>
      <c r="R390" s="42">
        <v>0</v>
      </c>
      <c r="S390" s="43">
        <v>9008</v>
      </c>
      <c r="T390" s="44">
        <v>9008</v>
      </c>
      <c r="U390" s="45">
        <v>180726</v>
      </c>
      <c r="V390" s="43">
        <v>35893</v>
      </c>
      <c r="W390" s="44">
        <v>216619</v>
      </c>
      <c r="X390" s="45">
        <v>-56619</v>
      </c>
      <c r="Y390" s="46">
        <v>-35.39</v>
      </c>
      <c r="Z390" s="47">
        <f t="shared" si="10"/>
        <v>-20726</v>
      </c>
      <c r="AA390" s="46">
        <f t="shared" si="11"/>
        <v>-12.95</v>
      </c>
      <c r="AB390" s="48" t="s">
        <v>2360</v>
      </c>
      <c r="AC390" s="48" t="s">
        <v>2343</v>
      </c>
      <c r="AD390" s="49"/>
    </row>
    <row r="391" spans="2:30" x14ac:dyDescent="0.15">
      <c r="B391" s="38" t="s">
        <v>665</v>
      </c>
      <c r="C391" s="39" t="s">
        <v>666</v>
      </c>
      <c r="D391" s="39" t="s">
        <v>2391</v>
      </c>
      <c r="E391" s="39" t="s">
        <v>2795</v>
      </c>
      <c r="F391" s="40" t="s">
        <v>2347</v>
      </c>
      <c r="G391" s="40" t="s">
        <v>2354</v>
      </c>
      <c r="H391" s="41">
        <v>160000</v>
      </c>
      <c r="I391" s="42">
        <v>0</v>
      </c>
      <c r="J391" s="43">
        <v>0</v>
      </c>
      <c r="K391" s="41">
        <v>0</v>
      </c>
      <c r="L391" s="42">
        <v>238082</v>
      </c>
      <c r="M391" s="43">
        <v>41826</v>
      </c>
      <c r="N391" s="41">
        <v>279908</v>
      </c>
      <c r="O391" s="42">
        <v>0</v>
      </c>
      <c r="P391" s="43">
        <v>0</v>
      </c>
      <c r="Q391" s="41">
        <v>0</v>
      </c>
      <c r="R391" s="42">
        <v>4190</v>
      </c>
      <c r="S391" s="43">
        <v>11600</v>
      </c>
      <c r="T391" s="44">
        <v>15790</v>
      </c>
      <c r="U391" s="45">
        <v>242272</v>
      </c>
      <c r="V391" s="43">
        <v>53426</v>
      </c>
      <c r="W391" s="44">
        <v>295698</v>
      </c>
      <c r="X391" s="45">
        <v>-135698</v>
      </c>
      <c r="Y391" s="46">
        <v>-84.81</v>
      </c>
      <c r="Z391" s="47">
        <f t="shared" ref="Z391:Z453" si="12">H391-U391</f>
        <v>-82272</v>
      </c>
      <c r="AA391" s="46">
        <f t="shared" ref="AA391:AA453" si="13">IF(H391=0,0,ROUND(Z391/H391%,2))</f>
        <v>-51.42</v>
      </c>
      <c r="AB391" s="48" t="s">
        <v>2360</v>
      </c>
      <c r="AC391" s="48" t="s">
        <v>2343</v>
      </c>
      <c r="AD391" s="49"/>
    </row>
    <row r="392" spans="2:30" x14ac:dyDescent="0.15">
      <c r="B392" s="38" t="s">
        <v>0</v>
      </c>
      <c r="C392" s="39" t="s">
        <v>0</v>
      </c>
      <c r="D392" s="39"/>
      <c r="E392" s="39"/>
      <c r="F392" s="40"/>
      <c r="G392" s="40"/>
      <c r="H392" s="41"/>
      <c r="I392" s="42"/>
      <c r="J392" s="43"/>
      <c r="K392" s="41"/>
      <c r="L392" s="42"/>
      <c r="M392" s="43"/>
      <c r="N392" s="41"/>
      <c r="O392" s="42"/>
      <c r="P392" s="43"/>
      <c r="Q392" s="41"/>
      <c r="R392" s="42"/>
      <c r="S392" s="43"/>
      <c r="T392" s="44"/>
      <c r="U392" s="45"/>
      <c r="V392" s="43"/>
      <c r="W392" s="44"/>
      <c r="X392" s="45"/>
      <c r="Y392" s="46"/>
      <c r="Z392" s="47"/>
      <c r="AA392" s="46"/>
      <c r="AB392" s="48"/>
      <c r="AC392" s="48"/>
      <c r="AD392" s="49"/>
    </row>
    <row r="393" spans="2:30" x14ac:dyDescent="0.15">
      <c r="B393" s="38" t="s">
        <v>2562</v>
      </c>
      <c r="C393" s="39" t="s">
        <v>667</v>
      </c>
      <c r="D393" s="39" t="s">
        <v>2486</v>
      </c>
      <c r="E393" s="39"/>
      <c r="F393" s="40" t="s">
        <v>2344</v>
      </c>
      <c r="G393" s="40" t="s">
        <v>2351</v>
      </c>
      <c r="H393" s="41">
        <v>108000</v>
      </c>
      <c r="I393" s="42">
        <v>0</v>
      </c>
      <c r="J393" s="43">
        <v>0</v>
      </c>
      <c r="K393" s="41">
        <v>0</v>
      </c>
      <c r="L393" s="42">
        <v>2421</v>
      </c>
      <c r="M393" s="43">
        <v>544</v>
      </c>
      <c r="N393" s="41">
        <v>2965</v>
      </c>
      <c r="O393" s="42">
        <v>0</v>
      </c>
      <c r="P393" s="43">
        <v>0</v>
      </c>
      <c r="Q393" s="41">
        <v>0</v>
      </c>
      <c r="R393" s="42">
        <v>0</v>
      </c>
      <c r="S393" s="43">
        <v>269</v>
      </c>
      <c r="T393" s="44">
        <v>269</v>
      </c>
      <c r="U393" s="45">
        <v>2421</v>
      </c>
      <c r="V393" s="43">
        <v>813</v>
      </c>
      <c r="W393" s="44">
        <v>3234</v>
      </c>
      <c r="X393" s="45">
        <v>104766</v>
      </c>
      <c r="Y393" s="46">
        <v>97.01</v>
      </c>
      <c r="Z393" s="47">
        <f t="shared" si="12"/>
        <v>105579</v>
      </c>
      <c r="AA393" s="46">
        <f t="shared" si="13"/>
        <v>97.76</v>
      </c>
      <c r="AB393" s="48" t="s">
        <v>2360</v>
      </c>
      <c r="AC393" s="48" t="s">
        <v>2343</v>
      </c>
      <c r="AD393" s="49"/>
    </row>
    <row r="394" spans="2:30" x14ac:dyDescent="0.15">
      <c r="B394" s="38" t="s">
        <v>668</v>
      </c>
      <c r="C394" s="39" t="s">
        <v>669</v>
      </c>
      <c r="D394" s="39" t="s">
        <v>2486</v>
      </c>
      <c r="E394" s="39" t="s">
        <v>2792</v>
      </c>
      <c r="F394" s="40" t="s">
        <v>2344</v>
      </c>
      <c r="G394" s="40" t="s">
        <v>2351</v>
      </c>
      <c r="H394" s="41">
        <v>108000</v>
      </c>
      <c r="I394" s="42">
        <v>0</v>
      </c>
      <c r="J394" s="43">
        <v>0</v>
      </c>
      <c r="K394" s="41">
        <v>0</v>
      </c>
      <c r="L394" s="42">
        <v>2421</v>
      </c>
      <c r="M394" s="43">
        <v>544</v>
      </c>
      <c r="N394" s="41">
        <v>2965</v>
      </c>
      <c r="O394" s="42">
        <v>0</v>
      </c>
      <c r="P394" s="43">
        <v>0</v>
      </c>
      <c r="Q394" s="41">
        <v>0</v>
      </c>
      <c r="R394" s="42">
        <v>0</v>
      </c>
      <c r="S394" s="43">
        <v>269</v>
      </c>
      <c r="T394" s="44">
        <v>269</v>
      </c>
      <c r="U394" s="45">
        <v>2421</v>
      </c>
      <c r="V394" s="43">
        <v>813</v>
      </c>
      <c r="W394" s="44">
        <v>3234</v>
      </c>
      <c r="X394" s="45">
        <v>104766</v>
      </c>
      <c r="Y394" s="46">
        <v>97.01</v>
      </c>
      <c r="Z394" s="47">
        <f t="shared" si="12"/>
        <v>105579</v>
      </c>
      <c r="AA394" s="46">
        <f t="shared" si="13"/>
        <v>97.76</v>
      </c>
      <c r="AB394" s="48" t="s">
        <v>2360</v>
      </c>
      <c r="AC394" s="48" t="s">
        <v>2343</v>
      </c>
      <c r="AD394" s="49"/>
    </row>
    <row r="395" spans="2:30" x14ac:dyDescent="0.15">
      <c r="B395" s="38" t="s">
        <v>0</v>
      </c>
      <c r="C395" s="39" t="s">
        <v>0</v>
      </c>
      <c r="D395" s="39"/>
      <c r="E395" s="39"/>
      <c r="F395" s="40"/>
      <c r="G395" s="40"/>
      <c r="H395" s="41"/>
      <c r="I395" s="42"/>
      <c r="J395" s="43"/>
      <c r="K395" s="41"/>
      <c r="L395" s="42"/>
      <c r="M395" s="43"/>
      <c r="N395" s="41"/>
      <c r="O395" s="42"/>
      <c r="P395" s="43"/>
      <c r="Q395" s="41"/>
      <c r="R395" s="42"/>
      <c r="S395" s="43"/>
      <c r="T395" s="44"/>
      <c r="U395" s="45"/>
      <c r="V395" s="43"/>
      <c r="W395" s="44"/>
      <c r="X395" s="45"/>
      <c r="Y395" s="46"/>
      <c r="Z395" s="47"/>
      <c r="AA395" s="46"/>
      <c r="AB395" s="48"/>
      <c r="AC395" s="48"/>
      <c r="AD395" s="49"/>
    </row>
    <row r="396" spans="2:30" x14ac:dyDescent="0.15">
      <c r="B396" s="38" t="s">
        <v>2563</v>
      </c>
      <c r="C396" s="39" t="s">
        <v>670</v>
      </c>
      <c r="D396" s="39" t="s">
        <v>2438</v>
      </c>
      <c r="E396" s="39"/>
      <c r="F396" s="40" t="s">
        <v>2346</v>
      </c>
      <c r="G396" s="40" t="s">
        <v>2353</v>
      </c>
      <c r="H396" s="41">
        <v>4014000</v>
      </c>
      <c r="I396" s="42">
        <v>0</v>
      </c>
      <c r="J396" s="43">
        <v>0</v>
      </c>
      <c r="K396" s="41">
        <v>0</v>
      </c>
      <c r="L396" s="42">
        <v>2750406</v>
      </c>
      <c r="M396" s="43">
        <v>448272</v>
      </c>
      <c r="N396" s="41">
        <v>3198678</v>
      </c>
      <c r="O396" s="42">
        <v>0</v>
      </c>
      <c r="P396" s="43">
        <v>0</v>
      </c>
      <c r="Q396" s="41">
        <v>0</v>
      </c>
      <c r="R396" s="42">
        <v>3250</v>
      </c>
      <c r="S396" s="43">
        <v>141031</v>
      </c>
      <c r="T396" s="44">
        <v>144281</v>
      </c>
      <c r="U396" s="45">
        <v>2753656</v>
      </c>
      <c r="V396" s="43">
        <v>589303</v>
      </c>
      <c r="W396" s="44">
        <v>3342959</v>
      </c>
      <c r="X396" s="45">
        <v>671041</v>
      </c>
      <c r="Y396" s="46">
        <v>16.72</v>
      </c>
      <c r="Z396" s="47">
        <f t="shared" si="12"/>
        <v>1260344</v>
      </c>
      <c r="AA396" s="46">
        <f t="shared" si="13"/>
        <v>31.4</v>
      </c>
      <c r="AB396" s="48" t="s">
        <v>2362</v>
      </c>
      <c r="AC396" s="48" t="s">
        <v>2343</v>
      </c>
      <c r="AD396" s="49"/>
    </row>
    <row r="397" spans="2:30" x14ac:dyDescent="0.15">
      <c r="B397" s="38" t="s">
        <v>671</v>
      </c>
      <c r="C397" s="39" t="s">
        <v>672</v>
      </c>
      <c r="D397" s="39" t="s">
        <v>2438</v>
      </c>
      <c r="E397" s="39" t="s">
        <v>2790</v>
      </c>
      <c r="F397" s="40" t="s">
        <v>2346</v>
      </c>
      <c r="G397" s="40" t="s">
        <v>2353</v>
      </c>
      <c r="H397" s="41">
        <v>708000</v>
      </c>
      <c r="I397" s="42">
        <v>0</v>
      </c>
      <c r="J397" s="43">
        <v>0</v>
      </c>
      <c r="K397" s="41">
        <v>0</v>
      </c>
      <c r="L397" s="42">
        <v>459573</v>
      </c>
      <c r="M397" s="43">
        <v>74947</v>
      </c>
      <c r="N397" s="41">
        <v>534520</v>
      </c>
      <c r="O397" s="42">
        <v>0</v>
      </c>
      <c r="P397" s="43">
        <v>0</v>
      </c>
      <c r="Q397" s="41">
        <v>0</v>
      </c>
      <c r="R397" s="42">
        <v>650</v>
      </c>
      <c r="S397" s="43">
        <v>26880</v>
      </c>
      <c r="T397" s="44">
        <v>27530</v>
      </c>
      <c r="U397" s="45">
        <v>460223</v>
      </c>
      <c r="V397" s="43">
        <v>101827</v>
      </c>
      <c r="W397" s="44">
        <v>562050</v>
      </c>
      <c r="X397" s="45">
        <v>145950</v>
      </c>
      <c r="Y397" s="46">
        <v>20.61</v>
      </c>
      <c r="Z397" s="47">
        <f t="shared" si="12"/>
        <v>247777</v>
      </c>
      <c r="AA397" s="46">
        <f t="shared" si="13"/>
        <v>35</v>
      </c>
      <c r="AB397" s="48" t="s">
        <v>2362</v>
      </c>
      <c r="AC397" s="48" t="s">
        <v>2343</v>
      </c>
      <c r="AD397" s="49"/>
    </row>
    <row r="398" spans="2:30" x14ac:dyDescent="0.15">
      <c r="B398" s="38" t="s">
        <v>673</v>
      </c>
      <c r="C398" s="39" t="s">
        <v>674</v>
      </c>
      <c r="D398" s="39" t="s">
        <v>2438</v>
      </c>
      <c r="E398" s="39" t="s">
        <v>2791</v>
      </c>
      <c r="F398" s="40" t="s">
        <v>2346</v>
      </c>
      <c r="G398" s="40" t="s">
        <v>2353</v>
      </c>
      <c r="H398" s="41">
        <v>673000</v>
      </c>
      <c r="I398" s="42">
        <v>0</v>
      </c>
      <c r="J398" s="43">
        <v>0</v>
      </c>
      <c r="K398" s="41">
        <v>0</v>
      </c>
      <c r="L398" s="42">
        <v>456983</v>
      </c>
      <c r="M398" s="43">
        <v>68433</v>
      </c>
      <c r="N398" s="41">
        <v>525416</v>
      </c>
      <c r="O398" s="42">
        <v>0</v>
      </c>
      <c r="P398" s="43">
        <v>0</v>
      </c>
      <c r="Q398" s="41">
        <v>0</v>
      </c>
      <c r="R398" s="42">
        <v>0</v>
      </c>
      <c r="S398" s="43">
        <v>23071</v>
      </c>
      <c r="T398" s="44">
        <v>23071</v>
      </c>
      <c r="U398" s="45">
        <v>456983</v>
      </c>
      <c r="V398" s="43">
        <v>91504</v>
      </c>
      <c r="W398" s="44">
        <v>548487</v>
      </c>
      <c r="X398" s="45">
        <v>124513</v>
      </c>
      <c r="Y398" s="46">
        <v>18.5</v>
      </c>
      <c r="Z398" s="47">
        <f t="shared" si="12"/>
        <v>216017</v>
      </c>
      <c r="AA398" s="46">
        <f t="shared" si="13"/>
        <v>32.1</v>
      </c>
      <c r="AB398" s="48" t="s">
        <v>2362</v>
      </c>
      <c r="AC398" s="48" t="s">
        <v>2343</v>
      </c>
      <c r="AD398" s="49"/>
    </row>
    <row r="399" spans="2:30" x14ac:dyDescent="0.15">
      <c r="B399" s="38" t="s">
        <v>675</v>
      </c>
      <c r="C399" s="39" t="s">
        <v>676</v>
      </c>
      <c r="D399" s="39" t="s">
        <v>2438</v>
      </c>
      <c r="E399" s="39" t="s">
        <v>2792</v>
      </c>
      <c r="F399" s="40" t="s">
        <v>2346</v>
      </c>
      <c r="G399" s="40" t="s">
        <v>2353</v>
      </c>
      <c r="H399" s="41">
        <v>652000</v>
      </c>
      <c r="I399" s="42">
        <v>0</v>
      </c>
      <c r="J399" s="43">
        <v>0</v>
      </c>
      <c r="K399" s="41">
        <v>0</v>
      </c>
      <c r="L399" s="42">
        <v>432086</v>
      </c>
      <c r="M399" s="43">
        <v>73159</v>
      </c>
      <c r="N399" s="41">
        <v>505245</v>
      </c>
      <c r="O399" s="42">
        <v>0</v>
      </c>
      <c r="P399" s="43">
        <v>0</v>
      </c>
      <c r="Q399" s="41">
        <v>0</v>
      </c>
      <c r="R399" s="42">
        <v>650</v>
      </c>
      <c r="S399" s="43">
        <v>21870</v>
      </c>
      <c r="T399" s="44">
        <v>22520</v>
      </c>
      <c r="U399" s="45">
        <v>432736</v>
      </c>
      <c r="V399" s="43">
        <v>95029</v>
      </c>
      <c r="W399" s="44">
        <v>527765</v>
      </c>
      <c r="X399" s="45">
        <v>124235</v>
      </c>
      <c r="Y399" s="46">
        <v>19.05</v>
      </c>
      <c r="Z399" s="47">
        <f t="shared" si="12"/>
        <v>219264</v>
      </c>
      <c r="AA399" s="46">
        <f t="shared" si="13"/>
        <v>33.630000000000003</v>
      </c>
      <c r="AB399" s="48" t="s">
        <v>2362</v>
      </c>
      <c r="AC399" s="48" t="s">
        <v>2343</v>
      </c>
      <c r="AD399" s="49"/>
    </row>
    <row r="400" spans="2:30" x14ac:dyDescent="0.15">
      <c r="B400" s="38" t="s">
        <v>677</v>
      </c>
      <c r="C400" s="39" t="s">
        <v>670</v>
      </c>
      <c r="D400" s="39" t="s">
        <v>2438</v>
      </c>
      <c r="E400" s="39" t="s">
        <v>2793</v>
      </c>
      <c r="F400" s="40" t="s">
        <v>2346</v>
      </c>
      <c r="G400" s="40" t="s">
        <v>2353</v>
      </c>
      <c r="H400" s="41">
        <v>627000</v>
      </c>
      <c r="I400" s="42">
        <v>0</v>
      </c>
      <c r="J400" s="43">
        <v>0</v>
      </c>
      <c r="K400" s="41">
        <v>0</v>
      </c>
      <c r="L400" s="42">
        <v>457386</v>
      </c>
      <c r="M400" s="43">
        <v>78714</v>
      </c>
      <c r="N400" s="41">
        <v>536100</v>
      </c>
      <c r="O400" s="42">
        <v>0</v>
      </c>
      <c r="P400" s="43">
        <v>0</v>
      </c>
      <c r="Q400" s="41">
        <v>0</v>
      </c>
      <c r="R400" s="42">
        <v>1300</v>
      </c>
      <c r="S400" s="43">
        <v>22671</v>
      </c>
      <c r="T400" s="44">
        <v>23971</v>
      </c>
      <c r="U400" s="45">
        <v>458686</v>
      </c>
      <c r="V400" s="43">
        <v>101385</v>
      </c>
      <c r="W400" s="44">
        <v>560071</v>
      </c>
      <c r="X400" s="45">
        <v>66929</v>
      </c>
      <c r="Y400" s="46">
        <v>10.67</v>
      </c>
      <c r="Z400" s="47">
        <f t="shared" si="12"/>
        <v>168314</v>
      </c>
      <c r="AA400" s="46">
        <f t="shared" si="13"/>
        <v>26.84</v>
      </c>
      <c r="AB400" s="48" t="s">
        <v>2362</v>
      </c>
      <c r="AC400" s="48" t="s">
        <v>2343</v>
      </c>
      <c r="AD400" s="49"/>
    </row>
    <row r="401" spans="2:30" x14ac:dyDescent="0.15">
      <c r="B401" s="38" t="s">
        <v>678</v>
      </c>
      <c r="C401" s="39" t="s">
        <v>679</v>
      </c>
      <c r="D401" s="39" t="s">
        <v>2438</v>
      </c>
      <c r="E401" s="39" t="s">
        <v>2794</v>
      </c>
      <c r="F401" s="40" t="s">
        <v>2346</v>
      </c>
      <c r="G401" s="40" t="s">
        <v>2353</v>
      </c>
      <c r="H401" s="41">
        <v>622000</v>
      </c>
      <c r="I401" s="42">
        <v>0</v>
      </c>
      <c r="J401" s="43">
        <v>0</v>
      </c>
      <c r="K401" s="41">
        <v>0</v>
      </c>
      <c r="L401" s="42">
        <v>478761</v>
      </c>
      <c r="M401" s="43">
        <v>71223</v>
      </c>
      <c r="N401" s="41">
        <v>549984</v>
      </c>
      <c r="O401" s="42">
        <v>0</v>
      </c>
      <c r="P401" s="43">
        <v>0</v>
      </c>
      <c r="Q401" s="41">
        <v>0</v>
      </c>
      <c r="R401" s="42">
        <v>650</v>
      </c>
      <c r="S401" s="43">
        <v>23860</v>
      </c>
      <c r="T401" s="44">
        <v>24510</v>
      </c>
      <c r="U401" s="45">
        <v>479411</v>
      </c>
      <c r="V401" s="43">
        <v>95083</v>
      </c>
      <c r="W401" s="44">
        <v>574494</v>
      </c>
      <c r="X401" s="45">
        <v>47506</v>
      </c>
      <c r="Y401" s="46">
        <v>7.64</v>
      </c>
      <c r="Z401" s="47">
        <f t="shared" si="12"/>
        <v>142589</v>
      </c>
      <c r="AA401" s="46">
        <f t="shared" si="13"/>
        <v>22.92</v>
      </c>
      <c r="AB401" s="48" t="s">
        <v>2362</v>
      </c>
      <c r="AC401" s="48" t="s">
        <v>2343</v>
      </c>
      <c r="AD401" s="49"/>
    </row>
    <row r="402" spans="2:30" x14ac:dyDescent="0.15">
      <c r="B402" s="38" t="s">
        <v>680</v>
      </c>
      <c r="C402" s="39" t="s">
        <v>681</v>
      </c>
      <c r="D402" s="39" t="s">
        <v>2438</v>
      </c>
      <c r="E402" s="39" t="s">
        <v>2795</v>
      </c>
      <c r="F402" s="40" t="s">
        <v>2346</v>
      </c>
      <c r="G402" s="40" t="s">
        <v>2353</v>
      </c>
      <c r="H402" s="41">
        <v>732000</v>
      </c>
      <c r="I402" s="42">
        <v>0</v>
      </c>
      <c r="J402" s="43">
        <v>0</v>
      </c>
      <c r="K402" s="41">
        <v>0</v>
      </c>
      <c r="L402" s="42">
        <v>465617</v>
      </c>
      <c r="M402" s="43">
        <v>81796</v>
      </c>
      <c r="N402" s="41">
        <v>547413</v>
      </c>
      <c r="O402" s="42">
        <v>0</v>
      </c>
      <c r="P402" s="43">
        <v>0</v>
      </c>
      <c r="Q402" s="41">
        <v>0</v>
      </c>
      <c r="R402" s="42">
        <v>0</v>
      </c>
      <c r="S402" s="43">
        <v>22679</v>
      </c>
      <c r="T402" s="44">
        <v>22679</v>
      </c>
      <c r="U402" s="45">
        <v>465617</v>
      </c>
      <c r="V402" s="43">
        <v>104475</v>
      </c>
      <c r="W402" s="44">
        <v>570092</v>
      </c>
      <c r="X402" s="45">
        <v>161908</v>
      </c>
      <c r="Y402" s="46">
        <v>22.12</v>
      </c>
      <c r="Z402" s="47">
        <f t="shared" si="12"/>
        <v>266383</v>
      </c>
      <c r="AA402" s="46">
        <f t="shared" si="13"/>
        <v>36.39</v>
      </c>
      <c r="AB402" s="48" t="s">
        <v>2362</v>
      </c>
      <c r="AC402" s="48" t="s">
        <v>2343</v>
      </c>
      <c r="AD402" s="49"/>
    </row>
    <row r="403" spans="2:30" x14ac:dyDescent="0.15">
      <c r="B403" s="38" t="s">
        <v>0</v>
      </c>
      <c r="C403" s="39" t="s">
        <v>0</v>
      </c>
      <c r="D403" s="39"/>
      <c r="E403" s="39"/>
      <c r="F403" s="40"/>
      <c r="G403" s="40"/>
      <c r="H403" s="41"/>
      <c r="I403" s="42"/>
      <c r="J403" s="43"/>
      <c r="K403" s="41"/>
      <c r="L403" s="42"/>
      <c r="M403" s="43"/>
      <c r="N403" s="41"/>
      <c r="O403" s="42"/>
      <c r="P403" s="43"/>
      <c r="Q403" s="41"/>
      <c r="R403" s="42"/>
      <c r="S403" s="43"/>
      <c r="T403" s="44"/>
      <c r="U403" s="45"/>
      <c r="V403" s="43"/>
      <c r="W403" s="44"/>
      <c r="X403" s="45"/>
      <c r="Y403" s="46"/>
      <c r="Z403" s="47"/>
      <c r="AA403" s="46"/>
      <c r="AB403" s="48"/>
      <c r="AC403" s="48"/>
      <c r="AD403" s="49"/>
    </row>
    <row r="404" spans="2:30" x14ac:dyDescent="0.15">
      <c r="B404" s="38" t="s">
        <v>2564</v>
      </c>
      <c r="C404" s="39" t="s">
        <v>22</v>
      </c>
      <c r="D404" s="39" t="s">
        <v>2428</v>
      </c>
      <c r="E404" s="39"/>
      <c r="F404" s="40" t="s">
        <v>2345</v>
      </c>
      <c r="G404" s="40" t="s">
        <v>2353</v>
      </c>
      <c r="H404" s="41">
        <v>650000</v>
      </c>
      <c r="I404" s="42">
        <v>0</v>
      </c>
      <c r="J404" s="43">
        <v>0</v>
      </c>
      <c r="K404" s="41">
        <v>0</v>
      </c>
      <c r="L404" s="42">
        <v>192233</v>
      </c>
      <c r="M404" s="43">
        <v>30955</v>
      </c>
      <c r="N404" s="41">
        <v>223188</v>
      </c>
      <c r="O404" s="42">
        <v>0</v>
      </c>
      <c r="P404" s="43">
        <v>0</v>
      </c>
      <c r="Q404" s="41">
        <v>0</v>
      </c>
      <c r="R404" s="42">
        <v>0</v>
      </c>
      <c r="S404" s="43">
        <v>14319</v>
      </c>
      <c r="T404" s="44">
        <v>14319</v>
      </c>
      <c r="U404" s="45">
        <v>192233</v>
      </c>
      <c r="V404" s="43">
        <v>45274</v>
      </c>
      <c r="W404" s="44">
        <v>237507</v>
      </c>
      <c r="X404" s="45">
        <v>412493</v>
      </c>
      <c r="Y404" s="46">
        <v>63.46</v>
      </c>
      <c r="Z404" s="47">
        <f t="shared" si="12"/>
        <v>457767</v>
      </c>
      <c r="AA404" s="46">
        <f t="shared" si="13"/>
        <v>70.430000000000007</v>
      </c>
      <c r="AB404" s="48" t="s">
        <v>2360</v>
      </c>
      <c r="AC404" s="48" t="s">
        <v>2343</v>
      </c>
      <c r="AD404" s="49"/>
    </row>
    <row r="405" spans="2:30" x14ac:dyDescent="0.15">
      <c r="B405" s="38" t="s">
        <v>682</v>
      </c>
      <c r="C405" s="39" t="s">
        <v>683</v>
      </c>
      <c r="D405" s="39" t="s">
        <v>2428</v>
      </c>
      <c r="E405" s="39" t="s">
        <v>2794</v>
      </c>
      <c r="F405" s="40" t="s">
        <v>2345</v>
      </c>
      <c r="G405" s="40" t="s">
        <v>2353</v>
      </c>
      <c r="H405" s="41">
        <v>650000</v>
      </c>
      <c r="I405" s="42">
        <v>0</v>
      </c>
      <c r="J405" s="43">
        <v>0</v>
      </c>
      <c r="K405" s="41">
        <v>0</v>
      </c>
      <c r="L405" s="42">
        <v>192233</v>
      </c>
      <c r="M405" s="43">
        <v>30955</v>
      </c>
      <c r="N405" s="41">
        <v>223188</v>
      </c>
      <c r="O405" s="42">
        <v>0</v>
      </c>
      <c r="P405" s="43">
        <v>0</v>
      </c>
      <c r="Q405" s="41">
        <v>0</v>
      </c>
      <c r="R405" s="42">
        <v>0</v>
      </c>
      <c r="S405" s="43">
        <v>14319</v>
      </c>
      <c r="T405" s="44">
        <v>14319</v>
      </c>
      <c r="U405" s="45">
        <v>192233</v>
      </c>
      <c r="V405" s="43">
        <v>45274</v>
      </c>
      <c r="W405" s="44">
        <v>237507</v>
      </c>
      <c r="X405" s="45">
        <v>412493</v>
      </c>
      <c r="Y405" s="46">
        <v>63.46</v>
      </c>
      <c r="Z405" s="47">
        <f t="shared" si="12"/>
        <v>457767</v>
      </c>
      <c r="AA405" s="46">
        <f t="shared" si="13"/>
        <v>70.430000000000007</v>
      </c>
      <c r="AB405" s="48" t="s">
        <v>2360</v>
      </c>
      <c r="AC405" s="48" t="s">
        <v>2343</v>
      </c>
      <c r="AD405" s="49"/>
    </row>
    <row r="406" spans="2:30" x14ac:dyDescent="0.15">
      <c r="B406" s="38" t="s">
        <v>0</v>
      </c>
      <c r="C406" s="39" t="s">
        <v>0</v>
      </c>
      <c r="D406" s="39"/>
      <c r="E406" s="39"/>
      <c r="F406" s="40"/>
      <c r="G406" s="40"/>
      <c r="H406" s="41"/>
      <c r="I406" s="42"/>
      <c r="J406" s="43"/>
      <c r="K406" s="41"/>
      <c r="L406" s="42"/>
      <c r="M406" s="43"/>
      <c r="N406" s="41"/>
      <c r="O406" s="42"/>
      <c r="P406" s="43"/>
      <c r="Q406" s="41"/>
      <c r="R406" s="42"/>
      <c r="S406" s="43"/>
      <c r="T406" s="44"/>
      <c r="U406" s="45"/>
      <c r="V406" s="43"/>
      <c r="W406" s="44"/>
      <c r="X406" s="45"/>
      <c r="Y406" s="46"/>
      <c r="Z406" s="47"/>
      <c r="AA406" s="46"/>
      <c r="AB406" s="48"/>
      <c r="AC406" s="48"/>
      <c r="AD406" s="49"/>
    </row>
    <row r="407" spans="2:30" x14ac:dyDescent="0.15">
      <c r="B407" s="38" t="s">
        <v>2565</v>
      </c>
      <c r="C407" s="39" t="s">
        <v>684</v>
      </c>
      <c r="D407" s="39" t="s">
        <v>2485</v>
      </c>
      <c r="E407" s="39"/>
      <c r="F407" s="40" t="s">
        <v>2345</v>
      </c>
      <c r="G407" s="40" t="s">
        <v>2353</v>
      </c>
      <c r="H407" s="41">
        <v>0</v>
      </c>
      <c r="I407" s="42">
        <v>0</v>
      </c>
      <c r="J407" s="43">
        <v>0</v>
      </c>
      <c r="K407" s="41">
        <v>0</v>
      </c>
      <c r="L407" s="42">
        <v>2857451</v>
      </c>
      <c r="M407" s="43">
        <v>471219</v>
      </c>
      <c r="N407" s="41">
        <v>3328670</v>
      </c>
      <c r="O407" s="42">
        <v>0</v>
      </c>
      <c r="P407" s="43">
        <v>0</v>
      </c>
      <c r="Q407" s="41">
        <v>0</v>
      </c>
      <c r="R407" s="42">
        <v>108044</v>
      </c>
      <c r="S407" s="43">
        <v>145521</v>
      </c>
      <c r="T407" s="44">
        <v>253565</v>
      </c>
      <c r="U407" s="45">
        <v>2965495</v>
      </c>
      <c r="V407" s="43">
        <v>616740</v>
      </c>
      <c r="W407" s="44">
        <v>3582235</v>
      </c>
      <c r="X407" s="45">
        <v>-3582235</v>
      </c>
      <c r="Y407" s="46">
        <v>0</v>
      </c>
      <c r="Z407" s="47">
        <f t="shared" si="12"/>
        <v>-2965495</v>
      </c>
      <c r="AA407" s="46">
        <f t="shared" si="13"/>
        <v>0</v>
      </c>
      <c r="AB407" s="48" t="s">
        <v>2360</v>
      </c>
      <c r="AC407" s="48" t="s">
        <v>2343</v>
      </c>
      <c r="AD407" s="49"/>
    </row>
    <row r="408" spans="2:30" x14ac:dyDescent="0.15">
      <c r="B408" s="38" t="s">
        <v>685</v>
      </c>
      <c r="C408" s="39" t="s">
        <v>686</v>
      </c>
      <c r="D408" s="39" t="s">
        <v>2485</v>
      </c>
      <c r="E408" s="39" t="s">
        <v>2790</v>
      </c>
      <c r="F408" s="40" t="s">
        <v>2345</v>
      </c>
      <c r="G408" s="40" t="s">
        <v>2353</v>
      </c>
      <c r="H408" s="41">
        <v>0</v>
      </c>
      <c r="I408" s="42">
        <v>0</v>
      </c>
      <c r="J408" s="43">
        <v>0</v>
      </c>
      <c r="K408" s="41">
        <v>0</v>
      </c>
      <c r="L408" s="42">
        <v>317987</v>
      </c>
      <c r="M408" s="43">
        <v>51858</v>
      </c>
      <c r="N408" s="41">
        <v>369845</v>
      </c>
      <c r="O408" s="42">
        <v>0</v>
      </c>
      <c r="P408" s="43">
        <v>0</v>
      </c>
      <c r="Q408" s="41">
        <v>0</v>
      </c>
      <c r="R408" s="42">
        <v>39672</v>
      </c>
      <c r="S408" s="43">
        <v>18599</v>
      </c>
      <c r="T408" s="44">
        <v>58271</v>
      </c>
      <c r="U408" s="45">
        <v>357659</v>
      </c>
      <c r="V408" s="43">
        <v>70457</v>
      </c>
      <c r="W408" s="44">
        <v>428116</v>
      </c>
      <c r="X408" s="45">
        <v>-428116</v>
      </c>
      <c r="Y408" s="46">
        <v>0</v>
      </c>
      <c r="Z408" s="47">
        <f t="shared" si="12"/>
        <v>-357659</v>
      </c>
      <c r="AA408" s="46">
        <f t="shared" si="13"/>
        <v>0</v>
      </c>
      <c r="AB408" s="48" t="s">
        <v>2360</v>
      </c>
      <c r="AC408" s="48" t="s">
        <v>2343</v>
      </c>
      <c r="AD408" s="49"/>
    </row>
    <row r="409" spans="2:30" x14ac:dyDescent="0.15">
      <c r="B409" s="38" t="s">
        <v>687</v>
      </c>
      <c r="C409" s="39" t="s">
        <v>688</v>
      </c>
      <c r="D409" s="39" t="s">
        <v>2485</v>
      </c>
      <c r="E409" s="39" t="s">
        <v>2791</v>
      </c>
      <c r="F409" s="40" t="s">
        <v>2345</v>
      </c>
      <c r="G409" s="40" t="s">
        <v>2353</v>
      </c>
      <c r="H409" s="41">
        <v>0</v>
      </c>
      <c r="I409" s="42">
        <v>0</v>
      </c>
      <c r="J409" s="43">
        <v>0</v>
      </c>
      <c r="K409" s="41">
        <v>0</v>
      </c>
      <c r="L409" s="42">
        <v>577747</v>
      </c>
      <c r="M409" s="43">
        <v>86518</v>
      </c>
      <c r="N409" s="41">
        <v>664265</v>
      </c>
      <c r="O409" s="42">
        <v>0</v>
      </c>
      <c r="P409" s="43">
        <v>0</v>
      </c>
      <c r="Q409" s="41">
        <v>0</v>
      </c>
      <c r="R409" s="42">
        <v>20483</v>
      </c>
      <c r="S409" s="43">
        <v>29171</v>
      </c>
      <c r="T409" s="44">
        <v>49654</v>
      </c>
      <c r="U409" s="45">
        <v>598230</v>
      </c>
      <c r="V409" s="43">
        <v>115689</v>
      </c>
      <c r="W409" s="44">
        <v>713919</v>
      </c>
      <c r="X409" s="45">
        <v>-713919</v>
      </c>
      <c r="Y409" s="46">
        <v>0</v>
      </c>
      <c r="Z409" s="47">
        <f t="shared" si="12"/>
        <v>-598230</v>
      </c>
      <c r="AA409" s="46">
        <f t="shared" si="13"/>
        <v>0</v>
      </c>
      <c r="AB409" s="48" t="s">
        <v>2360</v>
      </c>
      <c r="AC409" s="48" t="s">
        <v>2343</v>
      </c>
      <c r="AD409" s="49"/>
    </row>
    <row r="410" spans="2:30" x14ac:dyDescent="0.15">
      <c r="B410" s="38" t="s">
        <v>689</v>
      </c>
      <c r="C410" s="39" t="s">
        <v>690</v>
      </c>
      <c r="D410" s="39" t="s">
        <v>2485</v>
      </c>
      <c r="E410" s="39" t="s">
        <v>2792</v>
      </c>
      <c r="F410" s="40" t="s">
        <v>2345</v>
      </c>
      <c r="G410" s="40" t="s">
        <v>2353</v>
      </c>
      <c r="H410" s="41">
        <v>0</v>
      </c>
      <c r="I410" s="42">
        <v>0</v>
      </c>
      <c r="J410" s="43">
        <v>0</v>
      </c>
      <c r="K410" s="41">
        <v>0</v>
      </c>
      <c r="L410" s="42">
        <v>721938</v>
      </c>
      <c r="M410" s="43">
        <v>122237</v>
      </c>
      <c r="N410" s="41">
        <v>844175</v>
      </c>
      <c r="O410" s="42">
        <v>0</v>
      </c>
      <c r="P410" s="43">
        <v>0</v>
      </c>
      <c r="Q410" s="41">
        <v>0</v>
      </c>
      <c r="R410" s="42">
        <v>25834</v>
      </c>
      <c r="S410" s="43">
        <v>36541</v>
      </c>
      <c r="T410" s="44">
        <v>62375</v>
      </c>
      <c r="U410" s="45">
        <v>747772</v>
      </c>
      <c r="V410" s="43">
        <v>158778</v>
      </c>
      <c r="W410" s="44">
        <v>906550</v>
      </c>
      <c r="X410" s="45">
        <v>-906550</v>
      </c>
      <c r="Y410" s="46">
        <v>0</v>
      </c>
      <c r="Z410" s="47">
        <f t="shared" si="12"/>
        <v>-747772</v>
      </c>
      <c r="AA410" s="46">
        <f t="shared" si="13"/>
        <v>0</v>
      </c>
      <c r="AB410" s="48" t="s">
        <v>2360</v>
      </c>
      <c r="AC410" s="48" t="s">
        <v>2343</v>
      </c>
      <c r="AD410" s="49"/>
    </row>
    <row r="411" spans="2:30" x14ac:dyDescent="0.15">
      <c r="B411" s="38" t="s">
        <v>691</v>
      </c>
      <c r="C411" s="39" t="s">
        <v>692</v>
      </c>
      <c r="D411" s="39" t="s">
        <v>2485</v>
      </c>
      <c r="E411" s="39" t="s">
        <v>2793</v>
      </c>
      <c r="F411" s="40" t="s">
        <v>2345</v>
      </c>
      <c r="G411" s="40" t="s">
        <v>2353</v>
      </c>
      <c r="H411" s="41">
        <v>0</v>
      </c>
      <c r="I411" s="42">
        <v>0</v>
      </c>
      <c r="J411" s="43">
        <v>0</v>
      </c>
      <c r="K411" s="41">
        <v>0</v>
      </c>
      <c r="L411" s="42">
        <v>732968</v>
      </c>
      <c r="M411" s="43">
        <v>126140</v>
      </c>
      <c r="N411" s="41">
        <v>859108</v>
      </c>
      <c r="O411" s="42">
        <v>0</v>
      </c>
      <c r="P411" s="43">
        <v>0</v>
      </c>
      <c r="Q411" s="41">
        <v>0</v>
      </c>
      <c r="R411" s="42">
        <v>14466</v>
      </c>
      <c r="S411" s="43">
        <v>36330</v>
      </c>
      <c r="T411" s="44">
        <v>50796</v>
      </c>
      <c r="U411" s="45">
        <v>747434</v>
      </c>
      <c r="V411" s="43">
        <v>162470</v>
      </c>
      <c r="W411" s="44">
        <v>909904</v>
      </c>
      <c r="X411" s="45">
        <v>-909904</v>
      </c>
      <c r="Y411" s="46">
        <v>0</v>
      </c>
      <c r="Z411" s="47">
        <f t="shared" si="12"/>
        <v>-747434</v>
      </c>
      <c r="AA411" s="46">
        <f t="shared" si="13"/>
        <v>0</v>
      </c>
      <c r="AB411" s="48" t="s">
        <v>2360</v>
      </c>
      <c r="AC411" s="48" t="s">
        <v>2343</v>
      </c>
      <c r="AD411" s="49"/>
    </row>
    <row r="412" spans="2:30" x14ac:dyDescent="0.15">
      <c r="B412" s="38" t="s">
        <v>693</v>
      </c>
      <c r="C412" s="39" t="s">
        <v>694</v>
      </c>
      <c r="D412" s="39" t="s">
        <v>2485</v>
      </c>
      <c r="E412" s="39" t="s">
        <v>2794</v>
      </c>
      <c r="F412" s="40" t="s">
        <v>2345</v>
      </c>
      <c r="G412" s="40" t="s">
        <v>2353</v>
      </c>
      <c r="H412" s="41">
        <v>0</v>
      </c>
      <c r="I412" s="42">
        <v>0</v>
      </c>
      <c r="J412" s="43">
        <v>0</v>
      </c>
      <c r="K412" s="41">
        <v>0</v>
      </c>
      <c r="L412" s="42">
        <v>169770</v>
      </c>
      <c r="M412" s="43">
        <v>25256</v>
      </c>
      <c r="N412" s="41">
        <v>195026</v>
      </c>
      <c r="O412" s="42">
        <v>0</v>
      </c>
      <c r="P412" s="43">
        <v>0</v>
      </c>
      <c r="Q412" s="41">
        <v>0</v>
      </c>
      <c r="R412" s="42">
        <v>1976</v>
      </c>
      <c r="S412" s="43">
        <v>8463</v>
      </c>
      <c r="T412" s="44">
        <v>10439</v>
      </c>
      <c r="U412" s="45">
        <v>171746</v>
      </c>
      <c r="V412" s="43">
        <v>33719</v>
      </c>
      <c r="W412" s="44">
        <v>205465</v>
      </c>
      <c r="X412" s="45">
        <v>-205465</v>
      </c>
      <c r="Y412" s="46">
        <v>0</v>
      </c>
      <c r="Z412" s="47">
        <f t="shared" si="12"/>
        <v>-171746</v>
      </c>
      <c r="AA412" s="46">
        <f t="shared" si="13"/>
        <v>0</v>
      </c>
      <c r="AB412" s="48" t="s">
        <v>2360</v>
      </c>
      <c r="AC412" s="48" t="s">
        <v>2343</v>
      </c>
      <c r="AD412" s="49"/>
    </row>
    <row r="413" spans="2:30" x14ac:dyDescent="0.15">
      <c r="B413" s="38" t="s">
        <v>695</v>
      </c>
      <c r="C413" s="39" t="s">
        <v>696</v>
      </c>
      <c r="D413" s="39" t="s">
        <v>2485</v>
      </c>
      <c r="E413" s="39" t="s">
        <v>2795</v>
      </c>
      <c r="F413" s="40" t="s">
        <v>2345</v>
      </c>
      <c r="G413" s="40" t="s">
        <v>2353</v>
      </c>
      <c r="H413" s="41">
        <v>0</v>
      </c>
      <c r="I413" s="42">
        <v>0</v>
      </c>
      <c r="J413" s="43">
        <v>0</v>
      </c>
      <c r="K413" s="41">
        <v>0</v>
      </c>
      <c r="L413" s="42">
        <v>337041</v>
      </c>
      <c r="M413" s="43">
        <v>59210</v>
      </c>
      <c r="N413" s="41">
        <v>396251</v>
      </c>
      <c r="O413" s="42">
        <v>0</v>
      </c>
      <c r="P413" s="43">
        <v>0</v>
      </c>
      <c r="Q413" s="41">
        <v>0</v>
      </c>
      <c r="R413" s="42">
        <v>5613</v>
      </c>
      <c r="S413" s="43">
        <v>16417</v>
      </c>
      <c r="T413" s="44">
        <v>22030</v>
      </c>
      <c r="U413" s="45">
        <v>342654</v>
      </c>
      <c r="V413" s="43">
        <v>75627</v>
      </c>
      <c r="W413" s="44">
        <v>418281</v>
      </c>
      <c r="X413" s="45">
        <v>-418281</v>
      </c>
      <c r="Y413" s="46">
        <v>0</v>
      </c>
      <c r="Z413" s="47">
        <f t="shared" si="12"/>
        <v>-342654</v>
      </c>
      <c r="AA413" s="46">
        <f t="shared" si="13"/>
        <v>0</v>
      </c>
      <c r="AB413" s="48" t="s">
        <v>2360</v>
      </c>
      <c r="AC413" s="48" t="s">
        <v>2343</v>
      </c>
      <c r="AD413" s="49"/>
    </row>
    <row r="414" spans="2:30" x14ac:dyDescent="0.15">
      <c r="B414" s="38" t="s">
        <v>0</v>
      </c>
      <c r="C414" s="39" t="s">
        <v>0</v>
      </c>
      <c r="D414" s="39"/>
      <c r="E414" s="39"/>
      <c r="F414" s="40"/>
      <c r="G414" s="40"/>
      <c r="H414" s="41"/>
      <c r="I414" s="42"/>
      <c r="J414" s="43"/>
      <c r="K414" s="41"/>
      <c r="L414" s="42"/>
      <c r="M414" s="43"/>
      <c r="N414" s="41"/>
      <c r="O414" s="42"/>
      <c r="P414" s="43"/>
      <c r="Q414" s="41"/>
      <c r="R414" s="42"/>
      <c r="S414" s="43"/>
      <c r="T414" s="44"/>
      <c r="U414" s="45"/>
      <c r="V414" s="43"/>
      <c r="W414" s="44"/>
      <c r="X414" s="45"/>
      <c r="Y414" s="46"/>
      <c r="Z414" s="47"/>
      <c r="AA414" s="46"/>
      <c r="AB414" s="48"/>
      <c r="AC414" s="48"/>
      <c r="AD414" s="49"/>
    </row>
    <row r="415" spans="2:30" x14ac:dyDescent="0.15">
      <c r="B415" s="38" t="s">
        <v>2566</v>
      </c>
      <c r="C415" s="39" t="s">
        <v>697</v>
      </c>
      <c r="D415" s="39" t="s">
        <v>2438</v>
      </c>
      <c r="E415" s="39"/>
      <c r="F415" s="40" t="s">
        <v>2346</v>
      </c>
      <c r="G415" s="40" t="s">
        <v>2353</v>
      </c>
      <c r="H415" s="41">
        <v>4351664</v>
      </c>
      <c r="I415" s="42">
        <v>0</v>
      </c>
      <c r="J415" s="43">
        <v>0</v>
      </c>
      <c r="K415" s="41">
        <v>0</v>
      </c>
      <c r="L415" s="42">
        <v>3019757</v>
      </c>
      <c r="M415" s="43">
        <v>491627</v>
      </c>
      <c r="N415" s="41">
        <v>3511384</v>
      </c>
      <c r="O415" s="42">
        <v>0</v>
      </c>
      <c r="P415" s="43">
        <v>0</v>
      </c>
      <c r="Q415" s="41">
        <v>0</v>
      </c>
      <c r="R415" s="42">
        <v>0</v>
      </c>
      <c r="S415" s="43">
        <v>155161</v>
      </c>
      <c r="T415" s="44">
        <v>155161</v>
      </c>
      <c r="U415" s="45">
        <v>3019757</v>
      </c>
      <c r="V415" s="43">
        <v>646788</v>
      </c>
      <c r="W415" s="44">
        <v>3666545</v>
      </c>
      <c r="X415" s="45">
        <v>685119</v>
      </c>
      <c r="Y415" s="46">
        <v>15.74</v>
      </c>
      <c r="Z415" s="47">
        <f t="shared" si="12"/>
        <v>1331907</v>
      </c>
      <c r="AA415" s="46">
        <f t="shared" si="13"/>
        <v>30.61</v>
      </c>
      <c r="AB415" s="48" t="s">
        <v>2362</v>
      </c>
      <c r="AC415" s="48" t="s">
        <v>2343</v>
      </c>
      <c r="AD415" s="49"/>
    </row>
    <row r="416" spans="2:30" x14ac:dyDescent="0.15">
      <c r="B416" s="38" t="s">
        <v>698</v>
      </c>
      <c r="C416" s="39" t="s">
        <v>699</v>
      </c>
      <c r="D416" s="39" t="s">
        <v>2438</v>
      </c>
      <c r="E416" s="39" t="s">
        <v>2790</v>
      </c>
      <c r="F416" s="40" t="s">
        <v>2346</v>
      </c>
      <c r="G416" s="40" t="s">
        <v>2353</v>
      </c>
      <c r="H416" s="41">
        <v>787083</v>
      </c>
      <c r="I416" s="42">
        <v>0</v>
      </c>
      <c r="J416" s="43">
        <v>0</v>
      </c>
      <c r="K416" s="41">
        <v>0</v>
      </c>
      <c r="L416" s="42">
        <v>538220</v>
      </c>
      <c r="M416" s="43">
        <v>87773</v>
      </c>
      <c r="N416" s="41">
        <v>625993</v>
      </c>
      <c r="O416" s="42">
        <v>0</v>
      </c>
      <c r="P416" s="43">
        <v>0</v>
      </c>
      <c r="Q416" s="41">
        <v>0</v>
      </c>
      <c r="R416" s="42">
        <v>0</v>
      </c>
      <c r="S416" s="43">
        <v>31483</v>
      </c>
      <c r="T416" s="44">
        <v>31483</v>
      </c>
      <c r="U416" s="45">
        <v>538220</v>
      </c>
      <c r="V416" s="43">
        <v>119256</v>
      </c>
      <c r="W416" s="44">
        <v>657476</v>
      </c>
      <c r="X416" s="45">
        <v>129607</v>
      </c>
      <c r="Y416" s="46">
        <v>16.47</v>
      </c>
      <c r="Z416" s="47">
        <f t="shared" si="12"/>
        <v>248863</v>
      </c>
      <c r="AA416" s="46">
        <f t="shared" si="13"/>
        <v>31.62</v>
      </c>
      <c r="AB416" s="48" t="s">
        <v>2362</v>
      </c>
      <c r="AC416" s="48" t="s">
        <v>2343</v>
      </c>
      <c r="AD416" s="49"/>
    </row>
    <row r="417" spans="2:30" x14ac:dyDescent="0.15">
      <c r="B417" s="38" t="s">
        <v>700</v>
      </c>
      <c r="C417" s="39" t="s">
        <v>701</v>
      </c>
      <c r="D417" s="39" t="s">
        <v>2438</v>
      </c>
      <c r="E417" s="39" t="s">
        <v>2791</v>
      </c>
      <c r="F417" s="40" t="s">
        <v>2346</v>
      </c>
      <c r="G417" s="40" t="s">
        <v>2353</v>
      </c>
      <c r="H417" s="41">
        <v>712083</v>
      </c>
      <c r="I417" s="42">
        <v>0</v>
      </c>
      <c r="J417" s="43">
        <v>0</v>
      </c>
      <c r="K417" s="41">
        <v>0</v>
      </c>
      <c r="L417" s="42">
        <v>524290</v>
      </c>
      <c r="M417" s="43">
        <v>78511</v>
      </c>
      <c r="N417" s="41">
        <v>602801</v>
      </c>
      <c r="O417" s="42">
        <v>0</v>
      </c>
      <c r="P417" s="43">
        <v>0</v>
      </c>
      <c r="Q417" s="41">
        <v>0</v>
      </c>
      <c r="R417" s="42">
        <v>0</v>
      </c>
      <c r="S417" s="43">
        <v>26471</v>
      </c>
      <c r="T417" s="44">
        <v>26471</v>
      </c>
      <c r="U417" s="45">
        <v>524290</v>
      </c>
      <c r="V417" s="43">
        <v>104982</v>
      </c>
      <c r="W417" s="44">
        <v>629272</v>
      </c>
      <c r="X417" s="45">
        <v>82811</v>
      </c>
      <c r="Y417" s="46">
        <v>11.63</v>
      </c>
      <c r="Z417" s="47">
        <f t="shared" si="12"/>
        <v>187793</v>
      </c>
      <c r="AA417" s="46">
        <f t="shared" si="13"/>
        <v>26.37</v>
      </c>
      <c r="AB417" s="48" t="s">
        <v>2362</v>
      </c>
      <c r="AC417" s="48" t="s">
        <v>2343</v>
      </c>
      <c r="AD417" s="49"/>
    </row>
    <row r="418" spans="2:30" x14ac:dyDescent="0.15">
      <c r="B418" s="38" t="s">
        <v>702</v>
      </c>
      <c r="C418" s="39" t="s">
        <v>703</v>
      </c>
      <c r="D418" s="39" t="s">
        <v>2438</v>
      </c>
      <c r="E418" s="39" t="s">
        <v>2792</v>
      </c>
      <c r="F418" s="40" t="s">
        <v>2346</v>
      </c>
      <c r="G418" s="40" t="s">
        <v>2353</v>
      </c>
      <c r="H418" s="41">
        <v>719166</v>
      </c>
      <c r="I418" s="42">
        <v>0</v>
      </c>
      <c r="J418" s="43">
        <v>0</v>
      </c>
      <c r="K418" s="41">
        <v>0</v>
      </c>
      <c r="L418" s="42">
        <v>500453</v>
      </c>
      <c r="M418" s="43">
        <v>84738</v>
      </c>
      <c r="N418" s="41">
        <v>585191</v>
      </c>
      <c r="O418" s="42">
        <v>0</v>
      </c>
      <c r="P418" s="43">
        <v>0</v>
      </c>
      <c r="Q418" s="41">
        <v>0</v>
      </c>
      <c r="R418" s="42">
        <v>0</v>
      </c>
      <c r="S418" s="43">
        <v>25333</v>
      </c>
      <c r="T418" s="44">
        <v>25333</v>
      </c>
      <c r="U418" s="45">
        <v>500453</v>
      </c>
      <c r="V418" s="43">
        <v>110071</v>
      </c>
      <c r="W418" s="44">
        <v>610524</v>
      </c>
      <c r="X418" s="45">
        <v>108642</v>
      </c>
      <c r="Y418" s="46">
        <v>15.11</v>
      </c>
      <c r="Z418" s="47">
        <f t="shared" si="12"/>
        <v>218713</v>
      </c>
      <c r="AA418" s="46">
        <f t="shared" si="13"/>
        <v>30.41</v>
      </c>
      <c r="AB418" s="48" t="s">
        <v>2362</v>
      </c>
      <c r="AC418" s="48" t="s">
        <v>2343</v>
      </c>
      <c r="AD418" s="49"/>
    </row>
    <row r="419" spans="2:30" x14ac:dyDescent="0.15">
      <c r="B419" s="38" t="s">
        <v>704</v>
      </c>
      <c r="C419" s="39" t="s">
        <v>705</v>
      </c>
      <c r="D419" s="39" t="s">
        <v>2438</v>
      </c>
      <c r="E419" s="39" t="s">
        <v>2793</v>
      </c>
      <c r="F419" s="40" t="s">
        <v>2346</v>
      </c>
      <c r="G419" s="40" t="s">
        <v>2353</v>
      </c>
      <c r="H419" s="41">
        <v>650416</v>
      </c>
      <c r="I419" s="42">
        <v>0</v>
      </c>
      <c r="J419" s="43">
        <v>0</v>
      </c>
      <c r="K419" s="41">
        <v>0</v>
      </c>
      <c r="L419" s="42">
        <v>382689</v>
      </c>
      <c r="M419" s="43">
        <v>65857</v>
      </c>
      <c r="N419" s="41">
        <v>448546</v>
      </c>
      <c r="O419" s="42">
        <v>0</v>
      </c>
      <c r="P419" s="43">
        <v>0</v>
      </c>
      <c r="Q419" s="41">
        <v>0</v>
      </c>
      <c r="R419" s="42">
        <v>0</v>
      </c>
      <c r="S419" s="43">
        <v>18969</v>
      </c>
      <c r="T419" s="44">
        <v>18969</v>
      </c>
      <c r="U419" s="45">
        <v>382689</v>
      </c>
      <c r="V419" s="43">
        <v>84826</v>
      </c>
      <c r="W419" s="44">
        <v>467515</v>
      </c>
      <c r="X419" s="45">
        <v>182901</v>
      </c>
      <c r="Y419" s="46">
        <v>28.12</v>
      </c>
      <c r="Z419" s="47">
        <f t="shared" si="12"/>
        <v>267727</v>
      </c>
      <c r="AA419" s="46">
        <f t="shared" si="13"/>
        <v>41.16</v>
      </c>
      <c r="AB419" s="48" t="s">
        <v>2362</v>
      </c>
      <c r="AC419" s="48" t="s">
        <v>2343</v>
      </c>
      <c r="AD419" s="49"/>
    </row>
    <row r="420" spans="2:30" x14ac:dyDescent="0.15">
      <c r="B420" s="38" t="s">
        <v>706</v>
      </c>
      <c r="C420" s="39" t="s">
        <v>707</v>
      </c>
      <c r="D420" s="39" t="s">
        <v>2438</v>
      </c>
      <c r="E420" s="39" t="s">
        <v>2794</v>
      </c>
      <c r="F420" s="40" t="s">
        <v>2346</v>
      </c>
      <c r="G420" s="40" t="s">
        <v>2353</v>
      </c>
      <c r="H420" s="41">
        <v>638750</v>
      </c>
      <c r="I420" s="42">
        <v>0</v>
      </c>
      <c r="J420" s="43">
        <v>0</v>
      </c>
      <c r="K420" s="41">
        <v>0</v>
      </c>
      <c r="L420" s="42">
        <v>518200</v>
      </c>
      <c r="M420" s="43">
        <v>77090</v>
      </c>
      <c r="N420" s="41">
        <v>595290</v>
      </c>
      <c r="O420" s="42">
        <v>0</v>
      </c>
      <c r="P420" s="43">
        <v>0</v>
      </c>
      <c r="Q420" s="41">
        <v>0</v>
      </c>
      <c r="R420" s="42">
        <v>0</v>
      </c>
      <c r="S420" s="43">
        <v>25827</v>
      </c>
      <c r="T420" s="44">
        <v>25827</v>
      </c>
      <c r="U420" s="45">
        <v>518200</v>
      </c>
      <c r="V420" s="43">
        <v>102917</v>
      </c>
      <c r="W420" s="44">
        <v>621117</v>
      </c>
      <c r="X420" s="45">
        <v>17633</v>
      </c>
      <c r="Y420" s="46">
        <v>2.76</v>
      </c>
      <c r="Z420" s="47">
        <f t="shared" si="12"/>
        <v>120550</v>
      </c>
      <c r="AA420" s="46">
        <f t="shared" si="13"/>
        <v>18.87</v>
      </c>
      <c r="AB420" s="48" t="s">
        <v>2362</v>
      </c>
      <c r="AC420" s="48" t="s">
        <v>2343</v>
      </c>
      <c r="AD420" s="49"/>
    </row>
    <row r="421" spans="2:30" x14ac:dyDescent="0.15">
      <c r="B421" s="38" t="s">
        <v>708</v>
      </c>
      <c r="C421" s="39" t="s">
        <v>709</v>
      </c>
      <c r="D421" s="39" t="s">
        <v>2438</v>
      </c>
      <c r="E421" s="39" t="s">
        <v>2795</v>
      </c>
      <c r="F421" s="40" t="s">
        <v>2346</v>
      </c>
      <c r="G421" s="40" t="s">
        <v>2353</v>
      </c>
      <c r="H421" s="41">
        <v>844166</v>
      </c>
      <c r="I421" s="42">
        <v>0</v>
      </c>
      <c r="J421" s="43">
        <v>0</v>
      </c>
      <c r="K421" s="41">
        <v>0</v>
      </c>
      <c r="L421" s="42">
        <v>555905</v>
      </c>
      <c r="M421" s="43">
        <v>97658</v>
      </c>
      <c r="N421" s="41">
        <v>653563</v>
      </c>
      <c r="O421" s="42">
        <v>0</v>
      </c>
      <c r="P421" s="43">
        <v>0</v>
      </c>
      <c r="Q421" s="41">
        <v>0</v>
      </c>
      <c r="R421" s="42">
        <v>0</v>
      </c>
      <c r="S421" s="43">
        <v>27078</v>
      </c>
      <c r="T421" s="44">
        <v>27078</v>
      </c>
      <c r="U421" s="45">
        <v>555905</v>
      </c>
      <c r="V421" s="43">
        <v>124736</v>
      </c>
      <c r="W421" s="44">
        <v>680641</v>
      </c>
      <c r="X421" s="45">
        <v>163525</v>
      </c>
      <c r="Y421" s="46">
        <v>19.37</v>
      </c>
      <c r="Z421" s="47">
        <f t="shared" si="12"/>
        <v>288261</v>
      </c>
      <c r="AA421" s="46">
        <f t="shared" si="13"/>
        <v>34.15</v>
      </c>
      <c r="AB421" s="48" t="s">
        <v>2362</v>
      </c>
      <c r="AC421" s="48" t="s">
        <v>2343</v>
      </c>
      <c r="AD421" s="49"/>
    </row>
    <row r="422" spans="2:30" x14ac:dyDescent="0.15">
      <c r="B422" s="38" t="s">
        <v>0</v>
      </c>
      <c r="C422" s="39" t="s">
        <v>0</v>
      </c>
      <c r="D422" s="39"/>
      <c r="E422" s="39"/>
      <c r="F422" s="40"/>
      <c r="G422" s="40"/>
      <c r="H422" s="41"/>
      <c r="I422" s="42"/>
      <c r="J422" s="43"/>
      <c r="K422" s="41"/>
      <c r="L422" s="42"/>
      <c r="M422" s="43"/>
      <c r="N422" s="41"/>
      <c r="O422" s="42"/>
      <c r="P422" s="43"/>
      <c r="Q422" s="41"/>
      <c r="R422" s="42"/>
      <c r="S422" s="43"/>
      <c r="T422" s="44"/>
      <c r="U422" s="45"/>
      <c r="V422" s="43"/>
      <c r="W422" s="44"/>
      <c r="X422" s="45"/>
      <c r="Y422" s="46"/>
      <c r="Z422" s="47"/>
      <c r="AA422" s="46"/>
      <c r="AB422" s="48"/>
      <c r="AC422" s="48"/>
      <c r="AD422" s="49"/>
    </row>
    <row r="423" spans="2:30" x14ac:dyDescent="0.15">
      <c r="B423" s="38" t="s">
        <v>2567</v>
      </c>
      <c r="C423" s="39" t="s">
        <v>710</v>
      </c>
      <c r="D423" s="39" t="s">
        <v>2363</v>
      </c>
      <c r="E423" s="39"/>
      <c r="F423" s="40" t="s">
        <v>2347</v>
      </c>
      <c r="G423" s="40" t="s">
        <v>2359</v>
      </c>
      <c r="H423" s="41">
        <v>5226400</v>
      </c>
      <c r="I423" s="42">
        <v>0</v>
      </c>
      <c r="J423" s="43">
        <v>0</v>
      </c>
      <c r="K423" s="41">
        <v>0</v>
      </c>
      <c r="L423" s="42">
        <v>3294883</v>
      </c>
      <c r="M423" s="43">
        <v>583001</v>
      </c>
      <c r="N423" s="41">
        <v>3877884</v>
      </c>
      <c r="O423" s="42">
        <v>0</v>
      </c>
      <c r="P423" s="43">
        <v>561</v>
      </c>
      <c r="Q423" s="41">
        <v>561</v>
      </c>
      <c r="R423" s="42">
        <v>0</v>
      </c>
      <c r="S423" s="43">
        <v>127050</v>
      </c>
      <c r="T423" s="44">
        <v>127050</v>
      </c>
      <c r="U423" s="45">
        <v>3294883</v>
      </c>
      <c r="V423" s="43">
        <v>710612</v>
      </c>
      <c r="W423" s="44">
        <v>4005495</v>
      </c>
      <c r="X423" s="45">
        <v>1220905</v>
      </c>
      <c r="Y423" s="46">
        <v>23.36</v>
      </c>
      <c r="Z423" s="47">
        <f t="shared" si="12"/>
        <v>1931517</v>
      </c>
      <c r="AA423" s="46">
        <f t="shared" si="13"/>
        <v>36.96</v>
      </c>
      <c r="AB423" s="48" t="s">
        <v>2362</v>
      </c>
      <c r="AC423" s="48" t="s">
        <v>2343</v>
      </c>
      <c r="AD423" s="49"/>
    </row>
    <row r="424" spans="2:30" x14ac:dyDescent="0.15">
      <c r="B424" s="38" t="s">
        <v>711</v>
      </c>
      <c r="C424" s="39" t="s">
        <v>712</v>
      </c>
      <c r="D424" s="39" t="s">
        <v>2363</v>
      </c>
      <c r="E424" s="39" t="s">
        <v>2790</v>
      </c>
      <c r="F424" s="40" t="s">
        <v>2347</v>
      </c>
      <c r="G424" s="40" t="s">
        <v>2359</v>
      </c>
      <c r="H424" s="41">
        <v>826650</v>
      </c>
      <c r="I424" s="42">
        <v>0</v>
      </c>
      <c r="J424" s="43">
        <v>0</v>
      </c>
      <c r="K424" s="41">
        <v>0</v>
      </c>
      <c r="L424" s="42">
        <v>554703</v>
      </c>
      <c r="M424" s="43">
        <v>108862</v>
      </c>
      <c r="N424" s="41">
        <v>663565</v>
      </c>
      <c r="O424" s="42">
        <v>0</v>
      </c>
      <c r="P424" s="43">
        <v>0</v>
      </c>
      <c r="Q424" s="41">
        <v>0</v>
      </c>
      <c r="R424" s="42">
        <v>0</v>
      </c>
      <c r="S424" s="43">
        <v>19193</v>
      </c>
      <c r="T424" s="44">
        <v>19193</v>
      </c>
      <c r="U424" s="45">
        <v>554703</v>
      </c>
      <c r="V424" s="43">
        <v>128055</v>
      </c>
      <c r="W424" s="44">
        <v>682758</v>
      </c>
      <c r="X424" s="45">
        <v>143892</v>
      </c>
      <c r="Y424" s="46">
        <v>17.41</v>
      </c>
      <c r="Z424" s="47">
        <f t="shared" si="12"/>
        <v>271947</v>
      </c>
      <c r="AA424" s="46">
        <f t="shared" si="13"/>
        <v>32.9</v>
      </c>
      <c r="AB424" s="48" t="s">
        <v>2362</v>
      </c>
      <c r="AC424" s="48" t="s">
        <v>2343</v>
      </c>
      <c r="AD424" s="49"/>
    </row>
    <row r="425" spans="2:30" x14ac:dyDescent="0.15">
      <c r="B425" s="38" t="s">
        <v>713</v>
      </c>
      <c r="C425" s="39" t="s">
        <v>714</v>
      </c>
      <c r="D425" s="39" t="s">
        <v>2363</v>
      </c>
      <c r="E425" s="39" t="s">
        <v>2791</v>
      </c>
      <c r="F425" s="40" t="s">
        <v>2347</v>
      </c>
      <c r="G425" s="40" t="s">
        <v>2359</v>
      </c>
      <c r="H425" s="41">
        <v>885280</v>
      </c>
      <c r="I425" s="42">
        <v>0</v>
      </c>
      <c r="J425" s="43">
        <v>0</v>
      </c>
      <c r="K425" s="41">
        <v>0</v>
      </c>
      <c r="L425" s="42">
        <v>552840</v>
      </c>
      <c r="M425" s="43">
        <v>100941</v>
      </c>
      <c r="N425" s="41">
        <v>653781</v>
      </c>
      <c r="O425" s="42">
        <v>0</v>
      </c>
      <c r="P425" s="43">
        <v>0</v>
      </c>
      <c r="Q425" s="41">
        <v>0</v>
      </c>
      <c r="R425" s="42">
        <v>0</v>
      </c>
      <c r="S425" s="43">
        <v>18530</v>
      </c>
      <c r="T425" s="44">
        <v>18530</v>
      </c>
      <c r="U425" s="45">
        <v>552840</v>
      </c>
      <c r="V425" s="43">
        <v>119471</v>
      </c>
      <c r="W425" s="44">
        <v>672311</v>
      </c>
      <c r="X425" s="45">
        <v>212969</v>
      </c>
      <c r="Y425" s="46">
        <v>24.06</v>
      </c>
      <c r="Z425" s="47">
        <f t="shared" si="12"/>
        <v>332440</v>
      </c>
      <c r="AA425" s="46">
        <f t="shared" si="13"/>
        <v>37.549999999999997</v>
      </c>
      <c r="AB425" s="48" t="s">
        <v>2362</v>
      </c>
      <c r="AC425" s="48" t="s">
        <v>2343</v>
      </c>
      <c r="AD425" s="49"/>
    </row>
    <row r="426" spans="2:30" x14ac:dyDescent="0.15">
      <c r="B426" s="38" t="s">
        <v>715</v>
      </c>
      <c r="C426" s="39" t="s">
        <v>716</v>
      </c>
      <c r="D426" s="39" t="s">
        <v>2363</v>
      </c>
      <c r="E426" s="39" t="s">
        <v>2792</v>
      </c>
      <c r="F426" s="40" t="s">
        <v>2347</v>
      </c>
      <c r="G426" s="40" t="s">
        <v>2359</v>
      </c>
      <c r="H426" s="41">
        <v>850635</v>
      </c>
      <c r="I426" s="42">
        <v>0</v>
      </c>
      <c r="J426" s="43">
        <v>0</v>
      </c>
      <c r="K426" s="41">
        <v>0</v>
      </c>
      <c r="L426" s="42">
        <v>547563</v>
      </c>
      <c r="M426" s="43">
        <v>95589</v>
      </c>
      <c r="N426" s="41">
        <v>643152</v>
      </c>
      <c r="O426" s="42">
        <v>0</v>
      </c>
      <c r="P426" s="43">
        <v>0</v>
      </c>
      <c r="Q426" s="41">
        <v>0</v>
      </c>
      <c r="R426" s="42">
        <v>0</v>
      </c>
      <c r="S426" s="43">
        <v>18014</v>
      </c>
      <c r="T426" s="44">
        <v>18014</v>
      </c>
      <c r="U426" s="45">
        <v>547563</v>
      </c>
      <c r="V426" s="43">
        <v>113603</v>
      </c>
      <c r="W426" s="44">
        <v>661166</v>
      </c>
      <c r="X426" s="45">
        <v>189469</v>
      </c>
      <c r="Y426" s="46">
        <v>22.27</v>
      </c>
      <c r="Z426" s="47">
        <f t="shared" si="12"/>
        <v>303072</v>
      </c>
      <c r="AA426" s="46">
        <f t="shared" si="13"/>
        <v>35.630000000000003</v>
      </c>
      <c r="AB426" s="48" t="s">
        <v>2362</v>
      </c>
      <c r="AC426" s="48" t="s">
        <v>2343</v>
      </c>
      <c r="AD426" s="49"/>
    </row>
    <row r="427" spans="2:30" x14ac:dyDescent="0.15">
      <c r="B427" s="38" t="s">
        <v>717</v>
      </c>
      <c r="C427" s="39" t="s">
        <v>718</v>
      </c>
      <c r="D427" s="39" t="s">
        <v>2363</v>
      </c>
      <c r="E427" s="39" t="s">
        <v>2793</v>
      </c>
      <c r="F427" s="40" t="s">
        <v>2347</v>
      </c>
      <c r="G427" s="40" t="s">
        <v>2359</v>
      </c>
      <c r="H427" s="41">
        <v>994545</v>
      </c>
      <c r="I427" s="42">
        <v>0</v>
      </c>
      <c r="J427" s="43">
        <v>0</v>
      </c>
      <c r="K427" s="41">
        <v>0</v>
      </c>
      <c r="L427" s="42">
        <v>551915</v>
      </c>
      <c r="M427" s="43">
        <v>105933</v>
      </c>
      <c r="N427" s="41">
        <v>657848</v>
      </c>
      <c r="O427" s="42">
        <v>0</v>
      </c>
      <c r="P427" s="43">
        <v>0</v>
      </c>
      <c r="Q427" s="41">
        <v>0</v>
      </c>
      <c r="R427" s="42">
        <v>0</v>
      </c>
      <c r="S427" s="43">
        <v>22987</v>
      </c>
      <c r="T427" s="44">
        <v>22987</v>
      </c>
      <c r="U427" s="45">
        <v>551915</v>
      </c>
      <c r="V427" s="43">
        <v>128920</v>
      </c>
      <c r="W427" s="44">
        <v>680835</v>
      </c>
      <c r="X427" s="45">
        <v>313710</v>
      </c>
      <c r="Y427" s="46">
        <v>31.54</v>
      </c>
      <c r="Z427" s="47">
        <f t="shared" si="12"/>
        <v>442630</v>
      </c>
      <c r="AA427" s="46">
        <f t="shared" si="13"/>
        <v>44.51</v>
      </c>
      <c r="AB427" s="48" t="s">
        <v>2362</v>
      </c>
      <c r="AC427" s="48" t="s">
        <v>2343</v>
      </c>
      <c r="AD427" s="49"/>
    </row>
    <row r="428" spans="2:30" x14ac:dyDescent="0.15">
      <c r="B428" s="38" t="s">
        <v>719</v>
      </c>
      <c r="C428" s="39" t="s">
        <v>720</v>
      </c>
      <c r="D428" s="39" t="s">
        <v>2363</v>
      </c>
      <c r="E428" s="39" t="s">
        <v>2794</v>
      </c>
      <c r="F428" s="40" t="s">
        <v>2347</v>
      </c>
      <c r="G428" s="40" t="s">
        <v>2359</v>
      </c>
      <c r="H428" s="41">
        <v>869290</v>
      </c>
      <c r="I428" s="42">
        <v>0</v>
      </c>
      <c r="J428" s="43">
        <v>0</v>
      </c>
      <c r="K428" s="41">
        <v>0</v>
      </c>
      <c r="L428" s="42">
        <v>574020</v>
      </c>
      <c r="M428" s="43">
        <v>81419</v>
      </c>
      <c r="N428" s="41">
        <v>655439</v>
      </c>
      <c r="O428" s="42">
        <v>0</v>
      </c>
      <c r="P428" s="43">
        <v>0</v>
      </c>
      <c r="Q428" s="41">
        <v>0</v>
      </c>
      <c r="R428" s="42">
        <v>0</v>
      </c>
      <c r="S428" s="43">
        <v>25314</v>
      </c>
      <c r="T428" s="44">
        <v>25314</v>
      </c>
      <c r="U428" s="45">
        <v>574020</v>
      </c>
      <c r="V428" s="43">
        <v>106733</v>
      </c>
      <c r="W428" s="44">
        <v>680753</v>
      </c>
      <c r="X428" s="45">
        <v>188537</v>
      </c>
      <c r="Y428" s="46">
        <v>21.69</v>
      </c>
      <c r="Z428" s="47">
        <f t="shared" si="12"/>
        <v>295270</v>
      </c>
      <c r="AA428" s="46">
        <f t="shared" si="13"/>
        <v>33.97</v>
      </c>
      <c r="AB428" s="48" t="s">
        <v>2362</v>
      </c>
      <c r="AC428" s="48" t="s">
        <v>2343</v>
      </c>
      <c r="AD428" s="49"/>
    </row>
    <row r="429" spans="2:30" x14ac:dyDescent="0.15">
      <c r="B429" s="38" t="s">
        <v>721</v>
      </c>
      <c r="C429" s="39" t="s">
        <v>722</v>
      </c>
      <c r="D429" s="39" t="s">
        <v>2363</v>
      </c>
      <c r="E429" s="39" t="s">
        <v>2795</v>
      </c>
      <c r="F429" s="40" t="s">
        <v>2347</v>
      </c>
      <c r="G429" s="40" t="s">
        <v>2359</v>
      </c>
      <c r="H429" s="41">
        <v>800000</v>
      </c>
      <c r="I429" s="42">
        <v>0</v>
      </c>
      <c r="J429" s="43">
        <v>0</v>
      </c>
      <c r="K429" s="41">
        <v>0</v>
      </c>
      <c r="L429" s="42">
        <v>513842</v>
      </c>
      <c r="M429" s="43">
        <v>90257</v>
      </c>
      <c r="N429" s="41">
        <v>604099</v>
      </c>
      <c r="O429" s="42">
        <v>0</v>
      </c>
      <c r="P429" s="43">
        <v>561</v>
      </c>
      <c r="Q429" s="41">
        <v>561</v>
      </c>
      <c r="R429" s="42">
        <v>0</v>
      </c>
      <c r="S429" s="43">
        <v>23012</v>
      </c>
      <c r="T429" s="44">
        <v>23012</v>
      </c>
      <c r="U429" s="45">
        <v>513842</v>
      </c>
      <c r="V429" s="43">
        <v>113830</v>
      </c>
      <c r="W429" s="44">
        <v>627672</v>
      </c>
      <c r="X429" s="45">
        <v>172328</v>
      </c>
      <c r="Y429" s="46">
        <v>21.54</v>
      </c>
      <c r="Z429" s="47">
        <f t="shared" si="12"/>
        <v>286158</v>
      </c>
      <c r="AA429" s="46">
        <f t="shared" si="13"/>
        <v>35.770000000000003</v>
      </c>
      <c r="AB429" s="48" t="s">
        <v>2362</v>
      </c>
      <c r="AC429" s="48" t="s">
        <v>2343</v>
      </c>
      <c r="AD429" s="49"/>
    </row>
    <row r="430" spans="2:30" x14ac:dyDescent="0.15">
      <c r="B430" s="38" t="s">
        <v>0</v>
      </c>
      <c r="C430" s="39" t="s">
        <v>0</v>
      </c>
      <c r="D430" s="39"/>
      <c r="E430" s="39"/>
      <c r="F430" s="40"/>
      <c r="G430" s="40"/>
      <c r="H430" s="41"/>
      <c r="I430" s="42"/>
      <c r="J430" s="43"/>
      <c r="K430" s="41"/>
      <c r="L430" s="42"/>
      <c r="M430" s="43"/>
      <c r="N430" s="41"/>
      <c r="O430" s="42"/>
      <c r="P430" s="43"/>
      <c r="Q430" s="41"/>
      <c r="R430" s="42"/>
      <c r="S430" s="43"/>
      <c r="T430" s="44"/>
      <c r="U430" s="45"/>
      <c r="V430" s="43"/>
      <c r="W430" s="44"/>
      <c r="X430" s="45"/>
      <c r="Y430" s="46"/>
      <c r="Z430" s="47"/>
      <c r="AA430" s="46"/>
      <c r="AB430" s="48"/>
      <c r="AC430" s="48"/>
      <c r="AD430" s="49"/>
    </row>
    <row r="431" spans="2:30" x14ac:dyDescent="0.15">
      <c r="B431" s="38" t="s">
        <v>2568</v>
      </c>
      <c r="C431" s="39" t="s">
        <v>723</v>
      </c>
      <c r="D431" s="39" t="s">
        <v>2384</v>
      </c>
      <c r="E431" s="39"/>
      <c r="F431" s="40" t="s">
        <v>2347</v>
      </c>
      <c r="G431" s="40" t="s">
        <v>2355</v>
      </c>
      <c r="H431" s="41">
        <v>3779500</v>
      </c>
      <c r="I431" s="42">
        <v>0</v>
      </c>
      <c r="J431" s="43">
        <v>0</v>
      </c>
      <c r="K431" s="41">
        <v>0</v>
      </c>
      <c r="L431" s="42">
        <v>2034512</v>
      </c>
      <c r="M431" s="43">
        <v>331833</v>
      </c>
      <c r="N431" s="41">
        <v>2366345</v>
      </c>
      <c r="O431" s="42">
        <v>0</v>
      </c>
      <c r="P431" s="43">
        <v>0</v>
      </c>
      <c r="Q431" s="41">
        <v>0</v>
      </c>
      <c r="R431" s="42">
        <v>37755</v>
      </c>
      <c r="S431" s="43">
        <v>104461</v>
      </c>
      <c r="T431" s="44">
        <v>142216</v>
      </c>
      <c r="U431" s="45">
        <v>2072267</v>
      </c>
      <c r="V431" s="43">
        <v>436294</v>
      </c>
      <c r="W431" s="44">
        <v>2508561</v>
      </c>
      <c r="X431" s="45">
        <v>1270939</v>
      </c>
      <c r="Y431" s="46">
        <v>33.630000000000003</v>
      </c>
      <c r="Z431" s="47">
        <f t="shared" si="12"/>
        <v>1707233</v>
      </c>
      <c r="AA431" s="46">
        <f t="shared" si="13"/>
        <v>45.17</v>
      </c>
      <c r="AB431" s="48" t="s">
        <v>2362</v>
      </c>
      <c r="AC431" s="48" t="s">
        <v>2343</v>
      </c>
      <c r="AD431" s="49"/>
    </row>
    <row r="432" spans="2:30" x14ac:dyDescent="0.15">
      <c r="B432" s="38" t="s">
        <v>724</v>
      </c>
      <c r="C432" s="39" t="s">
        <v>725</v>
      </c>
      <c r="D432" s="39" t="s">
        <v>2384</v>
      </c>
      <c r="E432" s="39" t="s">
        <v>2790</v>
      </c>
      <c r="F432" s="40" t="s">
        <v>2347</v>
      </c>
      <c r="G432" s="40" t="s">
        <v>2355</v>
      </c>
      <c r="H432" s="41">
        <v>700000</v>
      </c>
      <c r="I432" s="42">
        <v>0</v>
      </c>
      <c r="J432" s="43">
        <v>0</v>
      </c>
      <c r="K432" s="41">
        <v>0</v>
      </c>
      <c r="L432" s="42">
        <v>354614</v>
      </c>
      <c r="M432" s="43">
        <v>57829</v>
      </c>
      <c r="N432" s="41">
        <v>412443</v>
      </c>
      <c r="O432" s="42">
        <v>0</v>
      </c>
      <c r="P432" s="43">
        <v>0</v>
      </c>
      <c r="Q432" s="41">
        <v>0</v>
      </c>
      <c r="R432" s="42">
        <v>5034</v>
      </c>
      <c r="S432" s="43">
        <v>20741</v>
      </c>
      <c r="T432" s="44">
        <v>25775</v>
      </c>
      <c r="U432" s="45">
        <v>359648</v>
      </c>
      <c r="V432" s="43">
        <v>78570</v>
      </c>
      <c r="W432" s="44">
        <v>438218</v>
      </c>
      <c r="X432" s="45">
        <v>261782</v>
      </c>
      <c r="Y432" s="46">
        <v>37.4</v>
      </c>
      <c r="Z432" s="47">
        <f t="shared" si="12"/>
        <v>340352</v>
      </c>
      <c r="AA432" s="46">
        <f t="shared" si="13"/>
        <v>48.62</v>
      </c>
      <c r="AB432" s="48" t="s">
        <v>2362</v>
      </c>
      <c r="AC432" s="48" t="s">
        <v>2343</v>
      </c>
      <c r="AD432" s="49"/>
    </row>
    <row r="433" spans="2:30" x14ac:dyDescent="0.15">
      <c r="B433" s="38" t="s">
        <v>726</v>
      </c>
      <c r="C433" s="39" t="s">
        <v>727</v>
      </c>
      <c r="D433" s="39" t="s">
        <v>2384</v>
      </c>
      <c r="E433" s="39" t="s">
        <v>2791</v>
      </c>
      <c r="F433" s="40" t="s">
        <v>2347</v>
      </c>
      <c r="G433" s="40" t="s">
        <v>2355</v>
      </c>
      <c r="H433" s="41">
        <v>628750</v>
      </c>
      <c r="I433" s="42">
        <v>0</v>
      </c>
      <c r="J433" s="43">
        <v>0</v>
      </c>
      <c r="K433" s="41">
        <v>0</v>
      </c>
      <c r="L433" s="42">
        <v>338012</v>
      </c>
      <c r="M433" s="43">
        <v>50615</v>
      </c>
      <c r="N433" s="41">
        <v>388627</v>
      </c>
      <c r="O433" s="42">
        <v>0</v>
      </c>
      <c r="P433" s="43">
        <v>0</v>
      </c>
      <c r="Q433" s="41">
        <v>0</v>
      </c>
      <c r="R433" s="42">
        <v>6712</v>
      </c>
      <c r="S433" s="43">
        <v>17067</v>
      </c>
      <c r="T433" s="44">
        <v>23779</v>
      </c>
      <c r="U433" s="45">
        <v>344724</v>
      </c>
      <c r="V433" s="43">
        <v>67682</v>
      </c>
      <c r="W433" s="44">
        <v>412406</v>
      </c>
      <c r="X433" s="45">
        <v>216344</v>
      </c>
      <c r="Y433" s="46">
        <v>34.409999999999997</v>
      </c>
      <c r="Z433" s="47">
        <f t="shared" si="12"/>
        <v>284026</v>
      </c>
      <c r="AA433" s="46">
        <f t="shared" si="13"/>
        <v>45.17</v>
      </c>
      <c r="AB433" s="48" t="s">
        <v>2362</v>
      </c>
      <c r="AC433" s="48" t="s">
        <v>2343</v>
      </c>
      <c r="AD433" s="49"/>
    </row>
    <row r="434" spans="2:30" x14ac:dyDescent="0.15">
      <c r="B434" s="38" t="s">
        <v>728</v>
      </c>
      <c r="C434" s="39" t="s">
        <v>729</v>
      </c>
      <c r="D434" s="39" t="s">
        <v>2384</v>
      </c>
      <c r="E434" s="39" t="s">
        <v>2792</v>
      </c>
      <c r="F434" s="40" t="s">
        <v>2347</v>
      </c>
      <c r="G434" s="40" t="s">
        <v>2355</v>
      </c>
      <c r="H434" s="41">
        <v>618750</v>
      </c>
      <c r="I434" s="42">
        <v>0</v>
      </c>
      <c r="J434" s="43">
        <v>0</v>
      </c>
      <c r="K434" s="41">
        <v>0</v>
      </c>
      <c r="L434" s="42">
        <v>322190</v>
      </c>
      <c r="M434" s="43">
        <v>54554</v>
      </c>
      <c r="N434" s="41">
        <v>376744</v>
      </c>
      <c r="O434" s="42">
        <v>0</v>
      </c>
      <c r="P434" s="43">
        <v>0</v>
      </c>
      <c r="Q434" s="41">
        <v>0</v>
      </c>
      <c r="R434" s="42">
        <v>6712</v>
      </c>
      <c r="S434" s="43">
        <v>16309</v>
      </c>
      <c r="T434" s="44">
        <v>23021</v>
      </c>
      <c r="U434" s="45">
        <v>328902</v>
      </c>
      <c r="V434" s="43">
        <v>70863</v>
      </c>
      <c r="W434" s="44">
        <v>399765</v>
      </c>
      <c r="X434" s="45">
        <v>218985</v>
      </c>
      <c r="Y434" s="46">
        <v>35.39</v>
      </c>
      <c r="Z434" s="47">
        <f t="shared" si="12"/>
        <v>289848</v>
      </c>
      <c r="AA434" s="46">
        <f t="shared" si="13"/>
        <v>46.84</v>
      </c>
      <c r="AB434" s="48" t="s">
        <v>2362</v>
      </c>
      <c r="AC434" s="48" t="s">
        <v>2343</v>
      </c>
      <c r="AD434" s="49"/>
    </row>
    <row r="435" spans="2:30" x14ac:dyDescent="0.15">
      <c r="B435" s="38" t="s">
        <v>730</v>
      </c>
      <c r="C435" s="39" t="s">
        <v>731</v>
      </c>
      <c r="D435" s="39" t="s">
        <v>2384</v>
      </c>
      <c r="E435" s="39" t="s">
        <v>2793</v>
      </c>
      <c r="F435" s="40" t="s">
        <v>2347</v>
      </c>
      <c r="G435" s="40" t="s">
        <v>2355</v>
      </c>
      <c r="H435" s="41">
        <v>582500</v>
      </c>
      <c r="I435" s="42">
        <v>0</v>
      </c>
      <c r="J435" s="43">
        <v>0</v>
      </c>
      <c r="K435" s="41">
        <v>0</v>
      </c>
      <c r="L435" s="42">
        <v>343994</v>
      </c>
      <c r="M435" s="43">
        <v>59200</v>
      </c>
      <c r="N435" s="41">
        <v>403194</v>
      </c>
      <c r="O435" s="42">
        <v>0</v>
      </c>
      <c r="P435" s="43">
        <v>0</v>
      </c>
      <c r="Q435" s="41">
        <v>0</v>
      </c>
      <c r="R435" s="42">
        <v>6712</v>
      </c>
      <c r="S435" s="43">
        <v>17051</v>
      </c>
      <c r="T435" s="44">
        <v>23763</v>
      </c>
      <c r="U435" s="45">
        <v>350706</v>
      </c>
      <c r="V435" s="43">
        <v>76251</v>
      </c>
      <c r="W435" s="44">
        <v>426957</v>
      </c>
      <c r="X435" s="45">
        <v>155543</v>
      </c>
      <c r="Y435" s="46">
        <v>26.7</v>
      </c>
      <c r="Z435" s="47">
        <f t="shared" si="12"/>
        <v>231794</v>
      </c>
      <c r="AA435" s="46">
        <f t="shared" si="13"/>
        <v>39.79</v>
      </c>
      <c r="AB435" s="48" t="s">
        <v>2362</v>
      </c>
      <c r="AC435" s="48" t="s">
        <v>2343</v>
      </c>
      <c r="AD435" s="49"/>
    </row>
    <row r="436" spans="2:30" x14ac:dyDescent="0.15">
      <c r="B436" s="38" t="s">
        <v>732</v>
      </c>
      <c r="C436" s="39" t="s">
        <v>733</v>
      </c>
      <c r="D436" s="39" t="s">
        <v>2384</v>
      </c>
      <c r="E436" s="39" t="s">
        <v>2794</v>
      </c>
      <c r="F436" s="40" t="s">
        <v>2347</v>
      </c>
      <c r="G436" s="40" t="s">
        <v>2355</v>
      </c>
      <c r="H436" s="41">
        <v>603250</v>
      </c>
      <c r="I436" s="42">
        <v>0</v>
      </c>
      <c r="J436" s="43">
        <v>0</v>
      </c>
      <c r="K436" s="41">
        <v>0</v>
      </c>
      <c r="L436" s="42">
        <v>336991</v>
      </c>
      <c r="M436" s="43">
        <v>50131</v>
      </c>
      <c r="N436" s="41">
        <v>387122</v>
      </c>
      <c r="O436" s="42">
        <v>0</v>
      </c>
      <c r="P436" s="43">
        <v>0</v>
      </c>
      <c r="Q436" s="41">
        <v>0</v>
      </c>
      <c r="R436" s="42">
        <v>0</v>
      </c>
      <c r="S436" s="43">
        <v>16796</v>
      </c>
      <c r="T436" s="44">
        <v>16796</v>
      </c>
      <c r="U436" s="45">
        <v>336991</v>
      </c>
      <c r="V436" s="43">
        <v>66927</v>
      </c>
      <c r="W436" s="44">
        <v>403918</v>
      </c>
      <c r="X436" s="45">
        <v>199332</v>
      </c>
      <c r="Y436" s="46">
        <v>33.04</v>
      </c>
      <c r="Z436" s="47">
        <f t="shared" si="12"/>
        <v>266259</v>
      </c>
      <c r="AA436" s="46">
        <f t="shared" si="13"/>
        <v>44.14</v>
      </c>
      <c r="AB436" s="48" t="s">
        <v>2362</v>
      </c>
      <c r="AC436" s="48" t="s">
        <v>2343</v>
      </c>
      <c r="AD436" s="49"/>
    </row>
    <row r="437" spans="2:30" x14ac:dyDescent="0.15">
      <c r="B437" s="38" t="s">
        <v>734</v>
      </c>
      <c r="C437" s="39" t="s">
        <v>735</v>
      </c>
      <c r="D437" s="39" t="s">
        <v>2384</v>
      </c>
      <c r="E437" s="39" t="s">
        <v>2795</v>
      </c>
      <c r="F437" s="40" t="s">
        <v>2347</v>
      </c>
      <c r="G437" s="40" t="s">
        <v>2355</v>
      </c>
      <c r="H437" s="41">
        <v>646250</v>
      </c>
      <c r="I437" s="42">
        <v>0</v>
      </c>
      <c r="J437" s="43">
        <v>0</v>
      </c>
      <c r="K437" s="41">
        <v>0</v>
      </c>
      <c r="L437" s="42">
        <v>338711</v>
      </c>
      <c r="M437" s="43">
        <v>59504</v>
      </c>
      <c r="N437" s="41">
        <v>398215</v>
      </c>
      <c r="O437" s="42">
        <v>0</v>
      </c>
      <c r="P437" s="43">
        <v>0</v>
      </c>
      <c r="Q437" s="41">
        <v>0</v>
      </c>
      <c r="R437" s="42">
        <v>12585</v>
      </c>
      <c r="S437" s="43">
        <v>16497</v>
      </c>
      <c r="T437" s="44">
        <v>29082</v>
      </c>
      <c r="U437" s="45">
        <v>351296</v>
      </c>
      <c r="V437" s="43">
        <v>76001</v>
      </c>
      <c r="W437" s="44">
        <v>427297</v>
      </c>
      <c r="X437" s="45">
        <v>218953</v>
      </c>
      <c r="Y437" s="46">
        <v>33.880000000000003</v>
      </c>
      <c r="Z437" s="47">
        <f t="shared" si="12"/>
        <v>294954</v>
      </c>
      <c r="AA437" s="46">
        <f t="shared" si="13"/>
        <v>45.64</v>
      </c>
      <c r="AB437" s="48" t="s">
        <v>2362</v>
      </c>
      <c r="AC437" s="48" t="s">
        <v>2343</v>
      </c>
      <c r="AD437" s="49"/>
    </row>
    <row r="438" spans="2:30" x14ac:dyDescent="0.15">
      <c r="B438" s="38" t="s">
        <v>0</v>
      </c>
      <c r="C438" s="39" t="s">
        <v>0</v>
      </c>
      <c r="D438" s="39"/>
      <c r="E438" s="39"/>
      <c r="F438" s="40"/>
      <c r="G438" s="40"/>
      <c r="H438" s="41"/>
      <c r="I438" s="42"/>
      <c r="J438" s="43"/>
      <c r="K438" s="41"/>
      <c r="L438" s="42"/>
      <c r="M438" s="43"/>
      <c r="N438" s="41"/>
      <c r="O438" s="42"/>
      <c r="P438" s="43"/>
      <c r="Q438" s="41"/>
      <c r="R438" s="42"/>
      <c r="S438" s="43"/>
      <c r="T438" s="44"/>
      <c r="U438" s="45"/>
      <c r="V438" s="43"/>
      <c r="W438" s="44"/>
      <c r="X438" s="45"/>
      <c r="Y438" s="46"/>
      <c r="Z438" s="47"/>
      <c r="AA438" s="46"/>
      <c r="AB438" s="48"/>
      <c r="AC438" s="48"/>
      <c r="AD438" s="49"/>
    </row>
    <row r="439" spans="2:30" x14ac:dyDescent="0.15">
      <c r="B439" s="38" t="s">
        <v>2569</v>
      </c>
      <c r="C439" s="39" t="s">
        <v>736</v>
      </c>
      <c r="D439" s="39" t="s">
        <v>2420</v>
      </c>
      <c r="E439" s="39"/>
      <c r="F439" s="40" t="s">
        <v>2347</v>
      </c>
      <c r="G439" s="40" t="s">
        <v>2359</v>
      </c>
      <c r="H439" s="41">
        <v>3420000</v>
      </c>
      <c r="I439" s="42">
        <v>0</v>
      </c>
      <c r="J439" s="43">
        <v>0</v>
      </c>
      <c r="K439" s="41">
        <v>0</v>
      </c>
      <c r="L439" s="42">
        <v>1520036</v>
      </c>
      <c r="M439" s="43">
        <v>269392</v>
      </c>
      <c r="N439" s="41">
        <v>1789428</v>
      </c>
      <c r="O439" s="42">
        <v>0</v>
      </c>
      <c r="P439" s="43">
        <v>272</v>
      </c>
      <c r="Q439" s="41">
        <v>272</v>
      </c>
      <c r="R439" s="42">
        <v>7200</v>
      </c>
      <c r="S439" s="43">
        <v>58633</v>
      </c>
      <c r="T439" s="44">
        <v>65833</v>
      </c>
      <c r="U439" s="45">
        <v>1527236</v>
      </c>
      <c r="V439" s="43">
        <v>328297</v>
      </c>
      <c r="W439" s="44">
        <v>1855533</v>
      </c>
      <c r="X439" s="45">
        <v>1564467</v>
      </c>
      <c r="Y439" s="46">
        <v>45.74</v>
      </c>
      <c r="Z439" s="47">
        <f t="shared" si="12"/>
        <v>1892764</v>
      </c>
      <c r="AA439" s="46">
        <f t="shared" si="13"/>
        <v>55.34</v>
      </c>
      <c r="AB439" s="48" t="s">
        <v>2362</v>
      </c>
      <c r="AC439" s="48" t="s">
        <v>2343</v>
      </c>
      <c r="AD439" s="49"/>
    </row>
    <row r="440" spans="2:30" x14ac:dyDescent="0.15">
      <c r="B440" s="38" t="s">
        <v>737</v>
      </c>
      <c r="C440" s="39" t="s">
        <v>738</v>
      </c>
      <c r="D440" s="39" t="s">
        <v>2420</v>
      </c>
      <c r="E440" s="39" t="s">
        <v>2790</v>
      </c>
      <c r="F440" s="40" t="s">
        <v>2347</v>
      </c>
      <c r="G440" s="40" t="s">
        <v>2359</v>
      </c>
      <c r="H440" s="41">
        <v>570000</v>
      </c>
      <c r="I440" s="42">
        <v>0</v>
      </c>
      <c r="J440" s="43">
        <v>0</v>
      </c>
      <c r="K440" s="41">
        <v>0</v>
      </c>
      <c r="L440" s="42">
        <v>273141</v>
      </c>
      <c r="M440" s="43">
        <v>53605</v>
      </c>
      <c r="N440" s="41">
        <v>326746</v>
      </c>
      <c r="O440" s="42">
        <v>0</v>
      </c>
      <c r="P440" s="43">
        <v>0</v>
      </c>
      <c r="Q440" s="41">
        <v>0</v>
      </c>
      <c r="R440" s="42">
        <v>2400</v>
      </c>
      <c r="S440" s="43">
        <v>9450</v>
      </c>
      <c r="T440" s="44">
        <v>11850</v>
      </c>
      <c r="U440" s="45">
        <v>275541</v>
      </c>
      <c r="V440" s="43">
        <v>63055</v>
      </c>
      <c r="W440" s="44">
        <v>338596</v>
      </c>
      <c r="X440" s="45">
        <v>231404</v>
      </c>
      <c r="Y440" s="46">
        <v>40.6</v>
      </c>
      <c r="Z440" s="47">
        <f t="shared" si="12"/>
        <v>294459</v>
      </c>
      <c r="AA440" s="46">
        <f t="shared" si="13"/>
        <v>51.66</v>
      </c>
      <c r="AB440" s="48" t="s">
        <v>2362</v>
      </c>
      <c r="AC440" s="48" t="s">
        <v>2343</v>
      </c>
      <c r="AD440" s="49"/>
    </row>
    <row r="441" spans="2:30" x14ac:dyDescent="0.15">
      <c r="B441" s="38" t="s">
        <v>739</v>
      </c>
      <c r="C441" s="39" t="s">
        <v>740</v>
      </c>
      <c r="D441" s="39" t="s">
        <v>2420</v>
      </c>
      <c r="E441" s="39" t="s">
        <v>2791</v>
      </c>
      <c r="F441" s="40" t="s">
        <v>2347</v>
      </c>
      <c r="G441" s="40" t="s">
        <v>2359</v>
      </c>
      <c r="H441" s="41">
        <v>570000</v>
      </c>
      <c r="I441" s="42">
        <v>0</v>
      </c>
      <c r="J441" s="43">
        <v>0</v>
      </c>
      <c r="K441" s="41">
        <v>0</v>
      </c>
      <c r="L441" s="42">
        <v>286114</v>
      </c>
      <c r="M441" s="43">
        <v>52241</v>
      </c>
      <c r="N441" s="41">
        <v>338355</v>
      </c>
      <c r="O441" s="42">
        <v>0</v>
      </c>
      <c r="P441" s="43">
        <v>0</v>
      </c>
      <c r="Q441" s="41">
        <v>0</v>
      </c>
      <c r="R441" s="42">
        <v>800</v>
      </c>
      <c r="S441" s="43">
        <v>9587</v>
      </c>
      <c r="T441" s="44">
        <v>10387</v>
      </c>
      <c r="U441" s="45">
        <v>286914</v>
      </c>
      <c r="V441" s="43">
        <v>61828</v>
      </c>
      <c r="W441" s="44">
        <v>348742</v>
      </c>
      <c r="X441" s="45">
        <v>221258</v>
      </c>
      <c r="Y441" s="46">
        <v>38.82</v>
      </c>
      <c r="Z441" s="47">
        <f t="shared" si="12"/>
        <v>283086</v>
      </c>
      <c r="AA441" s="46">
        <f t="shared" si="13"/>
        <v>49.66</v>
      </c>
      <c r="AB441" s="48" t="s">
        <v>2362</v>
      </c>
      <c r="AC441" s="48" t="s">
        <v>2343</v>
      </c>
      <c r="AD441" s="49"/>
    </row>
    <row r="442" spans="2:30" x14ac:dyDescent="0.15">
      <c r="B442" s="38" t="s">
        <v>741</v>
      </c>
      <c r="C442" s="39" t="s">
        <v>742</v>
      </c>
      <c r="D442" s="39" t="s">
        <v>2420</v>
      </c>
      <c r="E442" s="39" t="s">
        <v>2792</v>
      </c>
      <c r="F442" s="40" t="s">
        <v>2347</v>
      </c>
      <c r="G442" s="40" t="s">
        <v>2359</v>
      </c>
      <c r="H442" s="41">
        <v>570000</v>
      </c>
      <c r="I442" s="42">
        <v>0</v>
      </c>
      <c r="J442" s="43">
        <v>0</v>
      </c>
      <c r="K442" s="41">
        <v>0</v>
      </c>
      <c r="L442" s="42">
        <v>210869</v>
      </c>
      <c r="M442" s="43">
        <v>36812</v>
      </c>
      <c r="N442" s="41">
        <v>247681</v>
      </c>
      <c r="O442" s="42">
        <v>0</v>
      </c>
      <c r="P442" s="43">
        <v>0</v>
      </c>
      <c r="Q442" s="41">
        <v>0</v>
      </c>
      <c r="R442" s="42">
        <v>2400</v>
      </c>
      <c r="S442" s="43">
        <v>6939</v>
      </c>
      <c r="T442" s="44">
        <v>9339</v>
      </c>
      <c r="U442" s="45">
        <v>213269</v>
      </c>
      <c r="V442" s="43">
        <v>43751</v>
      </c>
      <c r="W442" s="44">
        <v>257020</v>
      </c>
      <c r="X442" s="45">
        <v>312980</v>
      </c>
      <c r="Y442" s="46">
        <v>54.91</v>
      </c>
      <c r="Z442" s="47">
        <f t="shared" si="12"/>
        <v>356731</v>
      </c>
      <c r="AA442" s="46">
        <f t="shared" si="13"/>
        <v>62.58</v>
      </c>
      <c r="AB442" s="48" t="s">
        <v>2362</v>
      </c>
      <c r="AC442" s="48" t="s">
        <v>2343</v>
      </c>
      <c r="AD442" s="49"/>
    </row>
    <row r="443" spans="2:30" x14ac:dyDescent="0.15">
      <c r="B443" s="38" t="s">
        <v>743</v>
      </c>
      <c r="C443" s="39" t="s">
        <v>744</v>
      </c>
      <c r="D443" s="39" t="s">
        <v>2420</v>
      </c>
      <c r="E443" s="39" t="s">
        <v>2793</v>
      </c>
      <c r="F443" s="40" t="s">
        <v>2347</v>
      </c>
      <c r="G443" s="40" t="s">
        <v>2359</v>
      </c>
      <c r="H443" s="41">
        <v>570000</v>
      </c>
      <c r="I443" s="42">
        <v>0</v>
      </c>
      <c r="J443" s="43">
        <v>0</v>
      </c>
      <c r="K443" s="41">
        <v>0</v>
      </c>
      <c r="L443" s="42">
        <v>238520</v>
      </c>
      <c r="M443" s="43">
        <v>45779</v>
      </c>
      <c r="N443" s="41">
        <v>284299</v>
      </c>
      <c r="O443" s="42">
        <v>0</v>
      </c>
      <c r="P443" s="43">
        <v>0</v>
      </c>
      <c r="Q443" s="41">
        <v>0</v>
      </c>
      <c r="R443" s="42">
        <v>1600</v>
      </c>
      <c r="S443" s="43">
        <v>9935</v>
      </c>
      <c r="T443" s="44">
        <v>11535</v>
      </c>
      <c r="U443" s="45">
        <v>240120</v>
      </c>
      <c r="V443" s="43">
        <v>55714</v>
      </c>
      <c r="W443" s="44">
        <v>295834</v>
      </c>
      <c r="X443" s="45">
        <v>274166</v>
      </c>
      <c r="Y443" s="46">
        <v>48.1</v>
      </c>
      <c r="Z443" s="47">
        <f t="shared" si="12"/>
        <v>329880</v>
      </c>
      <c r="AA443" s="46">
        <f t="shared" si="13"/>
        <v>57.87</v>
      </c>
      <c r="AB443" s="48" t="s">
        <v>2362</v>
      </c>
      <c r="AC443" s="48" t="s">
        <v>2343</v>
      </c>
      <c r="AD443" s="49"/>
    </row>
    <row r="444" spans="2:30" x14ac:dyDescent="0.15">
      <c r="B444" s="38" t="s">
        <v>745</v>
      </c>
      <c r="C444" s="39" t="s">
        <v>746</v>
      </c>
      <c r="D444" s="39" t="s">
        <v>2420</v>
      </c>
      <c r="E444" s="39" t="s">
        <v>2794</v>
      </c>
      <c r="F444" s="40" t="s">
        <v>2347</v>
      </c>
      <c r="G444" s="40" t="s">
        <v>2359</v>
      </c>
      <c r="H444" s="41">
        <v>570000</v>
      </c>
      <c r="I444" s="42">
        <v>0</v>
      </c>
      <c r="J444" s="43">
        <v>0</v>
      </c>
      <c r="K444" s="41">
        <v>0</v>
      </c>
      <c r="L444" s="42">
        <v>262423</v>
      </c>
      <c r="M444" s="43">
        <v>37222</v>
      </c>
      <c r="N444" s="41">
        <v>299645</v>
      </c>
      <c r="O444" s="42">
        <v>0</v>
      </c>
      <c r="P444" s="43">
        <v>0</v>
      </c>
      <c r="Q444" s="41">
        <v>0</v>
      </c>
      <c r="R444" s="42">
        <v>0</v>
      </c>
      <c r="S444" s="43">
        <v>11571</v>
      </c>
      <c r="T444" s="44">
        <v>11571</v>
      </c>
      <c r="U444" s="45">
        <v>262423</v>
      </c>
      <c r="V444" s="43">
        <v>48793</v>
      </c>
      <c r="W444" s="44">
        <v>311216</v>
      </c>
      <c r="X444" s="45">
        <v>258784</v>
      </c>
      <c r="Y444" s="46">
        <v>45.4</v>
      </c>
      <c r="Z444" s="47">
        <f t="shared" si="12"/>
        <v>307577</v>
      </c>
      <c r="AA444" s="46">
        <f t="shared" si="13"/>
        <v>53.96</v>
      </c>
      <c r="AB444" s="48" t="s">
        <v>2362</v>
      </c>
      <c r="AC444" s="48" t="s">
        <v>2343</v>
      </c>
      <c r="AD444" s="49"/>
    </row>
    <row r="445" spans="2:30" x14ac:dyDescent="0.15">
      <c r="B445" s="38" t="s">
        <v>747</v>
      </c>
      <c r="C445" s="39" t="s">
        <v>748</v>
      </c>
      <c r="D445" s="39" t="s">
        <v>2420</v>
      </c>
      <c r="E445" s="39" t="s">
        <v>2795</v>
      </c>
      <c r="F445" s="40" t="s">
        <v>2347</v>
      </c>
      <c r="G445" s="40" t="s">
        <v>2359</v>
      </c>
      <c r="H445" s="41">
        <v>570000</v>
      </c>
      <c r="I445" s="42">
        <v>0</v>
      </c>
      <c r="J445" s="43">
        <v>0</v>
      </c>
      <c r="K445" s="41">
        <v>0</v>
      </c>
      <c r="L445" s="42">
        <v>248969</v>
      </c>
      <c r="M445" s="43">
        <v>43733</v>
      </c>
      <c r="N445" s="41">
        <v>292702</v>
      </c>
      <c r="O445" s="42">
        <v>0</v>
      </c>
      <c r="P445" s="43">
        <v>272</v>
      </c>
      <c r="Q445" s="41">
        <v>272</v>
      </c>
      <c r="R445" s="42">
        <v>0</v>
      </c>
      <c r="S445" s="43">
        <v>11151</v>
      </c>
      <c r="T445" s="44">
        <v>11151</v>
      </c>
      <c r="U445" s="45">
        <v>248969</v>
      </c>
      <c r="V445" s="43">
        <v>55156</v>
      </c>
      <c r="W445" s="44">
        <v>304125</v>
      </c>
      <c r="X445" s="45">
        <v>265875</v>
      </c>
      <c r="Y445" s="46">
        <v>46.64</v>
      </c>
      <c r="Z445" s="47">
        <f t="shared" si="12"/>
        <v>321031</v>
      </c>
      <c r="AA445" s="46">
        <f t="shared" si="13"/>
        <v>56.32</v>
      </c>
      <c r="AB445" s="48" t="s">
        <v>2362</v>
      </c>
      <c r="AC445" s="48" t="s">
        <v>2343</v>
      </c>
      <c r="AD445" s="49"/>
    </row>
    <row r="446" spans="2:30" x14ac:dyDescent="0.15">
      <c r="B446" s="38" t="s">
        <v>0</v>
      </c>
      <c r="C446" s="39" t="s">
        <v>0</v>
      </c>
      <c r="D446" s="39"/>
      <c r="E446" s="39"/>
      <c r="F446" s="40"/>
      <c r="G446" s="40"/>
      <c r="H446" s="41"/>
      <c r="I446" s="42"/>
      <c r="J446" s="43"/>
      <c r="K446" s="41"/>
      <c r="L446" s="42"/>
      <c r="M446" s="43"/>
      <c r="N446" s="41"/>
      <c r="O446" s="42"/>
      <c r="P446" s="43"/>
      <c r="Q446" s="41"/>
      <c r="R446" s="42"/>
      <c r="S446" s="43"/>
      <c r="T446" s="44"/>
      <c r="U446" s="45"/>
      <c r="V446" s="43"/>
      <c r="W446" s="44"/>
      <c r="X446" s="45"/>
      <c r="Y446" s="46"/>
      <c r="Z446" s="47"/>
      <c r="AA446" s="46"/>
      <c r="AB446" s="48"/>
      <c r="AC446" s="48"/>
      <c r="AD446" s="49"/>
    </row>
    <row r="447" spans="2:30" x14ac:dyDescent="0.15">
      <c r="B447" s="38" t="s">
        <v>2570</v>
      </c>
      <c r="C447" s="39" t="s">
        <v>749</v>
      </c>
      <c r="D447" s="39" t="s">
        <v>2405</v>
      </c>
      <c r="E447" s="39"/>
      <c r="F447" s="40" t="s">
        <v>2345</v>
      </c>
      <c r="G447" s="40" t="s">
        <v>2359</v>
      </c>
      <c r="H447" s="41">
        <v>4026375</v>
      </c>
      <c r="I447" s="42">
        <v>0</v>
      </c>
      <c r="J447" s="43">
        <v>0</v>
      </c>
      <c r="K447" s="41">
        <v>0</v>
      </c>
      <c r="L447" s="42">
        <v>2781100</v>
      </c>
      <c r="M447" s="43">
        <v>491087</v>
      </c>
      <c r="N447" s="41">
        <v>3272187</v>
      </c>
      <c r="O447" s="42">
        <v>0</v>
      </c>
      <c r="P447" s="43">
        <v>530</v>
      </c>
      <c r="Q447" s="41">
        <v>530</v>
      </c>
      <c r="R447" s="42">
        <v>7776</v>
      </c>
      <c r="S447" s="43">
        <v>107803</v>
      </c>
      <c r="T447" s="44">
        <v>115579</v>
      </c>
      <c r="U447" s="45">
        <v>2788876</v>
      </c>
      <c r="V447" s="43">
        <v>599420</v>
      </c>
      <c r="W447" s="44">
        <v>3388296</v>
      </c>
      <c r="X447" s="45">
        <v>638079</v>
      </c>
      <c r="Y447" s="46">
        <v>15.85</v>
      </c>
      <c r="Z447" s="47">
        <f t="shared" si="12"/>
        <v>1237499</v>
      </c>
      <c r="AA447" s="46">
        <f t="shared" si="13"/>
        <v>30.73</v>
      </c>
      <c r="AB447" s="48" t="s">
        <v>2362</v>
      </c>
      <c r="AC447" s="48" t="s">
        <v>2343</v>
      </c>
      <c r="AD447" s="49"/>
    </row>
    <row r="448" spans="2:30" x14ac:dyDescent="0.15">
      <c r="B448" s="38" t="s">
        <v>750</v>
      </c>
      <c r="C448" s="39" t="s">
        <v>751</v>
      </c>
      <c r="D448" s="39" t="s">
        <v>2405</v>
      </c>
      <c r="E448" s="39" t="s">
        <v>2790</v>
      </c>
      <c r="F448" s="40" t="s">
        <v>2345</v>
      </c>
      <c r="G448" s="40" t="s">
        <v>2359</v>
      </c>
      <c r="H448" s="41">
        <v>640000</v>
      </c>
      <c r="I448" s="42">
        <v>0</v>
      </c>
      <c r="J448" s="43">
        <v>0</v>
      </c>
      <c r="K448" s="41">
        <v>0</v>
      </c>
      <c r="L448" s="42">
        <v>432066</v>
      </c>
      <c r="M448" s="43">
        <v>84794</v>
      </c>
      <c r="N448" s="41">
        <v>516860</v>
      </c>
      <c r="O448" s="42">
        <v>0</v>
      </c>
      <c r="P448" s="43">
        <v>0</v>
      </c>
      <c r="Q448" s="41">
        <v>0</v>
      </c>
      <c r="R448" s="42">
        <v>0</v>
      </c>
      <c r="S448" s="43">
        <v>14949</v>
      </c>
      <c r="T448" s="44">
        <v>14949</v>
      </c>
      <c r="U448" s="45">
        <v>432066</v>
      </c>
      <c r="V448" s="43">
        <v>99743</v>
      </c>
      <c r="W448" s="44">
        <v>531809</v>
      </c>
      <c r="X448" s="45">
        <v>108191</v>
      </c>
      <c r="Y448" s="46">
        <v>16.899999999999999</v>
      </c>
      <c r="Z448" s="47">
        <f t="shared" si="12"/>
        <v>207934</v>
      </c>
      <c r="AA448" s="46">
        <f t="shared" si="13"/>
        <v>32.49</v>
      </c>
      <c r="AB448" s="48" t="s">
        <v>2362</v>
      </c>
      <c r="AC448" s="48" t="s">
        <v>2343</v>
      </c>
      <c r="AD448" s="49"/>
    </row>
    <row r="449" spans="2:30" x14ac:dyDescent="0.15">
      <c r="B449" s="38" t="s">
        <v>752</v>
      </c>
      <c r="C449" s="39" t="s">
        <v>753</v>
      </c>
      <c r="D449" s="39" t="s">
        <v>2405</v>
      </c>
      <c r="E449" s="39" t="s">
        <v>2791</v>
      </c>
      <c r="F449" s="40" t="s">
        <v>2345</v>
      </c>
      <c r="G449" s="40" t="s">
        <v>2359</v>
      </c>
      <c r="H449" s="41">
        <v>721650</v>
      </c>
      <c r="I449" s="42">
        <v>0</v>
      </c>
      <c r="J449" s="43">
        <v>0</v>
      </c>
      <c r="K449" s="41">
        <v>0</v>
      </c>
      <c r="L449" s="42">
        <v>487956</v>
      </c>
      <c r="M449" s="43">
        <v>89096</v>
      </c>
      <c r="N449" s="41">
        <v>577052</v>
      </c>
      <c r="O449" s="42">
        <v>0</v>
      </c>
      <c r="P449" s="43">
        <v>0</v>
      </c>
      <c r="Q449" s="41">
        <v>0</v>
      </c>
      <c r="R449" s="42">
        <v>1296</v>
      </c>
      <c r="S449" s="43">
        <v>16356</v>
      </c>
      <c r="T449" s="44">
        <v>17652</v>
      </c>
      <c r="U449" s="45">
        <v>489252</v>
      </c>
      <c r="V449" s="43">
        <v>105452</v>
      </c>
      <c r="W449" s="44">
        <v>594704</v>
      </c>
      <c r="X449" s="45">
        <v>126946</v>
      </c>
      <c r="Y449" s="46">
        <v>17.59</v>
      </c>
      <c r="Z449" s="47">
        <f t="shared" si="12"/>
        <v>232398</v>
      </c>
      <c r="AA449" s="46">
        <f t="shared" si="13"/>
        <v>32.200000000000003</v>
      </c>
      <c r="AB449" s="48" t="s">
        <v>2362</v>
      </c>
      <c r="AC449" s="48" t="s">
        <v>2343</v>
      </c>
      <c r="AD449" s="49"/>
    </row>
    <row r="450" spans="2:30" x14ac:dyDescent="0.15">
      <c r="B450" s="38" t="s">
        <v>754</v>
      </c>
      <c r="C450" s="39" t="s">
        <v>755</v>
      </c>
      <c r="D450" s="39" t="s">
        <v>2405</v>
      </c>
      <c r="E450" s="39" t="s">
        <v>2792</v>
      </c>
      <c r="F450" s="40" t="s">
        <v>2345</v>
      </c>
      <c r="G450" s="40" t="s">
        <v>2359</v>
      </c>
      <c r="H450" s="41">
        <v>640000</v>
      </c>
      <c r="I450" s="42">
        <v>0</v>
      </c>
      <c r="J450" s="43">
        <v>0</v>
      </c>
      <c r="K450" s="41">
        <v>0</v>
      </c>
      <c r="L450" s="42">
        <v>428172</v>
      </c>
      <c r="M450" s="43">
        <v>74748</v>
      </c>
      <c r="N450" s="41">
        <v>502920</v>
      </c>
      <c r="O450" s="42">
        <v>0</v>
      </c>
      <c r="P450" s="43">
        <v>0</v>
      </c>
      <c r="Q450" s="41">
        <v>0</v>
      </c>
      <c r="R450" s="42">
        <v>6480</v>
      </c>
      <c r="S450" s="43">
        <v>14086</v>
      </c>
      <c r="T450" s="44">
        <v>20566</v>
      </c>
      <c r="U450" s="45">
        <v>434652</v>
      </c>
      <c r="V450" s="43">
        <v>88834</v>
      </c>
      <c r="W450" s="44">
        <v>523486</v>
      </c>
      <c r="X450" s="45">
        <v>116514</v>
      </c>
      <c r="Y450" s="46">
        <v>18.21</v>
      </c>
      <c r="Z450" s="47">
        <f t="shared" si="12"/>
        <v>205348</v>
      </c>
      <c r="AA450" s="46">
        <f t="shared" si="13"/>
        <v>32.090000000000003</v>
      </c>
      <c r="AB450" s="48" t="s">
        <v>2362</v>
      </c>
      <c r="AC450" s="48" t="s">
        <v>2343</v>
      </c>
      <c r="AD450" s="49"/>
    </row>
    <row r="451" spans="2:30" x14ac:dyDescent="0.15">
      <c r="B451" s="38" t="s">
        <v>756</v>
      </c>
      <c r="C451" s="39" t="s">
        <v>757</v>
      </c>
      <c r="D451" s="39" t="s">
        <v>2405</v>
      </c>
      <c r="E451" s="39" t="s">
        <v>2793</v>
      </c>
      <c r="F451" s="40" t="s">
        <v>2345</v>
      </c>
      <c r="G451" s="40" t="s">
        <v>2359</v>
      </c>
      <c r="H451" s="41">
        <v>640000</v>
      </c>
      <c r="I451" s="42">
        <v>0</v>
      </c>
      <c r="J451" s="43">
        <v>0</v>
      </c>
      <c r="K451" s="41">
        <v>0</v>
      </c>
      <c r="L451" s="42">
        <v>454707</v>
      </c>
      <c r="M451" s="43">
        <v>87277</v>
      </c>
      <c r="N451" s="41">
        <v>541984</v>
      </c>
      <c r="O451" s="42">
        <v>0</v>
      </c>
      <c r="P451" s="43">
        <v>0</v>
      </c>
      <c r="Q451" s="41">
        <v>0</v>
      </c>
      <c r="R451" s="42">
        <v>0</v>
      </c>
      <c r="S451" s="43">
        <v>18940</v>
      </c>
      <c r="T451" s="44">
        <v>18940</v>
      </c>
      <c r="U451" s="45">
        <v>454707</v>
      </c>
      <c r="V451" s="43">
        <v>106217</v>
      </c>
      <c r="W451" s="44">
        <v>560924</v>
      </c>
      <c r="X451" s="45">
        <v>79076</v>
      </c>
      <c r="Y451" s="46">
        <v>12.36</v>
      </c>
      <c r="Z451" s="47">
        <f t="shared" si="12"/>
        <v>185293</v>
      </c>
      <c r="AA451" s="46">
        <f t="shared" si="13"/>
        <v>28.95</v>
      </c>
      <c r="AB451" s="48" t="s">
        <v>2362</v>
      </c>
      <c r="AC451" s="48" t="s">
        <v>2343</v>
      </c>
      <c r="AD451" s="49"/>
    </row>
    <row r="452" spans="2:30" x14ac:dyDescent="0.15">
      <c r="B452" s="38" t="s">
        <v>758</v>
      </c>
      <c r="C452" s="39" t="s">
        <v>759</v>
      </c>
      <c r="D452" s="39" t="s">
        <v>2405</v>
      </c>
      <c r="E452" s="39" t="s">
        <v>2794</v>
      </c>
      <c r="F452" s="40" t="s">
        <v>2345</v>
      </c>
      <c r="G452" s="40" t="s">
        <v>2359</v>
      </c>
      <c r="H452" s="41">
        <v>640000</v>
      </c>
      <c r="I452" s="42">
        <v>0</v>
      </c>
      <c r="J452" s="43">
        <v>0</v>
      </c>
      <c r="K452" s="41">
        <v>0</v>
      </c>
      <c r="L452" s="42">
        <v>492424</v>
      </c>
      <c r="M452" s="43">
        <v>69844</v>
      </c>
      <c r="N452" s="41">
        <v>562268</v>
      </c>
      <c r="O452" s="42">
        <v>0</v>
      </c>
      <c r="P452" s="43">
        <v>0</v>
      </c>
      <c r="Q452" s="41">
        <v>0</v>
      </c>
      <c r="R452" s="42">
        <v>0</v>
      </c>
      <c r="S452" s="43">
        <v>21716</v>
      </c>
      <c r="T452" s="44">
        <v>21716</v>
      </c>
      <c r="U452" s="45">
        <v>492424</v>
      </c>
      <c r="V452" s="43">
        <v>91560</v>
      </c>
      <c r="W452" s="44">
        <v>583984</v>
      </c>
      <c r="X452" s="45">
        <v>56016</v>
      </c>
      <c r="Y452" s="46">
        <v>8.75</v>
      </c>
      <c r="Z452" s="47">
        <f t="shared" si="12"/>
        <v>147576</v>
      </c>
      <c r="AA452" s="46">
        <f t="shared" si="13"/>
        <v>23.06</v>
      </c>
      <c r="AB452" s="48" t="s">
        <v>2362</v>
      </c>
      <c r="AC452" s="48" t="s">
        <v>2343</v>
      </c>
      <c r="AD452" s="49"/>
    </row>
    <row r="453" spans="2:30" x14ac:dyDescent="0.15">
      <c r="B453" s="38" t="s">
        <v>760</v>
      </c>
      <c r="C453" s="39" t="s">
        <v>761</v>
      </c>
      <c r="D453" s="39" t="s">
        <v>2405</v>
      </c>
      <c r="E453" s="39" t="s">
        <v>2795</v>
      </c>
      <c r="F453" s="40" t="s">
        <v>2345</v>
      </c>
      <c r="G453" s="40" t="s">
        <v>2359</v>
      </c>
      <c r="H453" s="41">
        <v>744725</v>
      </c>
      <c r="I453" s="42">
        <v>0</v>
      </c>
      <c r="J453" s="43">
        <v>0</v>
      </c>
      <c r="K453" s="41">
        <v>0</v>
      </c>
      <c r="L453" s="42">
        <v>485775</v>
      </c>
      <c r="M453" s="43">
        <v>85328</v>
      </c>
      <c r="N453" s="41">
        <v>571103</v>
      </c>
      <c r="O453" s="42">
        <v>0</v>
      </c>
      <c r="P453" s="43">
        <v>530</v>
      </c>
      <c r="Q453" s="41">
        <v>530</v>
      </c>
      <c r="R453" s="42">
        <v>0</v>
      </c>
      <c r="S453" s="43">
        <v>21756</v>
      </c>
      <c r="T453" s="44">
        <v>21756</v>
      </c>
      <c r="U453" s="45">
        <v>485775</v>
      </c>
      <c r="V453" s="43">
        <v>107614</v>
      </c>
      <c r="W453" s="44">
        <v>593389</v>
      </c>
      <c r="X453" s="45">
        <v>151336</v>
      </c>
      <c r="Y453" s="46">
        <v>20.32</v>
      </c>
      <c r="Z453" s="47">
        <f t="shared" si="12"/>
        <v>258950</v>
      </c>
      <c r="AA453" s="46">
        <f t="shared" si="13"/>
        <v>34.770000000000003</v>
      </c>
      <c r="AB453" s="48" t="s">
        <v>2362</v>
      </c>
      <c r="AC453" s="48" t="s">
        <v>2343</v>
      </c>
      <c r="AD453" s="49"/>
    </row>
    <row r="454" spans="2:30" x14ac:dyDescent="0.15">
      <c r="B454" s="38" t="s">
        <v>0</v>
      </c>
      <c r="C454" s="39" t="s">
        <v>0</v>
      </c>
      <c r="D454" s="39"/>
      <c r="E454" s="39"/>
      <c r="F454" s="40"/>
      <c r="G454" s="40"/>
      <c r="H454" s="41"/>
      <c r="I454" s="42"/>
      <c r="J454" s="43"/>
      <c r="K454" s="41"/>
      <c r="L454" s="42"/>
      <c r="M454" s="43"/>
      <c r="N454" s="41"/>
      <c r="O454" s="42"/>
      <c r="P454" s="43"/>
      <c r="Q454" s="41"/>
      <c r="R454" s="42"/>
      <c r="S454" s="43"/>
      <c r="T454" s="44"/>
      <c r="U454" s="45"/>
      <c r="V454" s="43"/>
      <c r="W454" s="44"/>
      <c r="X454" s="45"/>
      <c r="Y454" s="46"/>
      <c r="Z454" s="47"/>
      <c r="AA454" s="46"/>
      <c r="AB454" s="48"/>
      <c r="AC454" s="48"/>
      <c r="AD454" s="49"/>
    </row>
    <row r="455" spans="2:30" x14ac:dyDescent="0.15">
      <c r="B455" s="38" t="s">
        <v>2571</v>
      </c>
      <c r="C455" s="39" t="s">
        <v>762</v>
      </c>
      <c r="D455" s="39" t="s">
        <v>2388</v>
      </c>
      <c r="E455" s="39"/>
      <c r="F455" s="40" t="s">
        <v>2347</v>
      </c>
      <c r="G455" s="40" t="s">
        <v>2354</v>
      </c>
      <c r="H455" s="41">
        <v>540000</v>
      </c>
      <c r="I455" s="42">
        <v>0</v>
      </c>
      <c r="J455" s="43">
        <v>0</v>
      </c>
      <c r="K455" s="41">
        <v>0</v>
      </c>
      <c r="L455" s="42">
        <v>1228736</v>
      </c>
      <c r="M455" s="43">
        <v>201439</v>
      </c>
      <c r="N455" s="41">
        <v>1430175</v>
      </c>
      <c r="O455" s="42">
        <v>0</v>
      </c>
      <c r="P455" s="43">
        <v>0</v>
      </c>
      <c r="Q455" s="41">
        <v>0</v>
      </c>
      <c r="R455" s="42">
        <v>25549</v>
      </c>
      <c r="S455" s="43">
        <v>63234</v>
      </c>
      <c r="T455" s="44">
        <v>88783</v>
      </c>
      <c r="U455" s="45">
        <v>1254285</v>
      </c>
      <c r="V455" s="43">
        <v>264673</v>
      </c>
      <c r="W455" s="44">
        <v>1518958</v>
      </c>
      <c r="X455" s="45">
        <v>-978958</v>
      </c>
      <c r="Y455" s="46">
        <v>-181.29</v>
      </c>
      <c r="Z455" s="47">
        <f t="shared" ref="Z455:Z517" si="14">H455-U455</f>
        <v>-714285</v>
      </c>
      <c r="AA455" s="46">
        <f t="shared" ref="AA455:AA517" si="15">IF(H455=0,0,ROUND(Z455/H455%,2))</f>
        <v>-132.28</v>
      </c>
      <c r="AB455" s="48" t="s">
        <v>2360</v>
      </c>
      <c r="AC455" s="48" t="s">
        <v>2343</v>
      </c>
      <c r="AD455" s="49"/>
    </row>
    <row r="456" spans="2:30" x14ac:dyDescent="0.15">
      <c r="B456" s="38" t="s">
        <v>763</v>
      </c>
      <c r="C456" s="39" t="s">
        <v>764</v>
      </c>
      <c r="D456" s="39" t="s">
        <v>2388</v>
      </c>
      <c r="E456" s="39" t="s">
        <v>2790</v>
      </c>
      <c r="F456" s="40" t="s">
        <v>2347</v>
      </c>
      <c r="G456" s="40" t="s">
        <v>2354</v>
      </c>
      <c r="H456" s="41">
        <v>90000</v>
      </c>
      <c r="I456" s="42">
        <v>0</v>
      </c>
      <c r="J456" s="43">
        <v>0</v>
      </c>
      <c r="K456" s="41">
        <v>0</v>
      </c>
      <c r="L456" s="42">
        <v>226501</v>
      </c>
      <c r="M456" s="43">
        <v>36938</v>
      </c>
      <c r="N456" s="41">
        <v>263439</v>
      </c>
      <c r="O456" s="42">
        <v>0</v>
      </c>
      <c r="P456" s="43">
        <v>0</v>
      </c>
      <c r="Q456" s="41">
        <v>0</v>
      </c>
      <c r="R456" s="42">
        <v>0</v>
      </c>
      <c r="S456" s="43">
        <v>13249</v>
      </c>
      <c r="T456" s="44">
        <v>13249</v>
      </c>
      <c r="U456" s="45">
        <v>226501</v>
      </c>
      <c r="V456" s="43">
        <v>50187</v>
      </c>
      <c r="W456" s="44">
        <v>276688</v>
      </c>
      <c r="X456" s="45">
        <v>-186688</v>
      </c>
      <c r="Y456" s="46">
        <v>-207.43</v>
      </c>
      <c r="Z456" s="47">
        <f t="shared" si="14"/>
        <v>-136501</v>
      </c>
      <c r="AA456" s="46">
        <f t="shared" si="15"/>
        <v>-151.66999999999999</v>
      </c>
      <c r="AB456" s="48" t="s">
        <v>2360</v>
      </c>
      <c r="AC456" s="48" t="s">
        <v>2343</v>
      </c>
      <c r="AD456" s="49"/>
    </row>
    <row r="457" spans="2:30" x14ac:dyDescent="0.15">
      <c r="B457" s="38" t="s">
        <v>765</v>
      </c>
      <c r="C457" s="39" t="s">
        <v>766</v>
      </c>
      <c r="D457" s="39" t="s">
        <v>2388</v>
      </c>
      <c r="E457" s="39" t="s">
        <v>2791</v>
      </c>
      <c r="F457" s="40" t="s">
        <v>2347</v>
      </c>
      <c r="G457" s="40" t="s">
        <v>2354</v>
      </c>
      <c r="H457" s="41">
        <v>90000</v>
      </c>
      <c r="I457" s="42">
        <v>0</v>
      </c>
      <c r="J457" s="43">
        <v>0</v>
      </c>
      <c r="K457" s="41">
        <v>0</v>
      </c>
      <c r="L457" s="42">
        <v>183496</v>
      </c>
      <c r="M457" s="43">
        <v>27479</v>
      </c>
      <c r="N457" s="41">
        <v>210975</v>
      </c>
      <c r="O457" s="42">
        <v>0</v>
      </c>
      <c r="P457" s="43">
        <v>0</v>
      </c>
      <c r="Q457" s="41">
        <v>0</v>
      </c>
      <c r="R457" s="42">
        <v>6917</v>
      </c>
      <c r="S457" s="43">
        <v>9263</v>
      </c>
      <c r="T457" s="44">
        <v>16180</v>
      </c>
      <c r="U457" s="45">
        <v>190413</v>
      </c>
      <c r="V457" s="43">
        <v>36742</v>
      </c>
      <c r="W457" s="44">
        <v>227155</v>
      </c>
      <c r="X457" s="45">
        <v>-137155</v>
      </c>
      <c r="Y457" s="46">
        <v>-152.38999999999999</v>
      </c>
      <c r="Z457" s="47">
        <f t="shared" si="14"/>
        <v>-100413</v>
      </c>
      <c r="AA457" s="46">
        <f t="shared" si="15"/>
        <v>-111.57</v>
      </c>
      <c r="AB457" s="48" t="s">
        <v>2360</v>
      </c>
      <c r="AC457" s="48" t="s">
        <v>2343</v>
      </c>
      <c r="AD457" s="49"/>
    </row>
    <row r="458" spans="2:30" x14ac:dyDescent="0.15">
      <c r="B458" s="38" t="s">
        <v>767</v>
      </c>
      <c r="C458" s="39" t="s">
        <v>768</v>
      </c>
      <c r="D458" s="39" t="s">
        <v>2388</v>
      </c>
      <c r="E458" s="39" t="s">
        <v>2792</v>
      </c>
      <c r="F458" s="40" t="s">
        <v>2347</v>
      </c>
      <c r="G458" s="40" t="s">
        <v>2354</v>
      </c>
      <c r="H458" s="41">
        <v>90000</v>
      </c>
      <c r="I458" s="42">
        <v>0</v>
      </c>
      <c r="J458" s="43">
        <v>0</v>
      </c>
      <c r="K458" s="41">
        <v>0</v>
      </c>
      <c r="L458" s="42">
        <v>229059</v>
      </c>
      <c r="M458" s="43">
        <v>38784</v>
      </c>
      <c r="N458" s="41">
        <v>267843</v>
      </c>
      <c r="O458" s="42">
        <v>0</v>
      </c>
      <c r="P458" s="43">
        <v>0</v>
      </c>
      <c r="Q458" s="41">
        <v>0</v>
      </c>
      <c r="R458" s="42">
        <v>9285</v>
      </c>
      <c r="S458" s="43">
        <v>11595</v>
      </c>
      <c r="T458" s="44">
        <v>20880</v>
      </c>
      <c r="U458" s="45">
        <v>238344</v>
      </c>
      <c r="V458" s="43">
        <v>50379</v>
      </c>
      <c r="W458" s="44">
        <v>288723</v>
      </c>
      <c r="X458" s="45">
        <v>-198723</v>
      </c>
      <c r="Y458" s="46">
        <v>-220.8</v>
      </c>
      <c r="Z458" s="47">
        <f t="shared" si="14"/>
        <v>-148344</v>
      </c>
      <c r="AA458" s="46">
        <f t="shared" si="15"/>
        <v>-164.83</v>
      </c>
      <c r="AB458" s="48" t="s">
        <v>2360</v>
      </c>
      <c r="AC458" s="48" t="s">
        <v>2343</v>
      </c>
      <c r="AD458" s="49"/>
    </row>
    <row r="459" spans="2:30" x14ac:dyDescent="0.15">
      <c r="B459" s="38" t="s">
        <v>769</v>
      </c>
      <c r="C459" s="39" t="s">
        <v>770</v>
      </c>
      <c r="D459" s="39" t="s">
        <v>2388</v>
      </c>
      <c r="E459" s="39" t="s">
        <v>2793</v>
      </c>
      <c r="F459" s="40" t="s">
        <v>2347</v>
      </c>
      <c r="G459" s="40" t="s">
        <v>2354</v>
      </c>
      <c r="H459" s="41">
        <v>90000</v>
      </c>
      <c r="I459" s="42">
        <v>0</v>
      </c>
      <c r="J459" s="43">
        <v>0</v>
      </c>
      <c r="K459" s="41">
        <v>0</v>
      </c>
      <c r="L459" s="42">
        <v>252972</v>
      </c>
      <c r="M459" s="43">
        <v>43534</v>
      </c>
      <c r="N459" s="41">
        <v>296506</v>
      </c>
      <c r="O459" s="42">
        <v>0</v>
      </c>
      <c r="P459" s="43">
        <v>0</v>
      </c>
      <c r="Q459" s="41">
        <v>0</v>
      </c>
      <c r="R459" s="42">
        <v>9347</v>
      </c>
      <c r="S459" s="43">
        <v>12538</v>
      </c>
      <c r="T459" s="44">
        <v>21885</v>
      </c>
      <c r="U459" s="45">
        <v>262319</v>
      </c>
      <c r="V459" s="43">
        <v>56072</v>
      </c>
      <c r="W459" s="44">
        <v>318391</v>
      </c>
      <c r="X459" s="45">
        <v>-228391</v>
      </c>
      <c r="Y459" s="46">
        <v>-253.77</v>
      </c>
      <c r="Z459" s="47">
        <f t="shared" si="14"/>
        <v>-172319</v>
      </c>
      <c r="AA459" s="46">
        <f t="shared" si="15"/>
        <v>-191.47</v>
      </c>
      <c r="AB459" s="48" t="s">
        <v>2360</v>
      </c>
      <c r="AC459" s="48" t="s">
        <v>2343</v>
      </c>
      <c r="AD459" s="49"/>
    </row>
    <row r="460" spans="2:30" x14ac:dyDescent="0.15">
      <c r="B460" s="38" t="s">
        <v>771</v>
      </c>
      <c r="C460" s="39" t="s">
        <v>772</v>
      </c>
      <c r="D460" s="39" t="s">
        <v>2388</v>
      </c>
      <c r="E460" s="39" t="s">
        <v>2794</v>
      </c>
      <c r="F460" s="40" t="s">
        <v>2347</v>
      </c>
      <c r="G460" s="40" t="s">
        <v>2354</v>
      </c>
      <c r="H460" s="41">
        <v>90000</v>
      </c>
      <c r="I460" s="42">
        <v>0</v>
      </c>
      <c r="J460" s="43">
        <v>0</v>
      </c>
      <c r="K460" s="41">
        <v>0</v>
      </c>
      <c r="L460" s="42">
        <v>165190</v>
      </c>
      <c r="M460" s="43">
        <v>24573</v>
      </c>
      <c r="N460" s="41">
        <v>189763</v>
      </c>
      <c r="O460" s="42">
        <v>0</v>
      </c>
      <c r="P460" s="43">
        <v>0</v>
      </c>
      <c r="Q460" s="41">
        <v>0</v>
      </c>
      <c r="R460" s="42">
        <v>0</v>
      </c>
      <c r="S460" s="43">
        <v>8235</v>
      </c>
      <c r="T460" s="44">
        <v>8235</v>
      </c>
      <c r="U460" s="45">
        <v>165190</v>
      </c>
      <c r="V460" s="43">
        <v>32808</v>
      </c>
      <c r="W460" s="44">
        <v>197998</v>
      </c>
      <c r="X460" s="45">
        <v>-107998</v>
      </c>
      <c r="Y460" s="46">
        <v>-120</v>
      </c>
      <c r="Z460" s="47">
        <f t="shared" si="14"/>
        <v>-75190</v>
      </c>
      <c r="AA460" s="46">
        <f t="shared" si="15"/>
        <v>-83.54</v>
      </c>
      <c r="AB460" s="48" t="s">
        <v>2360</v>
      </c>
      <c r="AC460" s="48" t="s">
        <v>2343</v>
      </c>
      <c r="AD460" s="49"/>
    </row>
    <row r="461" spans="2:30" x14ac:dyDescent="0.15">
      <c r="B461" s="38" t="s">
        <v>773</v>
      </c>
      <c r="C461" s="39" t="s">
        <v>774</v>
      </c>
      <c r="D461" s="39" t="s">
        <v>2388</v>
      </c>
      <c r="E461" s="39" t="s">
        <v>2795</v>
      </c>
      <c r="F461" s="40" t="s">
        <v>2347</v>
      </c>
      <c r="G461" s="40" t="s">
        <v>2354</v>
      </c>
      <c r="H461" s="41">
        <v>90000</v>
      </c>
      <c r="I461" s="42">
        <v>0</v>
      </c>
      <c r="J461" s="43">
        <v>0</v>
      </c>
      <c r="K461" s="41">
        <v>0</v>
      </c>
      <c r="L461" s="42">
        <v>171518</v>
      </c>
      <c r="M461" s="43">
        <v>30131</v>
      </c>
      <c r="N461" s="41">
        <v>201649</v>
      </c>
      <c r="O461" s="42">
        <v>0</v>
      </c>
      <c r="P461" s="43">
        <v>0</v>
      </c>
      <c r="Q461" s="41">
        <v>0</v>
      </c>
      <c r="R461" s="42">
        <v>0</v>
      </c>
      <c r="S461" s="43">
        <v>8354</v>
      </c>
      <c r="T461" s="44">
        <v>8354</v>
      </c>
      <c r="U461" s="45">
        <v>171518</v>
      </c>
      <c r="V461" s="43">
        <v>38485</v>
      </c>
      <c r="W461" s="44">
        <v>210003</v>
      </c>
      <c r="X461" s="45">
        <v>-120003</v>
      </c>
      <c r="Y461" s="46">
        <v>-133.34</v>
      </c>
      <c r="Z461" s="47">
        <f t="shared" si="14"/>
        <v>-81518</v>
      </c>
      <c r="AA461" s="46">
        <f t="shared" si="15"/>
        <v>-90.58</v>
      </c>
      <c r="AB461" s="48" t="s">
        <v>2360</v>
      </c>
      <c r="AC461" s="48" t="s">
        <v>2343</v>
      </c>
      <c r="AD461" s="49"/>
    </row>
    <row r="462" spans="2:30" x14ac:dyDescent="0.15">
      <c r="B462" s="38" t="s">
        <v>0</v>
      </c>
      <c r="C462" s="39" t="s">
        <v>0</v>
      </c>
      <c r="D462" s="39"/>
      <c r="E462" s="39"/>
      <c r="F462" s="40"/>
      <c r="G462" s="40"/>
      <c r="H462" s="41"/>
      <c r="I462" s="42"/>
      <c r="J462" s="43"/>
      <c r="K462" s="41"/>
      <c r="L462" s="42"/>
      <c r="M462" s="43"/>
      <c r="N462" s="41"/>
      <c r="O462" s="42"/>
      <c r="P462" s="43"/>
      <c r="Q462" s="41"/>
      <c r="R462" s="42"/>
      <c r="S462" s="43"/>
      <c r="T462" s="44"/>
      <c r="U462" s="45"/>
      <c r="V462" s="43"/>
      <c r="W462" s="44"/>
      <c r="X462" s="45"/>
      <c r="Y462" s="46"/>
      <c r="Z462" s="47"/>
      <c r="AA462" s="46"/>
      <c r="AB462" s="48"/>
      <c r="AC462" s="48"/>
      <c r="AD462" s="49"/>
    </row>
    <row r="463" spans="2:30" x14ac:dyDescent="0.15">
      <c r="B463" s="38" t="s">
        <v>2572</v>
      </c>
      <c r="C463" s="39" t="s">
        <v>775</v>
      </c>
      <c r="D463" s="39" t="s">
        <v>2481</v>
      </c>
      <c r="E463" s="39"/>
      <c r="F463" s="40" t="s">
        <v>2345</v>
      </c>
      <c r="G463" s="40" t="s">
        <v>2358</v>
      </c>
      <c r="H463" s="41">
        <v>1864687</v>
      </c>
      <c r="I463" s="42">
        <v>0</v>
      </c>
      <c r="J463" s="43">
        <v>0</v>
      </c>
      <c r="K463" s="41">
        <v>0</v>
      </c>
      <c r="L463" s="42">
        <v>1270065</v>
      </c>
      <c r="M463" s="43">
        <v>226970</v>
      </c>
      <c r="N463" s="41">
        <v>1497035</v>
      </c>
      <c r="O463" s="42">
        <v>0</v>
      </c>
      <c r="P463" s="43">
        <v>39</v>
      </c>
      <c r="Q463" s="41">
        <v>39</v>
      </c>
      <c r="R463" s="42">
        <v>0</v>
      </c>
      <c r="S463" s="43">
        <v>46707</v>
      </c>
      <c r="T463" s="44">
        <v>46707</v>
      </c>
      <c r="U463" s="45">
        <v>1270065</v>
      </c>
      <c r="V463" s="43">
        <v>273716</v>
      </c>
      <c r="W463" s="44">
        <v>1543781</v>
      </c>
      <c r="X463" s="45">
        <v>320906</v>
      </c>
      <c r="Y463" s="46">
        <v>17.21</v>
      </c>
      <c r="Z463" s="47">
        <f t="shared" si="14"/>
        <v>594622</v>
      </c>
      <c r="AA463" s="46">
        <f t="shared" si="15"/>
        <v>31.89</v>
      </c>
      <c r="AB463" s="48" t="s">
        <v>2370</v>
      </c>
      <c r="AC463" s="48" t="s">
        <v>2343</v>
      </c>
      <c r="AD463" s="49"/>
    </row>
    <row r="464" spans="2:30" x14ac:dyDescent="0.15">
      <c r="B464" s="38" t="s">
        <v>776</v>
      </c>
      <c r="C464" s="39" t="s">
        <v>777</v>
      </c>
      <c r="D464" s="39" t="s">
        <v>2481</v>
      </c>
      <c r="E464" s="39" t="s">
        <v>2790</v>
      </c>
      <c r="F464" s="40" t="s">
        <v>2345</v>
      </c>
      <c r="G464" s="40" t="s">
        <v>2358</v>
      </c>
      <c r="H464" s="41">
        <v>219375</v>
      </c>
      <c r="I464" s="42">
        <v>0</v>
      </c>
      <c r="J464" s="43">
        <v>0</v>
      </c>
      <c r="K464" s="41">
        <v>0</v>
      </c>
      <c r="L464" s="42">
        <v>142430</v>
      </c>
      <c r="M464" s="43">
        <v>27952</v>
      </c>
      <c r="N464" s="41">
        <v>170382</v>
      </c>
      <c r="O464" s="42">
        <v>0</v>
      </c>
      <c r="P464" s="43">
        <v>0</v>
      </c>
      <c r="Q464" s="41">
        <v>0</v>
      </c>
      <c r="R464" s="42">
        <v>0</v>
      </c>
      <c r="S464" s="43">
        <v>4928</v>
      </c>
      <c r="T464" s="44">
        <v>4928</v>
      </c>
      <c r="U464" s="45">
        <v>142430</v>
      </c>
      <c r="V464" s="43">
        <v>32880</v>
      </c>
      <c r="W464" s="44">
        <v>175310</v>
      </c>
      <c r="X464" s="45">
        <v>44065</v>
      </c>
      <c r="Y464" s="46">
        <v>20.09</v>
      </c>
      <c r="Z464" s="47">
        <f t="shared" si="14"/>
        <v>76945</v>
      </c>
      <c r="AA464" s="46">
        <f t="shared" si="15"/>
        <v>35.07</v>
      </c>
      <c r="AB464" s="48" t="s">
        <v>2370</v>
      </c>
      <c r="AC464" s="48" t="s">
        <v>2343</v>
      </c>
      <c r="AD464" s="49"/>
    </row>
    <row r="465" spans="2:30" x14ac:dyDescent="0.15">
      <c r="B465" s="38" t="s">
        <v>778</v>
      </c>
      <c r="C465" s="39" t="s">
        <v>779</v>
      </c>
      <c r="D465" s="39" t="s">
        <v>2481</v>
      </c>
      <c r="E465" s="39" t="s">
        <v>2791</v>
      </c>
      <c r="F465" s="40" t="s">
        <v>2345</v>
      </c>
      <c r="G465" s="40" t="s">
        <v>2358</v>
      </c>
      <c r="H465" s="41">
        <v>433875</v>
      </c>
      <c r="I465" s="42">
        <v>0</v>
      </c>
      <c r="J465" s="43">
        <v>0</v>
      </c>
      <c r="K465" s="41">
        <v>0</v>
      </c>
      <c r="L465" s="42">
        <v>295779</v>
      </c>
      <c r="M465" s="43">
        <v>54006</v>
      </c>
      <c r="N465" s="41">
        <v>349785</v>
      </c>
      <c r="O465" s="42">
        <v>0</v>
      </c>
      <c r="P465" s="43">
        <v>0</v>
      </c>
      <c r="Q465" s="41">
        <v>0</v>
      </c>
      <c r="R465" s="42">
        <v>0</v>
      </c>
      <c r="S465" s="43">
        <v>9915</v>
      </c>
      <c r="T465" s="44">
        <v>9915</v>
      </c>
      <c r="U465" s="45">
        <v>295779</v>
      </c>
      <c r="V465" s="43">
        <v>63921</v>
      </c>
      <c r="W465" s="44">
        <v>359700</v>
      </c>
      <c r="X465" s="45">
        <v>74175</v>
      </c>
      <c r="Y465" s="46">
        <v>17.100000000000001</v>
      </c>
      <c r="Z465" s="47">
        <f t="shared" si="14"/>
        <v>138096</v>
      </c>
      <c r="AA465" s="46">
        <f t="shared" si="15"/>
        <v>31.83</v>
      </c>
      <c r="AB465" s="48" t="s">
        <v>2370</v>
      </c>
      <c r="AC465" s="48" t="s">
        <v>2343</v>
      </c>
      <c r="AD465" s="49"/>
    </row>
    <row r="466" spans="2:30" x14ac:dyDescent="0.15">
      <c r="B466" s="38" t="s">
        <v>780</v>
      </c>
      <c r="C466" s="39" t="s">
        <v>781</v>
      </c>
      <c r="D466" s="39" t="s">
        <v>2481</v>
      </c>
      <c r="E466" s="39" t="s">
        <v>2792</v>
      </c>
      <c r="F466" s="40" t="s">
        <v>2345</v>
      </c>
      <c r="G466" s="40" t="s">
        <v>2358</v>
      </c>
      <c r="H466" s="41">
        <v>575250</v>
      </c>
      <c r="I466" s="42">
        <v>0</v>
      </c>
      <c r="J466" s="43">
        <v>0</v>
      </c>
      <c r="K466" s="41">
        <v>0</v>
      </c>
      <c r="L466" s="42">
        <v>373397</v>
      </c>
      <c r="M466" s="43">
        <v>65184</v>
      </c>
      <c r="N466" s="41">
        <v>438581</v>
      </c>
      <c r="O466" s="42">
        <v>0</v>
      </c>
      <c r="P466" s="43">
        <v>0</v>
      </c>
      <c r="Q466" s="41">
        <v>0</v>
      </c>
      <c r="R466" s="42">
        <v>0</v>
      </c>
      <c r="S466" s="43">
        <v>12287</v>
      </c>
      <c r="T466" s="44">
        <v>12287</v>
      </c>
      <c r="U466" s="45">
        <v>373397</v>
      </c>
      <c r="V466" s="43">
        <v>77471</v>
      </c>
      <c r="W466" s="44">
        <v>450868</v>
      </c>
      <c r="X466" s="45">
        <v>124382</v>
      </c>
      <c r="Y466" s="46">
        <v>21.62</v>
      </c>
      <c r="Z466" s="47">
        <f t="shared" si="14"/>
        <v>201853</v>
      </c>
      <c r="AA466" s="46">
        <f t="shared" si="15"/>
        <v>35.090000000000003</v>
      </c>
      <c r="AB466" s="48" t="s">
        <v>2370</v>
      </c>
      <c r="AC466" s="48" t="s">
        <v>2343</v>
      </c>
      <c r="AD466" s="49"/>
    </row>
    <row r="467" spans="2:30" x14ac:dyDescent="0.15">
      <c r="B467" s="38" t="s">
        <v>782</v>
      </c>
      <c r="C467" s="39" t="s">
        <v>783</v>
      </c>
      <c r="D467" s="39" t="s">
        <v>2481</v>
      </c>
      <c r="E467" s="39" t="s">
        <v>2793</v>
      </c>
      <c r="F467" s="40" t="s">
        <v>2345</v>
      </c>
      <c r="G467" s="40" t="s">
        <v>2358</v>
      </c>
      <c r="H467" s="41">
        <v>416812</v>
      </c>
      <c r="I467" s="42">
        <v>0</v>
      </c>
      <c r="J467" s="43">
        <v>0</v>
      </c>
      <c r="K467" s="41">
        <v>0</v>
      </c>
      <c r="L467" s="42">
        <v>271054</v>
      </c>
      <c r="M467" s="43">
        <v>52027</v>
      </c>
      <c r="N467" s="41">
        <v>323081</v>
      </c>
      <c r="O467" s="42">
        <v>0</v>
      </c>
      <c r="P467" s="43">
        <v>0</v>
      </c>
      <c r="Q467" s="41">
        <v>0</v>
      </c>
      <c r="R467" s="42">
        <v>0</v>
      </c>
      <c r="S467" s="43">
        <v>11291</v>
      </c>
      <c r="T467" s="44">
        <v>11291</v>
      </c>
      <c r="U467" s="45">
        <v>271054</v>
      </c>
      <c r="V467" s="43">
        <v>63318</v>
      </c>
      <c r="W467" s="44">
        <v>334372</v>
      </c>
      <c r="X467" s="45">
        <v>82440</v>
      </c>
      <c r="Y467" s="46">
        <v>19.78</v>
      </c>
      <c r="Z467" s="47">
        <f t="shared" si="14"/>
        <v>145758</v>
      </c>
      <c r="AA467" s="46">
        <f t="shared" si="15"/>
        <v>34.97</v>
      </c>
      <c r="AB467" s="48" t="s">
        <v>2370</v>
      </c>
      <c r="AC467" s="48" t="s">
        <v>2343</v>
      </c>
      <c r="AD467" s="49"/>
    </row>
    <row r="468" spans="2:30" x14ac:dyDescent="0.15">
      <c r="B468" s="38" t="s">
        <v>784</v>
      </c>
      <c r="C468" s="39" t="s">
        <v>785</v>
      </c>
      <c r="D468" s="39" t="s">
        <v>2481</v>
      </c>
      <c r="E468" s="39" t="s">
        <v>2794</v>
      </c>
      <c r="F468" s="40" t="s">
        <v>2345</v>
      </c>
      <c r="G468" s="40" t="s">
        <v>2358</v>
      </c>
      <c r="H468" s="41">
        <v>160875</v>
      </c>
      <c r="I468" s="42">
        <v>0</v>
      </c>
      <c r="J468" s="43">
        <v>0</v>
      </c>
      <c r="K468" s="41">
        <v>0</v>
      </c>
      <c r="L468" s="42">
        <v>151363</v>
      </c>
      <c r="M468" s="43">
        <v>21470</v>
      </c>
      <c r="N468" s="41">
        <v>172833</v>
      </c>
      <c r="O468" s="42">
        <v>0</v>
      </c>
      <c r="P468" s="43">
        <v>0</v>
      </c>
      <c r="Q468" s="41">
        <v>0</v>
      </c>
      <c r="R468" s="42">
        <v>0</v>
      </c>
      <c r="S468" s="43">
        <v>6675</v>
      </c>
      <c r="T468" s="44">
        <v>6675</v>
      </c>
      <c r="U468" s="45">
        <v>151363</v>
      </c>
      <c r="V468" s="43">
        <v>28145</v>
      </c>
      <c r="W468" s="44">
        <v>179508</v>
      </c>
      <c r="X468" s="45">
        <v>-18633</v>
      </c>
      <c r="Y468" s="46">
        <v>-11.58</v>
      </c>
      <c r="Z468" s="47">
        <f t="shared" si="14"/>
        <v>9512</v>
      </c>
      <c r="AA468" s="46">
        <f t="shared" si="15"/>
        <v>5.91</v>
      </c>
      <c r="AB468" s="48" t="s">
        <v>2370</v>
      </c>
      <c r="AC468" s="48" t="s">
        <v>2343</v>
      </c>
      <c r="AD468" s="49"/>
    </row>
    <row r="469" spans="2:30" x14ac:dyDescent="0.15">
      <c r="B469" s="38" t="s">
        <v>786</v>
      </c>
      <c r="C469" s="39" t="s">
        <v>787</v>
      </c>
      <c r="D469" s="39" t="s">
        <v>2481</v>
      </c>
      <c r="E469" s="39" t="s">
        <v>2795</v>
      </c>
      <c r="F469" s="40" t="s">
        <v>2345</v>
      </c>
      <c r="G469" s="40" t="s">
        <v>2358</v>
      </c>
      <c r="H469" s="41">
        <v>58500</v>
      </c>
      <c r="I469" s="42">
        <v>0</v>
      </c>
      <c r="J469" s="43">
        <v>0</v>
      </c>
      <c r="K469" s="41">
        <v>0</v>
      </c>
      <c r="L469" s="42">
        <v>36042</v>
      </c>
      <c r="M469" s="43">
        <v>6331</v>
      </c>
      <c r="N469" s="41">
        <v>42373</v>
      </c>
      <c r="O469" s="42">
        <v>0</v>
      </c>
      <c r="P469" s="43">
        <v>39</v>
      </c>
      <c r="Q469" s="41">
        <v>39</v>
      </c>
      <c r="R469" s="42">
        <v>0</v>
      </c>
      <c r="S469" s="43">
        <v>1611</v>
      </c>
      <c r="T469" s="44">
        <v>1611</v>
      </c>
      <c r="U469" s="45">
        <v>36042</v>
      </c>
      <c r="V469" s="43">
        <v>7981</v>
      </c>
      <c r="W469" s="44">
        <v>44023</v>
      </c>
      <c r="X469" s="45">
        <v>14477</v>
      </c>
      <c r="Y469" s="46">
        <v>24.75</v>
      </c>
      <c r="Z469" s="47">
        <f t="shared" si="14"/>
        <v>22458</v>
      </c>
      <c r="AA469" s="46">
        <f t="shared" si="15"/>
        <v>38.39</v>
      </c>
      <c r="AB469" s="48" t="s">
        <v>2370</v>
      </c>
      <c r="AC469" s="48" t="s">
        <v>2343</v>
      </c>
      <c r="AD469" s="49"/>
    </row>
    <row r="470" spans="2:30" x14ac:dyDescent="0.15">
      <c r="B470" s="38" t="s">
        <v>0</v>
      </c>
      <c r="C470" s="39" t="s">
        <v>0</v>
      </c>
      <c r="D470" s="39"/>
      <c r="E470" s="39"/>
      <c r="F470" s="40"/>
      <c r="G470" s="40"/>
      <c r="H470" s="41"/>
      <c r="I470" s="42"/>
      <c r="J470" s="43"/>
      <c r="K470" s="41"/>
      <c r="L470" s="42"/>
      <c r="M470" s="43"/>
      <c r="N470" s="41"/>
      <c r="O470" s="42"/>
      <c r="P470" s="43"/>
      <c r="Q470" s="41"/>
      <c r="R470" s="42"/>
      <c r="S470" s="43"/>
      <c r="T470" s="44"/>
      <c r="U470" s="45"/>
      <c r="V470" s="43"/>
      <c r="W470" s="44"/>
      <c r="X470" s="45"/>
      <c r="Y470" s="46"/>
      <c r="Z470" s="47"/>
      <c r="AA470" s="46"/>
      <c r="AB470" s="48"/>
      <c r="AC470" s="48"/>
      <c r="AD470" s="49"/>
    </row>
    <row r="471" spans="2:30" x14ac:dyDescent="0.15">
      <c r="B471" s="38" t="s">
        <v>2573</v>
      </c>
      <c r="C471" s="39" t="s">
        <v>788</v>
      </c>
      <c r="D471" s="39" t="s">
        <v>2477</v>
      </c>
      <c r="E471" s="39"/>
      <c r="F471" s="40" t="s">
        <v>2344</v>
      </c>
      <c r="G471" s="40" t="s">
        <v>2353</v>
      </c>
      <c r="H471" s="41">
        <v>23663900</v>
      </c>
      <c r="I471" s="42">
        <v>0</v>
      </c>
      <c r="J471" s="43">
        <v>0</v>
      </c>
      <c r="K471" s="41">
        <v>0</v>
      </c>
      <c r="L471" s="42">
        <v>0</v>
      </c>
      <c r="M471" s="43">
        <v>0</v>
      </c>
      <c r="N471" s="41">
        <v>0</v>
      </c>
      <c r="O471" s="42">
        <v>22007428</v>
      </c>
      <c r="P471" s="43">
        <v>0</v>
      </c>
      <c r="Q471" s="41">
        <v>22007428</v>
      </c>
      <c r="R471" s="42">
        <v>0</v>
      </c>
      <c r="S471" s="43">
        <v>0</v>
      </c>
      <c r="T471" s="44">
        <v>0</v>
      </c>
      <c r="U471" s="45">
        <v>22007428</v>
      </c>
      <c r="V471" s="43">
        <v>0</v>
      </c>
      <c r="W471" s="44">
        <v>22007428</v>
      </c>
      <c r="X471" s="45">
        <v>1656472</v>
      </c>
      <c r="Y471" s="46">
        <v>7</v>
      </c>
      <c r="Z471" s="47">
        <f t="shared" si="14"/>
        <v>1656472</v>
      </c>
      <c r="AA471" s="46">
        <f t="shared" si="15"/>
        <v>7</v>
      </c>
      <c r="AB471" s="48" t="s">
        <v>2360</v>
      </c>
      <c r="AC471" s="48" t="s">
        <v>2343</v>
      </c>
      <c r="AD471" s="49"/>
    </row>
    <row r="472" spans="2:30" x14ac:dyDescent="0.15">
      <c r="B472" s="38" t="s">
        <v>789</v>
      </c>
      <c r="C472" s="39" t="s">
        <v>790</v>
      </c>
      <c r="D472" s="39" t="s">
        <v>2477</v>
      </c>
      <c r="E472" s="39" t="s">
        <v>2790</v>
      </c>
      <c r="F472" s="40" t="s">
        <v>2344</v>
      </c>
      <c r="G472" s="40" t="s">
        <v>2353</v>
      </c>
      <c r="H472" s="41">
        <v>2420240</v>
      </c>
      <c r="I472" s="42">
        <v>0</v>
      </c>
      <c r="J472" s="43">
        <v>0</v>
      </c>
      <c r="K472" s="41">
        <v>0</v>
      </c>
      <c r="L472" s="42">
        <v>0</v>
      </c>
      <c r="M472" s="43">
        <v>0</v>
      </c>
      <c r="N472" s="41">
        <v>0</v>
      </c>
      <c r="O472" s="42">
        <v>2250824</v>
      </c>
      <c r="P472" s="43">
        <v>0</v>
      </c>
      <c r="Q472" s="41">
        <v>2250824</v>
      </c>
      <c r="R472" s="42">
        <v>0</v>
      </c>
      <c r="S472" s="43">
        <v>0</v>
      </c>
      <c r="T472" s="44">
        <v>0</v>
      </c>
      <c r="U472" s="45">
        <v>2250824</v>
      </c>
      <c r="V472" s="43">
        <v>0</v>
      </c>
      <c r="W472" s="44">
        <v>2250824</v>
      </c>
      <c r="X472" s="45">
        <v>169416</v>
      </c>
      <c r="Y472" s="46">
        <v>7</v>
      </c>
      <c r="Z472" s="47">
        <f t="shared" si="14"/>
        <v>169416</v>
      </c>
      <c r="AA472" s="46">
        <f t="shared" si="15"/>
        <v>7</v>
      </c>
      <c r="AB472" s="48" t="s">
        <v>2360</v>
      </c>
      <c r="AC472" s="48" t="s">
        <v>2343</v>
      </c>
      <c r="AD472" s="49"/>
    </row>
    <row r="473" spans="2:30" x14ac:dyDescent="0.15">
      <c r="B473" s="38" t="s">
        <v>791</v>
      </c>
      <c r="C473" s="39" t="s">
        <v>792</v>
      </c>
      <c r="D473" s="39" t="s">
        <v>2477</v>
      </c>
      <c r="E473" s="39" t="s">
        <v>2791</v>
      </c>
      <c r="F473" s="40" t="s">
        <v>2344</v>
      </c>
      <c r="G473" s="40" t="s">
        <v>2353</v>
      </c>
      <c r="H473" s="41">
        <v>3567990</v>
      </c>
      <c r="I473" s="42">
        <v>0</v>
      </c>
      <c r="J473" s="43">
        <v>0</v>
      </c>
      <c r="K473" s="41">
        <v>0</v>
      </c>
      <c r="L473" s="42">
        <v>0</v>
      </c>
      <c r="M473" s="43">
        <v>0</v>
      </c>
      <c r="N473" s="41">
        <v>0</v>
      </c>
      <c r="O473" s="42">
        <v>3318231</v>
      </c>
      <c r="P473" s="43">
        <v>0</v>
      </c>
      <c r="Q473" s="41">
        <v>3318231</v>
      </c>
      <c r="R473" s="42">
        <v>0</v>
      </c>
      <c r="S473" s="43">
        <v>0</v>
      </c>
      <c r="T473" s="44">
        <v>0</v>
      </c>
      <c r="U473" s="45">
        <v>3318231</v>
      </c>
      <c r="V473" s="43">
        <v>0</v>
      </c>
      <c r="W473" s="44">
        <v>3318231</v>
      </c>
      <c r="X473" s="45">
        <v>249759</v>
      </c>
      <c r="Y473" s="46">
        <v>7</v>
      </c>
      <c r="Z473" s="47">
        <f t="shared" si="14"/>
        <v>249759</v>
      </c>
      <c r="AA473" s="46">
        <f t="shared" si="15"/>
        <v>7</v>
      </c>
      <c r="AB473" s="48" t="s">
        <v>2360</v>
      </c>
      <c r="AC473" s="48" t="s">
        <v>2343</v>
      </c>
      <c r="AD473" s="49"/>
    </row>
    <row r="474" spans="2:30" x14ac:dyDescent="0.15">
      <c r="B474" s="38" t="s">
        <v>793</v>
      </c>
      <c r="C474" s="39" t="s">
        <v>794</v>
      </c>
      <c r="D474" s="39" t="s">
        <v>2477</v>
      </c>
      <c r="E474" s="39" t="s">
        <v>2792</v>
      </c>
      <c r="F474" s="40" t="s">
        <v>2344</v>
      </c>
      <c r="G474" s="40" t="s">
        <v>2353</v>
      </c>
      <c r="H474" s="41">
        <v>2227950</v>
      </c>
      <c r="I474" s="42">
        <v>0</v>
      </c>
      <c r="J474" s="43">
        <v>0</v>
      </c>
      <c r="K474" s="41">
        <v>0</v>
      </c>
      <c r="L474" s="42">
        <v>0</v>
      </c>
      <c r="M474" s="43">
        <v>0</v>
      </c>
      <c r="N474" s="41">
        <v>0</v>
      </c>
      <c r="O474" s="42">
        <v>2071993</v>
      </c>
      <c r="P474" s="43">
        <v>0</v>
      </c>
      <c r="Q474" s="41">
        <v>2071993</v>
      </c>
      <c r="R474" s="42">
        <v>0</v>
      </c>
      <c r="S474" s="43">
        <v>0</v>
      </c>
      <c r="T474" s="44">
        <v>0</v>
      </c>
      <c r="U474" s="45">
        <v>2071993</v>
      </c>
      <c r="V474" s="43">
        <v>0</v>
      </c>
      <c r="W474" s="44">
        <v>2071993</v>
      </c>
      <c r="X474" s="45">
        <v>155957</v>
      </c>
      <c r="Y474" s="46">
        <v>7</v>
      </c>
      <c r="Z474" s="47">
        <f t="shared" si="14"/>
        <v>155957</v>
      </c>
      <c r="AA474" s="46">
        <f t="shared" si="15"/>
        <v>7</v>
      </c>
      <c r="AB474" s="48" t="s">
        <v>2360</v>
      </c>
      <c r="AC474" s="48" t="s">
        <v>2343</v>
      </c>
      <c r="AD474" s="49"/>
    </row>
    <row r="475" spans="2:30" x14ac:dyDescent="0.15">
      <c r="B475" s="38" t="s">
        <v>795</v>
      </c>
      <c r="C475" s="39" t="s">
        <v>796</v>
      </c>
      <c r="D475" s="39" t="s">
        <v>2477</v>
      </c>
      <c r="E475" s="39" t="s">
        <v>2793</v>
      </c>
      <c r="F475" s="40" t="s">
        <v>2344</v>
      </c>
      <c r="G475" s="40" t="s">
        <v>2353</v>
      </c>
      <c r="H475" s="41">
        <v>2846160</v>
      </c>
      <c r="I475" s="42">
        <v>0</v>
      </c>
      <c r="J475" s="43">
        <v>0</v>
      </c>
      <c r="K475" s="41">
        <v>0</v>
      </c>
      <c r="L475" s="42">
        <v>0</v>
      </c>
      <c r="M475" s="43">
        <v>0</v>
      </c>
      <c r="N475" s="41">
        <v>0</v>
      </c>
      <c r="O475" s="42">
        <v>2646928</v>
      </c>
      <c r="P475" s="43">
        <v>0</v>
      </c>
      <c r="Q475" s="41">
        <v>2646928</v>
      </c>
      <c r="R475" s="42">
        <v>0</v>
      </c>
      <c r="S475" s="43">
        <v>0</v>
      </c>
      <c r="T475" s="44">
        <v>0</v>
      </c>
      <c r="U475" s="45">
        <v>2646928</v>
      </c>
      <c r="V475" s="43">
        <v>0</v>
      </c>
      <c r="W475" s="44">
        <v>2646928</v>
      </c>
      <c r="X475" s="45">
        <v>199232</v>
      </c>
      <c r="Y475" s="46">
        <v>7</v>
      </c>
      <c r="Z475" s="47">
        <f t="shared" si="14"/>
        <v>199232</v>
      </c>
      <c r="AA475" s="46">
        <f t="shared" si="15"/>
        <v>7</v>
      </c>
      <c r="AB475" s="48" t="s">
        <v>2360</v>
      </c>
      <c r="AC475" s="48" t="s">
        <v>2343</v>
      </c>
      <c r="AD475" s="49"/>
    </row>
    <row r="476" spans="2:30" x14ac:dyDescent="0.15">
      <c r="B476" s="38" t="s">
        <v>797</v>
      </c>
      <c r="C476" s="39" t="s">
        <v>798</v>
      </c>
      <c r="D476" s="39" t="s">
        <v>2477</v>
      </c>
      <c r="E476" s="39" t="s">
        <v>2794</v>
      </c>
      <c r="F476" s="40" t="s">
        <v>2344</v>
      </c>
      <c r="G476" s="40" t="s">
        <v>2353</v>
      </c>
      <c r="H476" s="41">
        <v>3716150</v>
      </c>
      <c r="I476" s="42">
        <v>0</v>
      </c>
      <c r="J476" s="43">
        <v>0</v>
      </c>
      <c r="K476" s="41">
        <v>0</v>
      </c>
      <c r="L476" s="42">
        <v>0</v>
      </c>
      <c r="M476" s="43">
        <v>0</v>
      </c>
      <c r="N476" s="41">
        <v>0</v>
      </c>
      <c r="O476" s="42">
        <v>3456020</v>
      </c>
      <c r="P476" s="43">
        <v>0</v>
      </c>
      <c r="Q476" s="41">
        <v>3456020</v>
      </c>
      <c r="R476" s="42">
        <v>0</v>
      </c>
      <c r="S476" s="43">
        <v>0</v>
      </c>
      <c r="T476" s="44">
        <v>0</v>
      </c>
      <c r="U476" s="45">
        <v>3456020</v>
      </c>
      <c r="V476" s="43">
        <v>0</v>
      </c>
      <c r="W476" s="44">
        <v>3456020</v>
      </c>
      <c r="X476" s="45">
        <v>260130</v>
      </c>
      <c r="Y476" s="46">
        <v>7</v>
      </c>
      <c r="Z476" s="47">
        <f t="shared" si="14"/>
        <v>260130</v>
      </c>
      <c r="AA476" s="46">
        <f t="shared" si="15"/>
        <v>7</v>
      </c>
      <c r="AB476" s="48" t="s">
        <v>2360</v>
      </c>
      <c r="AC476" s="48" t="s">
        <v>2343</v>
      </c>
      <c r="AD476" s="49"/>
    </row>
    <row r="477" spans="2:30" x14ac:dyDescent="0.15">
      <c r="B477" s="38" t="s">
        <v>799</v>
      </c>
      <c r="C477" s="39" t="s">
        <v>800</v>
      </c>
      <c r="D477" s="39" t="s">
        <v>2477</v>
      </c>
      <c r="E477" s="39" t="s">
        <v>2795</v>
      </c>
      <c r="F477" s="40" t="s">
        <v>2344</v>
      </c>
      <c r="G477" s="40" t="s">
        <v>2353</v>
      </c>
      <c r="H477" s="41">
        <v>8885410</v>
      </c>
      <c r="I477" s="42">
        <v>0</v>
      </c>
      <c r="J477" s="43">
        <v>0</v>
      </c>
      <c r="K477" s="41">
        <v>0</v>
      </c>
      <c r="L477" s="42">
        <v>0</v>
      </c>
      <c r="M477" s="43">
        <v>0</v>
      </c>
      <c r="N477" s="41">
        <v>0</v>
      </c>
      <c r="O477" s="42">
        <v>8263432</v>
      </c>
      <c r="P477" s="43">
        <v>0</v>
      </c>
      <c r="Q477" s="41">
        <v>8263432</v>
      </c>
      <c r="R477" s="42">
        <v>0</v>
      </c>
      <c r="S477" s="43">
        <v>0</v>
      </c>
      <c r="T477" s="44">
        <v>0</v>
      </c>
      <c r="U477" s="45">
        <v>8263432</v>
      </c>
      <c r="V477" s="43">
        <v>0</v>
      </c>
      <c r="W477" s="44">
        <v>8263432</v>
      </c>
      <c r="X477" s="45">
        <v>621978</v>
      </c>
      <c r="Y477" s="46">
        <v>7</v>
      </c>
      <c r="Z477" s="47">
        <f t="shared" si="14"/>
        <v>621978</v>
      </c>
      <c r="AA477" s="46">
        <f t="shared" si="15"/>
        <v>7</v>
      </c>
      <c r="AB477" s="48" t="s">
        <v>2360</v>
      </c>
      <c r="AC477" s="48" t="s">
        <v>2343</v>
      </c>
      <c r="AD477" s="49"/>
    </row>
    <row r="478" spans="2:30" x14ac:dyDescent="0.15">
      <c r="B478" s="38" t="s">
        <v>0</v>
      </c>
      <c r="C478" s="39" t="s">
        <v>0</v>
      </c>
      <c r="D478" s="39"/>
      <c r="E478" s="39"/>
      <c r="F478" s="40"/>
      <c r="G478" s="40"/>
      <c r="H478" s="41"/>
      <c r="I478" s="42"/>
      <c r="J478" s="43"/>
      <c r="K478" s="41"/>
      <c r="L478" s="42"/>
      <c r="M478" s="43"/>
      <c r="N478" s="41"/>
      <c r="O478" s="42"/>
      <c r="P478" s="43"/>
      <c r="Q478" s="41"/>
      <c r="R478" s="42"/>
      <c r="S478" s="43"/>
      <c r="T478" s="44"/>
      <c r="U478" s="45"/>
      <c r="V478" s="43"/>
      <c r="W478" s="44"/>
      <c r="X478" s="45"/>
      <c r="Y478" s="46"/>
      <c r="Z478" s="47"/>
      <c r="AA478" s="46"/>
      <c r="AB478" s="48"/>
      <c r="AC478" s="48"/>
      <c r="AD478" s="49"/>
    </row>
    <row r="479" spans="2:30" x14ac:dyDescent="0.15">
      <c r="B479" s="38" t="s">
        <v>2574</v>
      </c>
      <c r="C479" s="39" t="s">
        <v>801</v>
      </c>
      <c r="D479" s="39" t="s">
        <v>2420</v>
      </c>
      <c r="E479" s="39"/>
      <c r="F479" s="40" t="s">
        <v>2347</v>
      </c>
      <c r="G479" s="40" t="s">
        <v>2359</v>
      </c>
      <c r="H479" s="41">
        <v>42988750</v>
      </c>
      <c r="I479" s="42">
        <v>0</v>
      </c>
      <c r="J479" s="43">
        <v>0</v>
      </c>
      <c r="K479" s="41">
        <v>0</v>
      </c>
      <c r="L479" s="42">
        <v>17346160</v>
      </c>
      <c r="M479" s="43">
        <v>3066092</v>
      </c>
      <c r="N479" s="41">
        <v>20412252</v>
      </c>
      <c r="O479" s="42">
        <v>19788021</v>
      </c>
      <c r="P479" s="43">
        <v>2271</v>
      </c>
      <c r="Q479" s="41">
        <v>19790292</v>
      </c>
      <c r="R479" s="42">
        <v>238343</v>
      </c>
      <c r="S479" s="43">
        <v>664866</v>
      </c>
      <c r="T479" s="44">
        <v>903209</v>
      </c>
      <c r="U479" s="45">
        <v>37372524</v>
      </c>
      <c r="V479" s="43">
        <v>3733229</v>
      </c>
      <c r="W479" s="44">
        <v>41105753</v>
      </c>
      <c r="X479" s="45">
        <v>1882997</v>
      </c>
      <c r="Y479" s="46">
        <v>4.38</v>
      </c>
      <c r="Z479" s="47">
        <f t="shared" si="14"/>
        <v>5616226</v>
      </c>
      <c r="AA479" s="46">
        <f t="shared" si="15"/>
        <v>13.06</v>
      </c>
      <c r="AB479" s="48" t="s">
        <v>2370</v>
      </c>
      <c r="AC479" s="48" t="s">
        <v>2343</v>
      </c>
      <c r="AD479" s="49"/>
    </row>
    <row r="480" spans="2:30" x14ac:dyDescent="0.15">
      <c r="B480" s="38" t="s">
        <v>802</v>
      </c>
      <c r="C480" s="39" t="s">
        <v>803</v>
      </c>
      <c r="D480" s="39" t="s">
        <v>2420</v>
      </c>
      <c r="E480" s="39" t="s">
        <v>2790</v>
      </c>
      <c r="F480" s="40" t="s">
        <v>2347</v>
      </c>
      <c r="G480" s="40" t="s">
        <v>2359</v>
      </c>
      <c r="H480" s="41">
        <v>7540250</v>
      </c>
      <c r="I480" s="42">
        <v>0</v>
      </c>
      <c r="J480" s="43">
        <v>0</v>
      </c>
      <c r="K480" s="41">
        <v>0</v>
      </c>
      <c r="L480" s="42">
        <v>2994515</v>
      </c>
      <c r="M480" s="43">
        <v>587682</v>
      </c>
      <c r="N480" s="41">
        <v>3582197</v>
      </c>
      <c r="O480" s="42">
        <v>3467600</v>
      </c>
      <c r="P480" s="43">
        <v>0</v>
      </c>
      <c r="Q480" s="41">
        <v>3467600</v>
      </c>
      <c r="R480" s="42">
        <v>53827</v>
      </c>
      <c r="S480" s="43">
        <v>103597</v>
      </c>
      <c r="T480" s="44">
        <v>157424</v>
      </c>
      <c r="U480" s="45">
        <v>6515942</v>
      </c>
      <c r="V480" s="43">
        <v>691279</v>
      </c>
      <c r="W480" s="44">
        <v>7207221</v>
      </c>
      <c r="X480" s="45">
        <v>333029</v>
      </c>
      <c r="Y480" s="46">
        <v>4.42</v>
      </c>
      <c r="Z480" s="47">
        <f t="shared" si="14"/>
        <v>1024308</v>
      </c>
      <c r="AA480" s="46">
        <f t="shared" si="15"/>
        <v>13.58</v>
      </c>
      <c r="AB480" s="48" t="s">
        <v>2370</v>
      </c>
      <c r="AC480" s="48" t="s">
        <v>2343</v>
      </c>
      <c r="AD480" s="49"/>
    </row>
    <row r="481" spans="2:30" x14ac:dyDescent="0.15">
      <c r="B481" s="38" t="s">
        <v>804</v>
      </c>
      <c r="C481" s="39" t="s">
        <v>805</v>
      </c>
      <c r="D481" s="39" t="s">
        <v>2420</v>
      </c>
      <c r="E481" s="39" t="s">
        <v>2791</v>
      </c>
      <c r="F481" s="40" t="s">
        <v>2347</v>
      </c>
      <c r="G481" s="40" t="s">
        <v>2359</v>
      </c>
      <c r="H481" s="41">
        <v>7920000</v>
      </c>
      <c r="I481" s="42">
        <v>0</v>
      </c>
      <c r="J481" s="43">
        <v>0</v>
      </c>
      <c r="K481" s="41">
        <v>0</v>
      </c>
      <c r="L481" s="42">
        <v>2924664</v>
      </c>
      <c r="M481" s="43">
        <v>534012</v>
      </c>
      <c r="N481" s="41">
        <v>3458676</v>
      </c>
      <c r="O481" s="42">
        <v>3815000</v>
      </c>
      <c r="P481" s="43">
        <v>0</v>
      </c>
      <c r="Q481" s="41">
        <v>3815000</v>
      </c>
      <c r="R481" s="42">
        <v>49719</v>
      </c>
      <c r="S481" s="43">
        <v>98023</v>
      </c>
      <c r="T481" s="44">
        <v>147742</v>
      </c>
      <c r="U481" s="45">
        <v>6789383</v>
      </c>
      <c r="V481" s="43">
        <v>632035</v>
      </c>
      <c r="W481" s="44">
        <v>7421418</v>
      </c>
      <c r="X481" s="45">
        <v>498582</v>
      </c>
      <c r="Y481" s="46">
        <v>6.3</v>
      </c>
      <c r="Z481" s="47">
        <f t="shared" si="14"/>
        <v>1130617</v>
      </c>
      <c r="AA481" s="46">
        <f t="shared" si="15"/>
        <v>14.28</v>
      </c>
      <c r="AB481" s="48" t="s">
        <v>2370</v>
      </c>
      <c r="AC481" s="48" t="s">
        <v>2343</v>
      </c>
      <c r="AD481" s="49"/>
    </row>
    <row r="482" spans="2:30" x14ac:dyDescent="0.15">
      <c r="B482" s="38" t="s">
        <v>806</v>
      </c>
      <c r="C482" s="39" t="s">
        <v>807</v>
      </c>
      <c r="D482" s="39" t="s">
        <v>2420</v>
      </c>
      <c r="E482" s="39" t="s">
        <v>2792</v>
      </c>
      <c r="F482" s="40" t="s">
        <v>2347</v>
      </c>
      <c r="G482" s="40" t="s">
        <v>2359</v>
      </c>
      <c r="H482" s="41">
        <v>8140750</v>
      </c>
      <c r="I482" s="42">
        <v>0</v>
      </c>
      <c r="J482" s="43">
        <v>0</v>
      </c>
      <c r="K482" s="41">
        <v>0</v>
      </c>
      <c r="L482" s="42">
        <v>3096666</v>
      </c>
      <c r="M482" s="43">
        <v>540597</v>
      </c>
      <c r="N482" s="41">
        <v>3637263</v>
      </c>
      <c r="O482" s="42">
        <v>3815000</v>
      </c>
      <c r="P482" s="43">
        <v>0</v>
      </c>
      <c r="Q482" s="41">
        <v>3815000</v>
      </c>
      <c r="R482" s="42">
        <v>55464</v>
      </c>
      <c r="S482" s="43">
        <v>101880</v>
      </c>
      <c r="T482" s="44">
        <v>157344</v>
      </c>
      <c r="U482" s="45">
        <v>6967130</v>
      </c>
      <c r="V482" s="43">
        <v>642477</v>
      </c>
      <c r="W482" s="44">
        <v>7609607</v>
      </c>
      <c r="X482" s="45">
        <v>531143</v>
      </c>
      <c r="Y482" s="46">
        <v>6.52</v>
      </c>
      <c r="Z482" s="47">
        <f t="shared" si="14"/>
        <v>1173620</v>
      </c>
      <c r="AA482" s="46">
        <f t="shared" si="15"/>
        <v>14.42</v>
      </c>
      <c r="AB482" s="48" t="s">
        <v>2370</v>
      </c>
      <c r="AC482" s="48" t="s">
        <v>2343</v>
      </c>
      <c r="AD482" s="49"/>
    </row>
    <row r="483" spans="2:30" x14ac:dyDescent="0.15">
      <c r="B483" s="38" t="s">
        <v>808</v>
      </c>
      <c r="C483" s="39" t="s">
        <v>809</v>
      </c>
      <c r="D483" s="39" t="s">
        <v>2420</v>
      </c>
      <c r="E483" s="39" t="s">
        <v>2793</v>
      </c>
      <c r="F483" s="40" t="s">
        <v>2347</v>
      </c>
      <c r="G483" s="40" t="s">
        <v>2359</v>
      </c>
      <c r="H483" s="41">
        <v>7299000</v>
      </c>
      <c r="I483" s="42">
        <v>0</v>
      </c>
      <c r="J483" s="43">
        <v>0</v>
      </c>
      <c r="K483" s="41">
        <v>0</v>
      </c>
      <c r="L483" s="42">
        <v>3031554</v>
      </c>
      <c r="M483" s="43">
        <v>581867</v>
      </c>
      <c r="N483" s="41">
        <v>3613421</v>
      </c>
      <c r="O483" s="42">
        <v>3233000</v>
      </c>
      <c r="P483" s="43">
        <v>0</v>
      </c>
      <c r="Q483" s="41">
        <v>3233000</v>
      </c>
      <c r="R483" s="42">
        <v>37962</v>
      </c>
      <c r="S483" s="43">
        <v>126267</v>
      </c>
      <c r="T483" s="44">
        <v>164229</v>
      </c>
      <c r="U483" s="45">
        <v>6302516</v>
      </c>
      <c r="V483" s="43">
        <v>708134</v>
      </c>
      <c r="W483" s="44">
        <v>7010650</v>
      </c>
      <c r="X483" s="45">
        <v>288350</v>
      </c>
      <c r="Y483" s="46">
        <v>3.95</v>
      </c>
      <c r="Z483" s="47">
        <f t="shared" si="14"/>
        <v>996484</v>
      </c>
      <c r="AA483" s="46">
        <f t="shared" si="15"/>
        <v>13.65</v>
      </c>
      <c r="AB483" s="48" t="s">
        <v>2370</v>
      </c>
      <c r="AC483" s="48" t="s">
        <v>2343</v>
      </c>
      <c r="AD483" s="49"/>
    </row>
    <row r="484" spans="2:30" x14ac:dyDescent="0.15">
      <c r="B484" s="38" t="s">
        <v>810</v>
      </c>
      <c r="C484" s="39" t="s">
        <v>811</v>
      </c>
      <c r="D484" s="39" t="s">
        <v>2420</v>
      </c>
      <c r="E484" s="39" t="s">
        <v>2794</v>
      </c>
      <c r="F484" s="40" t="s">
        <v>2347</v>
      </c>
      <c r="G484" s="40" t="s">
        <v>2359</v>
      </c>
      <c r="H484" s="41">
        <v>7150000</v>
      </c>
      <c r="I484" s="42">
        <v>0</v>
      </c>
      <c r="J484" s="43">
        <v>0</v>
      </c>
      <c r="K484" s="41">
        <v>0</v>
      </c>
      <c r="L484" s="42">
        <v>3218040</v>
      </c>
      <c r="M484" s="43">
        <v>456447</v>
      </c>
      <c r="N484" s="41">
        <v>3674487</v>
      </c>
      <c r="O484" s="42">
        <v>3215000</v>
      </c>
      <c r="P484" s="43">
        <v>0</v>
      </c>
      <c r="Q484" s="41">
        <v>3215000</v>
      </c>
      <c r="R484" s="42">
        <v>22749</v>
      </c>
      <c r="S484" s="43">
        <v>141916</v>
      </c>
      <c r="T484" s="44">
        <v>164665</v>
      </c>
      <c r="U484" s="45">
        <v>6455789</v>
      </c>
      <c r="V484" s="43">
        <v>598363</v>
      </c>
      <c r="W484" s="44">
        <v>7054152</v>
      </c>
      <c r="X484" s="45">
        <v>95848</v>
      </c>
      <c r="Y484" s="46">
        <v>1.34</v>
      </c>
      <c r="Z484" s="47">
        <f t="shared" si="14"/>
        <v>694211</v>
      </c>
      <c r="AA484" s="46">
        <f t="shared" si="15"/>
        <v>9.7100000000000009</v>
      </c>
      <c r="AB484" s="48" t="s">
        <v>2370</v>
      </c>
      <c r="AC484" s="48" t="s">
        <v>2343</v>
      </c>
      <c r="AD484" s="49"/>
    </row>
    <row r="485" spans="2:30" x14ac:dyDescent="0.15">
      <c r="B485" s="38" t="s">
        <v>812</v>
      </c>
      <c r="C485" s="39" t="s">
        <v>813</v>
      </c>
      <c r="D485" s="39" t="s">
        <v>2420</v>
      </c>
      <c r="E485" s="39" t="s">
        <v>2795</v>
      </c>
      <c r="F485" s="40" t="s">
        <v>2347</v>
      </c>
      <c r="G485" s="40" t="s">
        <v>2359</v>
      </c>
      <c r="H485" s="41">
        <v>4938750</v>
      </c>
      <c r="I485" s="42">
        <v>0</v>
      </c>
      <c r="J485" s="43">
        <v>0</v>
      </c>
      <c r="K485" s="41">
        <v>0</v>
      </c>
      <c r="L485" s="42">
        <v>2080721</v>
      </c>
      <c r="M485" s="43">
        <v>365487</v>
      </c>
      <c r="N485" s="41">
        <v>2446208</v>
      </c>
      <c r="O485" s="42">
        <v>2242421</v>
      </c>
      <c r="P485" s="43">
        <v>2271</v>
      </c>
      <c r="Q485" s="41">
        <v>2244692</v>
      </c>
      <c r="R485" s="42">
        <v>18622</v>
      </c>
      <c r="S485" s="43">
        <v>93183</v>
      </c>
      <c r="T485" s="44">
        <v>111805</v>
      </c>
      <c r="U485" s="45">
        <v>4341764</v>
      </c>
      <c r="V485" s="43">
        <v>460941</v>
      </c>
      <c r="W485" s="44">
        <v>4802705</v>
      </c>
      <c r="X485" s="45">
        <v>136045</v>
      </c>
      <c r="Y485" s="46">
        <v>2.75</v>
      </c>
      <c r="Z485" s="47">
        <f t="shared" si="14"/>
        <v>596986</v>
      </c>
      <c r="AA485" s="46">
        <f t="shared" si="15"/>
        <v>12.09</v>
      </c>
      <c r="AB485" s="48" t="s">
        <v>2370</v>
      </c>
      <c r="AC485" s="48" t="s">
        <v>2343</v>
      </c>
      <c r="AD485" s="49"/>
    </row>
    <row r="486" spans="2:30" x14ac:dyDescent="0.15">
      <c r="B486" s="38" t="s">
        <v>0</v>
      </c>
      <c r="C486" s="39" t="s">
        <v>0</v>
      </c>
      <c r="D486" s="39"/>
      <c r="E486" s="39"/>
      <c r="F486" s="40"/>
      <c r="G486" s="40"/>
      <c r="H486" s="41"/>
      <c r="I486" s="42"/>
      <c r="J486" s="43"/>
      <c r="K486" s="41"/>
      <c r="L486" s="42"/>
      <c r="M486" s="43"/>
      <c r="N486" s="41"/>
      <c r="O486" s="42"/>
      <c r="P486" s="43"/>
      <c r="Q486" s="41"/>
      <c r="R486" s="42"/>
      <c r="S486" s="43"/>
      <c r="T486" s="44"/>
      <c r="U486" s="45"/>
      <c r="V486" s="43"/>
      <c r="W486" s="44"/>
      <c r="X486" s="45"/>
      <c r="Y486" s="46"/>
      <c r="Z486" s="47"/>
      <c r="AA486" s="46"/>
      <c r="AB486" s="48"/>
      <c r="AC486" s="48"/>
      <c r="AD486" s="49"/>
    </row>
    <row r="487" spans="2:30" x14ac:dyDescent="0.15">
      <c r="B487" s="38" t="s">
        <v>2575</v>
      </c>
      <c r="C487" s="39" t="s">
        <v>814</v>
      </c>
      <c r="D487" s="39" t="s">
        <v>2478</v>
      </c>
      <c r="E487" s="39"/>
      <c r="F487" s="40" t="s">
        <v>2344</v>
      </c>
      <c r="G487" s="40" t="s">
        <v>2353</v>
      </c>
      <c r="H487" s="41">
        <v>3579200</v>
      </c>
      <c r="I487" s="42">
        <v>0</v>
      </c>
      <c r="J487" s="43">
        <v>0</v>
      </c>
      <c r="K487" s="41">
        <v>0</v>
      </c>
      <c r="L487" s="42">
        <v>0</v>
      </c>
      <c r="M487" s="43">
        <v>0</v>
      </c>
      <c r="N487" s="41">
        <v>0</v>
      </c>
      <c r="O487" s="42">
        <v>3328662</v>
      </c>
      <c r="P487" s="43">
        <v>0</v>
      </c>
      <c r="Q487" s="41">
        <v>3328662</v>
      </c>
      <c r="R487" s="42">
        <v>0</v>
      </c>
      <c r="S487" s="43">
        <v>0</v>
      </c>
      <c r="T487" s="44">
        <v>0</v>
      </c>
      <c r="U487" s="45">
        <v>3328662</v>
      </c>
      <c r="V487" s="43">
        <v>0</v>
      </c>
      <c r="W487" s="44">
        <v>3328662</v>
      </c>
      <c r="X487" s="45">
        <v>250538</v>
      </c>
      <c r="Y487" s="46">
        <v>7</v>
      </c>
      <c r="Z487" s="47">
        <f t="shared" si="14"/>
        <v>250538</v>
      </c>
      <c r="AA487" s="46">
        <f t="shared" si="15"/>
        <v>7</v>
      </c>
      <c r="AB487" s="48" t="s">
        <v>2360</v>
      </c>
      <c r="AC487" s="48" t="s">
        <v>2343</v>
      </c>
      <c r="AD487" s="49"/>
    </row>
    <row r="488" spans="2:30" x14ac:dyDescent="0.15">
      <c r="B488" s="38" t="s">
        <v>815</v>
      </c>
      <c r="C488" s="39" t="s">
        <v>816</v>
      </c>
      <c r="D488" s="39" t="s">
        <v>2478</v>
      </c>
      <c r="E488" s="39" t="s">
        <v>2790</v>
      </c>
      <c r="F488" s="40" t="s">
        <v>2344</v>
      </c>
      <c r="G488" s="40" t="s">
        <v>2353</v>
      </c>
      <c r="H488" s="41">
        <v>482600</v>
      </c>
      <c r="I488" s="42">
        <v>0</v>
      </c>
      <c r="J488" s="43">
        <v>0</v>
      </c>
      <c r="K488" s="41">
        <v>0</v>
      </c>
      <c r="L488" s="42">
        <v>0</v>
      </c>
      <c r="M488" s="43">
        <v>0</v>
      </c>
      <c r="N488" s="41">
        <v>0</v>
      </c>
      <c r="O488" s="42">
        <v>448820</v>
      </c>
      <c r="P488" s="43">
        <v>0</v>
      </c>
      <c r="Q488" s="41">
        <v>448820</v>
      </c>
      <c r="R488" s="42">
        <v>0</v>
      </c>
      <c r="S488" s="43">
        <v>0</v>
      </c>
      <c r="T488" s="44">
        <v>0</v>
      </c>
      <c r="U488" s="45">
        <v>448820</v>
      </c>
      <c r="V488" s="43">
        <v>0</v>
      </c>
      <c r="W488" s="44">
        <v>448820</v>
      </c>
      <c r="X488" s="45">
        <v>33780</v>
      </c>
      <c r="Y488" s="46">
        <v>7</v>
      </c>
      <c r="Z488" s="47">
        <f t="shared" si="14"/>
        <v>33780</v>
      </c>
      <c r="AA488" s="46">
        <f t="shared" si="15"/>
        <v>7</v>
      </c>
      <c r="AB488" s="48" t="s">
        <v>2360</v>
      </c>
      <c r="AC488" s="48" t="s">
        <v>2343</v>
      </c>
      <c r="AD488" s="49"/>
    </row>
    <row r="489" spans="2:30" x14ac:dyDescent="0.15">
      <c r="B489" s="38" t="s">
        <v>817</v>
      </c>
      <c r="C489" s="39" t="s">
        <v>818</v>
      </c>
      <c r="D489" s="39" t="s">
        <v>2478</v>
      </c>
      <c r="E489" s="39" t="s">
        <v>2791</v>
      </c>
      <c r="F489" s="40" t="s">
        <v>2344</v>
      </c>
      <c r="G489" s="40" t="s">
        <v>2353</v>
      </c>
      <c r="H489" s="41">
        <v>560200</v>
      </c>
      <c r="I489" s="42">
        <v>0</v>
      </c>
      <c r="J489" s="43">
        <v>0</v>
      </c>
      <c r="K489" s="41">
        <v>0</v>
      </c>
      <c r="L489" s="42">
        <v>0</v>
      </c>
      <c r="M489" s="43">
        <v>0</v>
      </c>
      <c r="N489" s="41">
        <v>0</v>
      </c>
      <c r="O489" s="42">
        <v>520987</v>
      </c>
      <c r="P489" s="43">
        <v>0</v>
      </c>
      <c r="Q489" s="41">
        <v>520987</v>
      </c>
      <c r="R489" s="42">
        <v>0</v>
      </c>
      <c r="S489" s="43">
        <v>0</v>
      </c>
      <c r="T489" s="44">
        <v>0</v>
      </c>
      <c r="U489" s="45">
        <v>520987</v>
      </c>
      <c r="V489" s="43">
        <v>0</v>
      </c>
      <c r="W489" s="44">
        <v>520987</v>
      </c>
      <c r="X489" s="45">
        <v>39213</v>
      </c>
      <c r="Y489" s="46">
        <v>7</v>
      </c>
      <c r="Z489" s="47">
        <f t="shared" si="14"/>
        <v>39213</v>
      </c>
      <c r="AA489" s="46">
        <f t="shared" si="15"/>
        <v>7</v>
      </c>
      <c r="AB489" s="48" t="s">
        <v>2360</v>
      </c>
      <c r="AC489" s="48" t="s">
        <v>2343</v>
      </c>
      <c r="AD489" s="49"/>
    </row>
    <row r="490" spans="2:30" x14ac:dyDescent="0.15">
      <c r="B490" s="38" t="s">
        <v>819</v>
      </c>
      <c r="C490" s="39" t="s">
        <v>820</v>
      </c>
      <c r="D490" s="39" t="s">
        <v>2478</v>
      </c>
      <c r="E490" s="39" t="s">
        <v>2792</v>
      </c>
      <c r="F490" s="40" t="s">
        <v>2344</v>
      </c>
      <c r="G490" s="40" t="s">
        <v>2353</v>
      </c>
      <c r="H490" s="41">
        <v>852600</v>
      </c>
      <c r="I490" s="42">
        <v>0</v>
      </c>
      <c r="J490" s="43">
        <v>0</v>
      </c>
      <c r="K490" s="41">
        <v>0</v>
      </c>
      <c r="L490" s="42">
        <v>0</v>
      </c>
      <c r="M490" s="43">
        <v>0</v>
      </c>
      <c r="N490" s="41">
        <v>0</v>
      </c>
      <c r="O490" s="42">
        <v>792918</v>
      </c>
      <c r="P490" s="43">
        <v>0</v>
      </c>
      <c r="Q490" s="41">
        <v>792918</v>
      </c>
      <c r="R490" s="42">
        <v>0</v>
      </c>
      <c r="S490" s="43">
        <v>0</v>
      </c>
      <c r="T490" s="44">
        <v>0</v>
      </c>
      <c r="U490" s="45">
        <v>792918</v>
      </c>
      <c r="V490" s="43">
        <v>0</v>
      </c>
      <c r="W490" s="44">
        <v>792918</v>
      </c>
      <c r="X490" s="45">
        <v>59682</v>
      </c>
      <c r="Y490" s="46">
        <v>7</v>
      </c>
      <c r="Z490" s="47">
        <f t="shared" si="14"/>
        <v>59682</v>
      </c>
      <c r="AA490" s="46">
        <f t="shared" si="15"/>
        <v>7</v>
      </c>
      <c r="AB490" s="48" t="s">
        <v>2360</v>
      </c>
      <c r="AC490" s="48" t="s">
        <v>2343</v>
      </c>
      <c r="AD490" s="49"/>
    </row>
    <row r="491" spans="2:30" x14ac:dyDescent="0.15">
      <c r="B491" s="38" t="s">
        <v>821</v>
      </c>
      <c r="C491" s="39" t="s">
        <v>822</v>
      </c>
      <c r="D491" s="39" t="s">
        <v>2478</v>
      </c>
      <c r="E491" s="39" t="s">
        <v>2793</v>
      </c>
      <c r="F491" s="40" t="s">
        <v>2344</v>
      </c>
      <c r="G491" s="40" t="s">
        <v>2353</v>
      </c>
      <c r="H491" s="41">
        <v>606900</v>
      </c>
      <c r="I491" s="42">
        <v>0</v>
      </c>
      <c r="J491" s="43">
        <v>0</v>
      </c>
      <c r="K491" s="41">
        <v>0</v>
      </c>
      <c r="L491" s="42">
        <v>0</v>
      </c>
      <c r="M491" s="43">
        <v>0</v>
      </c>
      <c r="N491" s="41">
        <v>0</v>
      </c>
      <c r="O491" s="42">
        <v>564418</v>
      </c>
      <c r="P491" s="43">
        <v>0</v>
      </c>
      <c r="Q491" s="41">
        <v>564418</v>
      </c>
      <c r="R491" s="42">
        <v>0</v>
      </c>
      <c r="S491" s="43">
        <v>0</v>
      </c>
      <c r="T491" s="44">
        <v>0</v>
      </c>
      <c r="U491" s="45">
        <v>564418</v>
      </c>
      <c r="V491" s="43">
        <v>0</v>
      </c>
      <c r="W491" s="44">
        <v>564418</v>
      </c>
      <c r="X491" s="45">
        <v>42482</v>
      </c>
      <c r="Y491" s="46">
        <v>7</v>
      </c>
      <c r="Z491" s="47">
        <f t="shared" si="14"/>
        <v>42482</v>
      </c>
      <c r="AA491" s="46">
        <f t="shared" si="15"/>
        <v>7</v>
      </c>
      <c r="AB491" s="48" t="s">
        <v>2360</v>
      </c>
      <c r="AC491" s="48" t="s">
        <v>2343</v>
      </c>
      <c r="AD491" s="49"/>
    </row>
    <row r="492" spans="2:30" x14ac:dyDescent="0.15">
      <c r="B492" s="38" t="s">
        <v>823</v>
      </c>
      <c r="C492" s="39" t="s">
        <v>824</v>
      </c>
      <c r="D492" s="39" t="s">
        <v>2478</v>
      </c>
      <c r="E492" s="39" t="s">
        <v>2794</v>
      </c>
      <c r="F492" s="40" t="s">
        <v>2344</v>
      </c>
      <c r="G492" s="40" t="s">
        <v>2353</v>
      </c>
      <c r="H492" s="41">
        <v>293600</v>
      </c>
      <c r="I492" s="42">
        <v>0</v>
      </c>
      <c r="J492" s="43">
        <v>0</v>
      </c>
      <c r="K492" s="41">
        <v>0</v>
      </c>
      <c r="L492" s="42">
        <v>0</v>
      </c>
      <c r="M492" s="43">
        <v>0</v>
      </c>
      <c r="N492" s="41">
        <v>0</v>
      </c>
      <c r="O492" s="42">
        <v>273049</v>
      </c>
      <c r="P492" s="43">
        <v>0</v>
      </c>
      <c r="Q492" s="41">
        <v>273049</v>
      </c>
      <c r="R492" s="42">
        <v>0</v>
      </c>
      <c r="S492" s="43">
        <v>0</v>
      </c>
      <c r="T492" s="44">
        <v>0</v>
      </c>
      <c r="U492" s="45">
        <v>273049</v>
      </c>
      <c r="V492" s="43">
        <v>0</v>
      </c>
      <c r="W492" s="44">
        <v>273049</v>
      </c>
      <c r="X492" s="45">
        <v>20551</v>
      </c>
      <c r="Y492" s="46">
        <v>7</v>
      </c>
      <c r="Z492" s="47">
        <f t="shared" si="14"/>
        <v>20551</v>
      </c>
      <c r="AA492" s="46">
        <f t="shared" si="15"/>
        <v>7</v>
      </c>
      <c r="AB492" s="48" t="s">
        <v>2360</v>
      </c>
      <c r="AC492" s="48" t="s">
        <v>2343</v>
      </c>
      <c r="AD492" s="49"/>
    </row>
    <row r="493" spans="2:30" x14ac:dyDescent="0.15">
      <c r="B493" s="38" t="s">
        <v>825</v>
      </c>
      <c r="C493" s="39" t="s">
        <v>826</v>
      </c>
      <c r="D493" s="39" t="s">
        <v>2478</v>
      </c>
      <c r="E493" s="39" t="s">
        <v>2795</v>
      </c>
      <c r="F493" s="40" t="s">
        <v>2344</v>
      </c>
      <c r="G493" s="40" t="s">
        <v>2353</v>
      </c>
      <c r="H493" s="41">
        <v>783300</v>
      </c>
      <c r="I493" s="42">
        <v>0</v>
      </c>
      <c r="J493" s="43">
        <v>0</v>
      </c>
      <c r="K493" s="41">
        <v>0</v>
      </c>
      <c r="L493" s="42">
        <v>0</v>
      </c>
      <c r="M493" s="43">
        <v>0</v>
      </c>
      <c r="N493" s="41">
        <v>0</v>
      </c>
      <c r="O493" s="42">
        <v>728470</v>
      </c>
      <c r="P493" s="43">
        <v>0</v>
      </c>
      <c r="Q493" s="41">
        <v>728470</v>
      </c>
      <c r="R493" s="42">
        <v>0</v>
      </c>
      <c r="S493" s="43">
        <v>0</v>
      </c>
      <c r="T493" s="44">
        <v>0</v>
      </c>
      <c r="U493" s="45">
        <v>728470</v>
      </c>
      <c r="V493" s="43">
        <v>0</v>
      </c>
      <c r="W493" s="44">
        <v>728470</v>
      </c>
      <c r="X493" s="45">
        <v>54830</v>
      </c>
      <c r="Y493" s="46">
        <v>7</v>
      </c>
      <c r="Z493" s="47">
        <f t="shared" si="14"/>
        <v>54830</v>
      </c>
      <c r="AA493" s="46">
        <f t="shared" si="15"/>
        <v>7</v>
      </c>
      <c r="AB493" s="48" t="s">
        <v>2360</v>
      </c>
      <c r="AC493" s="48" t="s">
        <v>2343</v>
      </c>
      <c r="AD493" s="49"/>
    </row>
    <row r="494" spans="2:30" x14ac:dyDescent="0.15">
      <c r="B494" s="38" t="s">
        <v>0</v>
      </c>
      <c r="C494" s="39" t="s">
        <v>0</v>
      </c>
      <c r="D494" s="39"/>
      <c r="E494" s="39"/>
      <c r="F494" s="40"/>
      <c r="G494" s="40"/>
      <c r="H494" s="41"/>
      <c r="I494" s="42"/>
      <c r="J494" s="43"/>
      <c r="K494" s="41"/>
      <c r="L494" s="42"/>
      <c r="M494" s="43"/>
      <c r="N494" s="41"/>
      <c r="O494" s="42"/>
      <c r="P494" s="43"/>
      <c r="Q494" s="41"/>
      <c r="R494" s="42"/>
      <c r="S494" s="43"/>
      <c r="T494" s="44"/>
      <c r="U494" s="45"/>
      <c r="V494" s="43"/>
      <c r="W494" s="44"/>
      <c r="X494" s="45"/>
      <c r="Y494" s="46"/>
      <c r="Z494" s="47"/>
      <c r="AA494" s="46"/>
      <c r="AB494" s="48"/>
      <c r="AC494" s="48"/>
      <c r="AD494" s="49"/>
    </row>
    <row r="495" spans="2:30" x14ac:dyDescent="0.15">
      <c r="B495" s="38" t="s">
        <v>2576</v>
      </c>
      <c r="C495" s="39" t="s">
        <v>827</v>
      </c>
      <c r="D495" s="39" t="s">
        <v>2467</v>
      </c>
      <c r="E495" s="39"/>
      <c r="F495" s="40" t="s">
        <v>2347</v>
      </c>
      <c r="G495" s="40" t="s">
        <v>2354</v>
      </c>
      <c r="H495" s="41">
        <v>4378933</v>
      </c>
      <c r="I495" s="42">
        <v>0</v>
      </c>
      <c r="J495" s="43">
        <v>0</v>
      </c>
      <c r="K495" s="41">
        <v>0</v>
      </c>
      <c r="L495" s="42">
        <v>2617447</v>
      </c>
      <c r="M495" s="43">
        <v>427246</v>
      </c>
      <c r="N495" s="41">
        <v>3044693</v>
      </c>
      <c r="O495" s="42">
        <v>0</v>
      </c>
      <c r="P495" s="43">
        <v>0</v>
      </c>
      <c r="Q495" s="41">
        <v>0</v>
      </c>
      <c r="R495" s="42">
        <v>9437</v>
      </c>
      <c r="S495" s="43">
        <v>134066</v>
      </c>
      <c r="T495" s="44">
        <v>143503</v>
      </c>
      <c r="U495" s="45">
        <v>2626884</v>
      </c>
      <c r="V495" s="43">
        <v>561312</v>
      </c>
      <c r="W495" s="44">
        <v>3188196</v>
      </c>
      <c r="X495" s="45">
        <v>1190737</v>
      </c>
      <c r="Y495" s="46">
        <v>27.19</v>
      </c>
      <c r="Z495" s="47">
        <f t="shared" si="14"/>
        <v>1752049</v>
      </c>
      <c r="AA495" s="46">
        <f t="shared" si="15"/>
        <v>40.01</v>
      </c>
      <c r="AB495" s="48" t="s">
        <v>2362</v>
      </c>
      <c r="AC495" s="48" t="s">
        <v>2343</v>
      </c>
      <c r="AD495" s="49"/>
    </row>
    <row r="496" spans="2:30" x14ac:dyDescent="0.15">
      <c r="B496" s="38" t="s">
        <v>828</v>
      </c>
      <c r="C496" s="39" t="s">
        <v>829</v>
      </c>
      <c r="D496" s="39" t="s">
        <v>2467</v>
      </c>
      <c r="E496" s="39" t="s">
        <v>2790</v>
      </c>
      <c r="F496" s="40" t="s">
        <v>2347</v>
      </c>
      <c r="G496" s="40" t="s">
        <v>2354</v>
      </c>
      <c r="H496" s="41">
        <v>700000</v>
      </c>
      <c r="I496" s="42">
        <v>0</v>
      </c>
      <c r="J496" s="43">
        <v>0</v>
      </c>
      <c r="K496" s="41">
        <v>0</v>
      </c>
      <c r="L496" s="42">
        <v>435103</v>
      </c>
      <c r="M496" s="43">
        <v>70955</v>
      </c>
      <c r="N496" s="41">
        <v>506058</v>
      </c>
      <c r="O496" s="42">
        <v>0</v>
      </c>
      <c r="P496" s="43">
        <v>0</v>
      </c>
      <c r="Q496" s="41">
        <v>0</v>
      </c>
      <c r="R496" s="42">
        <v>0</v>
      </c>
      <c r="S496" s="43">
        <v>25450</v>
      </c>
      <c r="T496" s="44">
        <v>25450</v>
      </c>
      <c r="U496" s="45">
        <v>435103</v>
      </c>
      <c r="V496" s="43">
        <v>96405</v>
      </c>
      <c r="W496" s="44">
        <v>531508</v>
      </c>
      <c r="X496" s="45">
        <v>168492</v>
      </c>
      <c r="Y496" s="46">
        <v>24.07</v>
      </c>
      <c r="Z496" s="47">
        <f t="shared" si="14"/>
        <v>264897</v>
      </c>
      <c r="AA496" s="46">
        <f t="shared" si="15"/>
        <v>37.840000000000003</v>
      </c>
      <c r="AB496" s="48" t="s">
        <v>2362</v>
      </c>
      <c r="AC496" s="48" t="s">
        <v>2343</v>
      </c>
      <c r="AD496" s="49"/>
    </row>
    <row r="497" spans="2:30" x14ac:dyDescent="0.15">
      <c r="B497" s="38" t="s">
        <v>830</v>
      </c>
      <c r="C497" s="39" t="s">
        <v>831</v>
      </c>
      <c r="D497" s="39" t="s">
        <v>2467</v>
      </c>
      <c r="E497" s="39" t="s">
        <v>2791</v>
      </c>
      <c r="F497" s="40" t="s">
        <v>2347</v>
      </c>
      <c r="G497" s="40" t="s">
        <v>2354</v>
      </c>
      <c r="H497" s="41">
        <v>710936</v>
      </c>
      <c r="I497" s="42">
        <v>0</v>
      </c>
      <c r="J497" s="43">
        <v>0</v>
      </c>
      <c r="K497" s="41">
        <v>0</v>
      </c>
      <c r="L497" s="42">
        <v>397910</v>
      </c>
      <c r="M497" s="43">
        <v>59586</v>
      </c>
      <c r="N497" s="41">
        <v>457496</v>
      </c>
      <c r="O497" s="42">
        <v>0</v>
      </c>
      <c r="P497" s="43">
        <v>0</v>
      </c>
      <c r="Q497" s="41">
        <v>0</v>
      </c>
      <c r="R497" s="42">
        <v>1800</v>
      </c>
      <c r="S497" s="43">
        <v>20090</v>
      </c>
      <c r="T497" s="44">
        <v>21890</v>
      </c>
      <c r="U497" s="45">
        <v>399710</v>
      </c>
      <c r="V497" s="43">
        <v>79676</v>
      </c>
      <c r="W497" s="44">
        <v>479386</v>
      </c>
      <c r="X497" s="45">
        <v>231550</v>
      </c>
      <c r="Y497" s="46">
        <v>32.57</v>
      </c>
      <c r="Z497" s="47">
        <f t="shared" si="14"/>
        <v>311226</v>
      </c>
      <c r="AA497" s="46">
        <f t="shared" si="15"/>
        <v>43.78</v>
      </c>
      <c r="AB497" s="48" t="s">
        <v>2362</v>
      </c>
      <c r="AC497" s="48" t="s">
        <v>2343</v>
      </c>
      <c r="AD497" s="49"/>
    </row>
    <row r="498" spans="2:30" x14ac:dyDescent="0.15">
      <c r="B498" s="38" t="s">
        <v>832</v>
      </c>
      <c r="C498" s="39" t="s">
        <v>833</v>
      </c>
      <c r="D498" s="39" t="s">
        <v>2467</v>
      </c>
      <c r="E498" s="39" t="s">
        <v>2792</v>
      </c>
      <c r="F498" s="40" t="s">
        <v>2347</v>
      </c>
      <c r="G498" s="40" t="s">
        <v>2354</v>
      </c>
      <c r="H498" s="41">
        <v>700000</v>
      </c>
      <c r="I498" s="42">
        <v>0</v>
      </c>
      <c r="J498" s="43">
        <v>0</v>
      </c>
      <c r="K498" s="41">
        <v>0</v>
      </c>
      <c r="L498" s="42">
        <v>355457</v>
      </c>
      <c r="M498" s="43">
        <v>60183</v>
      </c>
      <c r="N498" s="41">
        <v>415640</v>
      </c>
      <c r="O498" s="42">
        <v>0</v>
      </c>
      <c r="P498" s="43">
        <v>0</v>
      </c>
      <c r="Q498" s="41">
        <v>0</v>
      </c>
      <c r="R498" s="42">
        <v>3600</v>
      </c>
      <c r="S498" s="43">
        <v>17991</v>
      </c>
      <c r="T498" s="44">
        <v>21591</v>
      </c>
      <c r="U498" s="45">
        <v>359057</v>
      </c>
      <c r="V498" s="43">
        <v>78174</v>
      </c>
      <c r="W498" s="44">
        <v>437231</v>
      </c>
      <c r="X498" s="45">
        <v>262769</v>
      </c>
      <c r="Y498" s="46">
        <v>37.54</v>
      </c>
      <c r="Z498" s="47">
        <f t="shared" si="14"/>
        <v>340943</v>
      </c>
      <c r="AA498" s="46">
        <f t="shared" si="15"/>
        <v>48.71</v>
      </c>
      <c r="AB498" s="48" t="s">
        <v>2362</v>
      </c>
      <c r="AC498" s="48" t="s">
        <v>2343</v>
      </c>
      <c r="AD498" s="49"/>
    </row>
    <row r="499" spans="2:30" x14ac:dyDescent="0.15">
      <c r="B499" s="38" t="s">
        <v>834</v>
      </c>
      <c r="C499" s="39" t="s">
        <v>835</v>
      </c>
      <c r="D499" s="39" t="s">
        <v>2467</v>
      </c>
      <c r="E499" s="39" t="s">
        <v>2793</v>
      </c>
      <c r="F499" s="40" t="s">
        <v>2347</v>
      </c>
      <c r="G499" s="40" t="s">
        <v>2354</v>
      </c>
      <c r="H499" s="41">
        <v>700000</v>
      </c>
      <c r="I499" s="42">
        <v>0</v>
      </c>
      <c r="J499" s="43">
        <v>0</v>
      </c>
      <c r="K499" s="41">
        <v>0</v>
      </c>
      <c r="L499" s="42">
        <v>462027</v>
      </c>
      <c r="M499" s="43">
        <v>79513</v>
      </c>
      <c r="N499" s="41">
        <v>541540</v>
      </c>
      <c r="O499" s="42">
        <v>0</v>
      </c>
      <c r="P499" s="43">
        <v>0</v>
      </c>
      <c r="Q499" s="41">
        <v>0</v>
      </c>
      <c r="R499" s="42">
        <v>1800</v>
      </c>
      <c r="S499" s="43">
        <v>22897</v>
      </c>
      <c r="T499" s="44">
        <v>24697</v>
      </c>
      <c r="U499" s="45">
        <v>463827</v>
      </c>
      <c r="V499" s="43">
        <v>102410</v>
      </c>
      <c r="W499" s="44">
        <v>566237</v>
      </c>
      <c r="X499" s="45">
        <v>133763</v>
      </c>
      <c r="Y499" s="46">
        <v>19.11</v>
      </c>
      <c r="Z499" s="47">
        <f t="shared" si="14"/>
        <v>236173</v>
      </c>
      <c r="AA499" s="46">
        <f t="shared" si="15"/>
        <v>33.74</v>
      </c>
      <c r="AB499" s="48" t="s">
        <v>2362</v>
      </c>
      <c r="AC499" s="48" t="s">
        <v>2343</v>
      </c>
      <c r="AD499" s="49"/>
    </row>
    <row r="500" spans="2:30" x14ac:dyDescent="0.15">
      <c r="B500" s="38" t="s">
        <v>836</v>
      </c>
      <c r="C500" s="39" t="s">
        <v>837</v>
      </c>
      <c r="D500" s="39" t="s">
        <v>2467</v>
      </c>
      <c r="E500" s="39" t="s">
        <v>2794</v>
      </c>
      <c r="F500" s="40" t="s">
        <v>2347</v>
      </c>
      <c r="G500" s="40" t="s">
        <v>2354</v>
      </c>
      <c r="H500" s="41">
        <v>700000</v>
      </c>
      <c r="I500" s="42">
        <v>0</v>
      </c>
      <c r="J500" s="43">
        <v>0</v>
      </c>
      <c r="K500" s="41">
        <v>0</v>
      </c>
      <c r="L500" s="42">
        <v>477829</v>
      </c>
      <c r="M500" s="43">
        <v>71082</v>
      </c>
      <c r="N500" s="41">
        <v>548911</v>
      </c>
      <c r="O500" s="42">
        <v>0</v>
      </c>
      <c r="P500" s="43">
        <v>0</v>
      </c>
      <c r="Q500" s="41">
        <v>0</v>
      </c>
      <c r="R500" s="42">
        <v>0</v>
      </c>
      <c r="S500" s="43">
        <v>23813</v>
      </c>
      <c r="T500" s="44">
        <v>23813</v>
      </c>
      <c r="U500" s="45">
        <v>477829</v>
      </c>
      <c r="V500" s="43">
        <v>94895</v>
      </c>
      <c r="W500" s="44">
        <v>572724</v>
      </c>
      <c r="X500" s="45">
        <v>127276</v>
      </c>
      <c r="Y500" s="46">
        <v>18.18</v>
      </c>
      <c r="Z500" s="47">
        <f t="shared" si="14"/>
        <v>222171</v>
      </c>
      <c r="AA500" s="46">
        <f t="shared" si="15"/>
        <v>31.74</v>
      </c>
      <c r="AB500" s="48" t="s">
        <v>2362</v>
      </c>
      <c r="AC500" s="48" t="s">
        <v>2343</v>
      </c>
      <c r="AD500" s="49"/>
    </row>
    <row r="501" spans="2:30" x14ac:dyDescent="0.15">
      <c r="B501" s="38" t="s">
        <v>838</v>
      </c>
      <c r="C501" s="39" t="s">
        <v>839</v>
      </c>
      <c r="D501" s="39" t="s">
        <v>2467</v>
      </c>
      <c r="E501" s="39" t="s">
        <v>2795</v>
      </c>
      <c r="F501" s="40" t="s">
        <v>2347</v>
      </c>
      <c r="G501" s="40" t="s">
        <v>2354</v>
      </c>
      <c r="H501" s="41">
        <v>867997</v>
      </c>
      <c r="I501" s="42">
        <v>0</v>
      </c>
      <c r="J501" s="43">
        <v>0</v>
      </c>
      <c r="K501" s="41">
        <v>0</v>
      </c>
      <c r="L501" s="42">
        <v>489121</v>
      </c>
      <c r="M501" s="43">
        <v>85927</v>
      </c>
      <c r="N501" s="41">
        <v>575048</v>
      </c>
      <c r="O501" s="42">
        <v>0</v>
      </c>
      <c r="P501" s="43">
        <v>0</v>
      </c>
      <c r="Q501" s="41">
        <v>0</v>
      </c>
      <c r="R501" s="42">
        <v>2237</v>
      </c>
      <c r="S501" s="43">
        <v>23825</v>
      </c>
      <c r="T501" s="44">
        <v>26062</v>
      </c>
      <c r="U501" s="45">
        <v>491358</v>
      </c>
      <c r="V501" s="43">
        <v>109752</v>
      </c>
      <c r="W501" s="44">
        <v>601110</v>
      </c>
      <c r="X501" s="45">
        <v>266887</v>
      </c>
      <c r="Y501" s="46">
        <v>30.75</v>
      </c>
      <c r="Z501" s="47">
        <f t="shared" si="14"/>
        <v>376639</v>
      </c>
      <c r="AA501" s="46">
        <f t="shared" si="15"/>
        <v>43.39</v>
      </c>
      <c r="AB501" s="48" t="s">
        <v>2362</v>
      </c>
      <c r="AC501" s="48" t="s">
        <v>2343</v>
      </c>
      <c r="AD501" s="49"/>
    </row>
    <row r="502" spans="2:30" x14ac:dyDescent="0.15">
      <c r="B502" s="38" t="s">
        <v>0</v>
      </c>
      <c r="C502" s="39" t="s">
        <v>0</v>
      </c>
      <c r="D502" s="39"/>
      <c r="E502" s="39"/>
      <c r="F502" s="40"/>
      <c r="G502" s="40"/>
      <c r="H502" s="41"/>
      <c r="I502" s="42"/>
      <c r="J502" s="43"/>
      <c r="K502" s="41"/>
      <c r="L502" s="42"/>
      <c r="M502" s="43"/>
      <c r="N502" s="41"/>
      <c r="O502" s="42"/>
      <c r="P502" s="43"/>
      <c r="Q502" s="41"/>
      <c r="R502" s="42"/>
      <c r="S502" s="43"/>
      <c r="T502" s="44"/>
      <c r="U502" s="45"/>
      <c r="V502" s="43"/>
      <c r="W502" s="44"/>
      <c r="X502" s="45"/>
      <c r="Y502" s="46"/>
      <c r="Z502" s="47"/>
      <c r="AA502" s="46"/>
      <c r="AB502" s="48"/>
      <c r="AC502" s="48"/>
      <c r="AD502" s="49"/>
    </row>
    <row r="503" spans="2:30" x14ac:dyDescent="0.15">
      <c r="B503" s="38" t="s">
        <v>2577</v>
      </c>
      <c r="C503" s="39" t="s">
        <v>840</v>
      </c>
      <c r="D503" s="39" t="s">
        <v>2406</v>
      </c>
      <c r="E503" s="39"/>
      <c r="F503" s="40" t="s">
        <v>2345</v>
      </c>
      <c r="G503" s="40" t="s">
        <v>2359</v>
      </c>
      <c r="H503" s="41">
        <v>5140137</v>
      </c>
      <c r="I503" s="42">
        <v>0</v>
      </c>
      <c r="J503" s="43">
        <v>0</v>
      </c>
      <c r="K503" s="41">
        <v>0</v>
      </c>
      <c r="L503" s="42">
        <v>3543127</v>
      </c>
      <c r="M503" s="43">
        <v>626521</v>
      </c>
      <c r="N503" s="41">
        <v>4169648</v>
      </c>
      <c r="O503" s="42">
        <v>0</v>
      </c>
      <c r="P503" s="43">
        <v>615</v>
      </c>
      <c r="Q503" s="41">
        <v>615</v>
      </c>
      <c r="R503" s="42">
        <v>1372</v>
      </c>
      <c r="S503" s="43">
        <v>136689</v>
      </c>
      <c r="T503" s="44">
        <v>138061</v>
      </c>
      <c r="U503" s="45">
        <v>3544499</v>
      </c>
      <c r="V503" s="43">
        <v>763825</v>
      </c>
      <c r="W503" s="44">
        <v>4308324</v>
      </c>
      <c r="X503" s="45">
        <v>831813</v>
      </c>
      <c r="Y503" s="46">
        <v>16.18</v>
      </c>
      <c r="Z503" s="47">
        <f t="shared" si="14"/>
        <v>1595638</v>
      </c>
      <c r="AA503" s="46">
        <f t="shared" si="15"/>
        <v>31.04</v>
      </c>
      <c r="AB503" s="48" t="s">
        <v>2362</v>
      </c>
      <c r="AC503" s="48" t="s">
        <v>2343</v>
      </c>
      <c r="AD503" s="49"/>
    </row>
    <row r="504" spans="2:30" x14ac:dyDescent="0.15">
      <c r="B504" s="38" t="s">
        <v>841</v>
      </c>
      <c r="C504" s="39" t="s">
        <v>842</v>
      </c>
      <c r="D504" s="39" t="s">
        <v>2406</v>
      </c>
      <c r="E504" s="39" t="s">
        <v>2790</v>
      </c>
      <c r="F504" s="40" t="s">
        <v>2345</v>
      </c>
      <c r="G504" s="40" t="s">
        <v>2359</v>
      </c>
      <c r="H504" s="41">
        <v>850000</v>
      </c>
      <c r="I504" s="42">
        <v>0</v>
      </c>
      <c r="J504" s="43">
        <v>0</v>
      </c>
      <c r="K504" s="41">
        <v>0</v>
      </c>
      <c r="L504" s="42">
        <v>590220</v>
      </c>
      <c r="M504" s="43">
        <v>115834</v>
      </c>
      <c r="N504" s="41">
        <v>706054</v>
      </c>
      <c r="O504" s="42">
        <v>0</v>
      </c>
      <c r="P504" s="43">
        <v>0</v>
      </c>
      <c r="Q504" s="41">
        <v>0</v>
      </c>
      <c r="R504" s="42">
        <v>0</v>
      </c>
      <c r="S504" s="43">
        <v>20421</v>
      </c>
      <c r="T504" s="44">
        <v>20421</v>
      </c>
      <c r="U504" s="45">
        <v>590220</v>
      </c>
      <c r="V504" s="43">
        <v>136255</v>
      </c>
      <c r="W504" s="44">
        <v>726475</v>
      </c>
      <c r="X504" s="45">
        <v>123525</v>
      </c>
      <c r="Y504" s="46">
        <v>14.53</v>
      </c>
      <c r="Z504" s="47">
        <f t="shared" si="14"/>
        <v>259780</v>
      </c>
      <c r="AA504" s="46">
        <f t="shared" si="15"/>
        <v>30.56</v>
      </c>
      <c r="AB504" s="48" t="s">
        <v>2362</v>
      </c>
      <c r="AC504" s="48" t="s">
        <v>2343</v>
      </c>
      <c r="AD504" s="49"/>
    </row>
    <row r="505" spans="2:30" x14ac:dyDescent="0.15">
      <c r="B505" s="38" t="s">
        <v>843</v>
      </c>
      <c r="C505" s="39" t="s">
        <v>844</v>
      </c>
      <c r="D505" s="39" t="s">
        <v>2406</v>
      </c>
      <c r="E505" s="39" t="s">
        <v>2791</v>
      </c>
      <c r="F505" s="40" t="s">
        <v>2345</v>
      </c>
      <c r="G505" s="40" t="s">
        <v>2359</v>
      </c>
      <c r="H505" s="41">
        <v>850000</v>
      </c>
      <c r="I505" s="42">
        <v>0</v>
      </c>
      <c r="J505" s="43">
        <v>0</v>
      </c>
      <c r="K505" s="41">
        <v>0</v>
      </c>
      <c r="L505" s="42">
        <v>607605</v>
      </c>
      <c r="M505" s="43">
        <v>110943</v>
      </c>
      <c r="N505" s="41">
        <v>718548</v>
      </c>
      <c r="O505" s="42">
        <v>0</v>
      </c>
      <c r="P505" s="43">
        <v>0</v>
      </c>
      <c r="Q505" s="41">
        <v>0</v>
      </c>
      <c r="R505" s="42">
        <v>0</v>
      </c>
      <c r="S505" s="43">
        <v>20366</v>
      </c>
      <c r="T505" s="44">
        <v>20366</v>
      </c>
      <c r="U505" s="45">
        <v>607605</v>
      </c>
      <c r="V505" s="43">
        <v>131309</v>
      </c>
      <c r="W505" s="44">
        <v>738914</v>
      </c>
      <c r="X505" s="45">
        <v>111086</v>
      </c>
      <c r="Y505" s="46">
        <v>13.07</v>
      </c>
      <c r="Z505" s="47">
        <f t="shared" si="14"/>
        <v>242395</v>
      </c>
      <c r="AA505" s="46">
        <f t="shared" si="15"/>
        <v>28.52</v>
      </c>
      <c r="AB505" s="48" t="s">
        <v>2362</v>
      </c>
      <c r="AC505" s="48" t="s">
        <v>2343</v>
      </c>
      <c r="AD505" s="49"/>
    </row>
    <row r="506" spans="2:30" x14ac:dyDescent="0.15">
      <c r="B506" s="38" t="s">
        <v>845</v>
      </c>
      <c r="C506" s="39" t="s">
        <v>846</v>
      </c>
      <c r="D506" s="39" t="s">
        <v>2406</v>
      </c>
      <c r="E506" s="39" t="s">
        <v>2792</v>
      </c>
      <c r="F506" s="40" t="s">
        <v>2345</v>
      </c>
      <c r="G506" s="40" t="s">
        <v>2359</v>
      </c>
      <c r="H506" s="41">
        <v>850000</v>
      </c>
      <c r="I506" s="42">
        <v>0</v>
      </c>
      <c r="J506" s="43">
        <v>0</v>
      </c>
      <c r="K506" s="41">
        <v>0</v>
      </c>
      <c r="L506" s="42">
        <v>579894</v>
      </c>
      <c r="M506" s="43">
        <v>101234</v>
      </c>
      <c r="N506" s="41">
        <v>681128</v>
      </c>
      <c r="O506" s="42">
        <v>0</v>
      </c>
      <c r="P506" s="43">
        <v>0</v>
      </c>
      <c r="Q506" s="41">
        <v>0</v>
      </c>
      <c r="R506" s="42">
        <v>0</v>
      </c>
      <c r="S506" s="43">
        <v>19080</v>
      </c>
      <c r="T506" s="44">
        <v>19080</v>
      </c>
      <c r="U506" s="45">
        <v>579894</v>
      </c>
      <c r="V506" s="43">
        <v>120314</v>
      </c>
      <c r="W506" s="44">
        <v>700208</v>
      </c>
      <c r="X506" s="45">
        <v>149792</v>
      </c>
      <c r="Y506" s="46">
        <v>17.62</v>
      </c>
      <c r="Z506" s="47">
        <f t="shared" si="14"/>
        <v>270106</v>
      </c>
      <c r="AA506" s="46">
        <f t="shared" si="15"/>
        <v>31.78</v>
      </c>
      <c r="AB506" s="48" t="s">
        <v>2362</v>
      </c>
      <c r="AC506" s="48" t="s">
        <v>2343</v>
      </c>
      <c r="AD506" s="49"/>
    </row>
    <row r="507" spans="2:30" x14ac:dyDescent="0.15">
      <c r="B507" s="38" t="s">
        <v>847</v>
      </c>
      <c r="C507" s="39" t="s">
        <v>848</v>
      </c>
      <c r="D507" s="39" t="s">
        <v>2406</v>
      </c>
      <c r="E507" s="39" t="s">
        <v>2793</v>
      </c>
      <c r="F507" s="40" t="s">
        <v>2345</v>
      </c>
      <c r="G507" s="40" t="s">
        <v>2359</v>
      </c>
      <c r="H507" s="41">
        <v>850000</v>
      </c>
      <c r="I507" s="42">
        <v>0</v>
      </c>
      <c r="J507" s="43">
        <v>0</v>
      </c>
      <c r="K507" s="41">
        <v>0</v>
      </c>
      <c r="L507" s="42">
        <v>579489</v>
      </c>
      <c r="M507" s="43">
        <v>111226</v>
      </c>
      <c r="N507" s="41">
        <v>690715</v>
      </c>
      <c r="O507" s="42">
        <v>0</v>
      </c>
      <c r="P507" s="43">
        <v>0</v>
      </c>
      <c r="Q507" s="41">
        <v>0</v>
      </c>
      <c r="R507" s="42">
        <v>686</v>
      </c>
      <c r="S507" s="43">
        <v>24137</v>
      </c>
      <c r="T507" s="44">
        <v>24823</v>
      </c>
      <c r="U507" s="45">
        <v>580175</v>
      </c>
      <c r="V507" s="43">
        <v>135363</v>
      </c>
      <c r="W507" s="44">
        <v>715538</v>
      </c>
      <c r="X507" s="45">
        <v>134462</v>
      </c>
      <c r="Y507" s="46">
        <v>15.82</v>
      </c>
      <c r="Z507" s="47">
        <f t="shared" si="14"/>
        <v>269825</v>
      </c>
      <c r="AA507" s="46">
        <f t="shared" si="15"/>
        <v>31.74</v>
      </c>
      <c r="AB507" s="48" t="s">
        <v>2362</v>
      </c>
      <c r="AC507" s="48" t="s">
        <v>2343</v>
      </c>
      <c r="AD507" s="49"/>
    </row>
    <row r="508" spans="2:30" x14ac:dyDescent="0.15">
      <c r="B508" s="38" t="s">
        <v>849</v>
      </c>
      <c r="C508" s="39" t="s">
        <v>850</v>
      </c>
      <c r="D508" s="39" t="s">
        <v>2406</v>
      </c>
      <c r="E508" s="39" t="s">
        <v>2794</v>
      </c>
      <c r="F508" s="40" t="s">
        <v>2345</v>
      </c>
      <c r="G508" s="40" t="s">
        <v>2359</v>
      </c>
      <c r="H508" s="41">
        <v>850000</v>
      </c>
      <c r="I508" s="42">
        <v>0</v>
      </c>
      <c r="J508" s="43">
        <v>0</v>
      </c>
      <c r="K508" s="41">
        <v>0</v>
      </c>
      <c r="L508" s="42">
        <v>621884</v>
      </c>
      <c r="M508" s="43">
        <v>88208</v>
      </c>
      <c r="N508" s="41">
        <v>710092</v>
      </c>
      <c r="O508" s="42">
        <v>0</v>
      </c>
      <c r="P508" s="43">
        <v>0</v>
      </c>
      <c r="Q508" s="41">
        <v>0</v>
      </c>
      <c r="R508" s="42">
        <v>686</v>
      </c>
      <c r="S508" s="43">
        <v>27426</v>
      </c>
      <c r="T508" s="44">
        <v>28112</v>
      </c>
      <c r="U508" s="45">
        <v>622570</v>
      </c>
      <c r="V508" s="43">
        <v>115634</v>
      </c>
      <c r="W508" s="44">
        <v>738204</v>
      </c>
      <c r="X508" s="45">
        <v>111796</v>
      </c>
      <c r="Y508" s="46">
        <v>13.15</v>
      </c>
      <c r="Z508" s="47">
        <f t="shared" si="14"/>
        <v>227430</v>
      </c>
      <c r="AA508" s="46">
        <f t="shared" si="15"/>
        <v>26.76</v>
      </c>
      <c r="AB508" s="48" t="s">
        <v>2362</v>
      </c>
      <c r="AC508" s="48" t="s">
        <v>2343</v>
      </c>
      <c r="AD508" s="49"/>
    </row>
    <row r="509" spans="2:30" x14ac:dyDescent="0.15">
      <c r="B509" s="38" t="s">
        <v>851</v>
      </c>
      <c r="C509" s="39" t="s">
        <v>852</v>
      </c>
      <c r="D509" s="39" t="s">
        <v>2406</v>
      </c>
      <c r="E509" s="39" t="s">
        <v>2795</v>
      </c>
      <c r="F509" s="40" t="s">
        <v>2345</v>
      </c>
      <c r="G509" s="40" t="s">
        <v>2359</v>
      </c>
      <c r="H509" s="41">
        <v>890137</v>
      </c>
      <c r="I509" s="42">
        <v>0</v>
      </c>
      <c r="J509" s="43">
        <v>0</v>
      </c>
      <c r="K509" s="41">
        <v>0</v>
      </c>
      <c r="L509" s="42">
        <v>564035</v>
      </c>
      <c r="M509" s="43">
        <v>99076</v>
      </c>
      <c r="N509" s="41">
        <v>663111</v>
      </c>
      <c r="O509" s="42">
        <v>0</v>
      </c>
      <c r="P509" s="43">
        <v>615</v>
      </c>
      <c r="Q509" s="41">
        <v>615</v>
      </c>
      <c r="R509" s="42">
        <v>0</v>
      </c>
      <c r="S509" s="43">
        <v>25259</v>
      </c>
      <c r="T509" s="44">
        <v>25259</v>
      </c>
      <c r="U509" s="45">
        <v>564035</v>
      </c>
      <c r="V509" s="43">
        <v>124950</v>
      </c>
      <c r="W509" s="44">
        <v>688985</v>
      </c>
      <c r="X509" s="45">
        <v>201152</v>
      </c>
      <c r="Y509" s="46">
        <v>22.6</v>
      </c>
      <c r="Z509" s="47">
        <f t="shared" si="14"/>
        <v>326102</v>
      </c>
      <c r="AA509" s="46">
        <f t="shared" si="15"/>
        <v>36.64</v>
      </c>
      <c r="AB509" s="48" t="s">
        <v>2362</v>
      </c>
      <c r="AC509" s="48" t="s">
        <v>2343</v>
      </c>
      <c r="AD509" s="49"/>
    </row>
    <row r="510" spans="2:30" x14ac:dyDescent="0.15">
      <c r="B510" s="38" t="s">
        <v>0</v>
      </c>
      <c r="C510" s="39" t="s">
        <v>0</v>
      </c>
      <c r="D510" s="39"/>
      <c r="E510" s="39"/>
      <c r="F510" s="40"/>
      <c r="G510" s="40"/>
      <c r="H510" s="41"/>
      <c r="I510" s="42"/>
      <c r="J510" s="43"/>
      <c r="K510" s="41"/>
      <c r="L510" s="42"/>
      <c r="M510" s="43"/>
      <c r="N510" s="41"/>
      <c r="O510" s="42"/>
      <c r="P510" s="43"/>
      <c r="Q510" s="41"/>
      <c r="R510" s="42"/>
      <c r="S510" s="43"/>
      <c r="T510" s="44"/>
      <c r="U510" s="45"/>
      <c r="V510" s="43"/>
      <c r="W510" s="44"/>
      <c r="X510" s="45"/>
      <c r="Y510" s="46"/>
      <c r="Z510" s="47"/>
      <c r="AA510" s="46"/>
      <c r="AB510" s="48"/>
      <c r="AC510" s="48"/>
      <c r="AD510" s="49"/>
    </row>
    <row r="511" spans="2:30" x14ac:dyDescent="0.15">
      <c r="B511" s="38" t="s">
        <v>2578</v>
      </c>
      <c r="C511" s="39" t="s">
        <v>853</v>
      </c>
      <c r="D511" s="39" t="s">
        <v>2388</v>
      </c>
      <c r="E511" s="39"/>
      <c r="F511" s="40" t="s">
        <v>2347</v>
      </c>
      <c r="G511" s="40" t="s">
        <v>2353</v>
      </c>
      <c r="H511" s="41">
        <v>300000</v>
      </c>
      <c r="I511" s="42">
        <v>0</v>
      </c>
      <c r="J511" s="43">
        <v>0</v>
      </c>
      <c r="K511" s="41">
        <v>0</v>
      </c>
      <c r="L511" s="42">
        <v>137304</v>
      </c>
      <c r="M511" s="43">
        <v>21934</v>
      </c>
      <c r="N511" s="41">
        <v>159238</v>
      </c>
      <c r="O511" s="42">
        <v>0</v>
      </c>
      <c r="P511" s="43">
        <v>0</v>
      </c>
      <c r="Q511" s="41">
        <v>0</v>
      </c>
      <c r="R511" s="42">
        <v>0</v>
      </c>
      <c r="S511" s="43">
        <v>6802</v>
      </c>
      <c r="T511" s="44">
        <v>6802</v>
      </c>
      <c r="U511" s="45">
        <v>137304</v>
      </c>
      <c r="V511" s="43">
        <v>28736</v>
      </c>
      <c r="W511" s="44">
        <v>166040</v>
      </c>
      <c r="X511" s="45">
        <v>133960</v>
      </c>
      <c r="Y511" s="46">
        <v>44.65</v>
      </c>
      <c r="Z511" s="47">
        <f t="shared" si="14"/>
        <v>162696</v>
      </c>
      <c r="AA511" s="46">
        <f t="shared" si="15"/>
        <v>54.23</v>
      </c>
      <c r="AB511" s="48" t="s">
        <v>2360</v>
      </c>
      <c r="AC511" s="48" t="s">
        <v>2343</v>
      </c>
      <c r="AD511" s="49"/>
    </row>
    <row r="512" spans="2:30" x14ac:dyDescent="0.15">
      <c r="B512" s="38" t="s">
        <v>854</v>
      </c>
      <c r="C512" s="39" t="s">
        <v>855</v>
      </c>
      <c r="D512" s="39" t="s">
        <v>2388</v>
      </c>
      <c r="E512" s="39" t="s">
        <v>2790</v>
      </c>
      <c r="F512" s="40" t="s">
        <v>2347</v>
      </c>
      <c r="G512" s="40" t="s">
        <v>2353</v>
      </c>
      <c r="H512" s="41">
        <v>50000</v>
      </c>
      <c r="I512" s="42">
        <v>0</v>
      </c>
      <c r="J512" s="43">
        <v>0</v>
      </c>
      <c r="K512" s="41">
        <v>0</v>
      </c>
      <c r="L512" s="42">
        <v>0</v>
      </c>
      <c r="M512" s="43">
        <v>0</v>
      </c>
      <c r="N512" s="41">
        <v>0</v>
      </c>
      <c r="O512" s="42">
        <v>0</v>
      </c>
      <c r="P512" s="43">
        <v>0</v>
      </c>
      <c r="Q512" s="41">
        <v>0</v>
      </c>
      <c r="R512" s="42">
        <v>0</v>
      </c>
      <c r="S512" s="43">
        <v>0</v>
      </c>
      <c r="T512" s="44">
        <v>0</v>
      </c>
      <c r="U512" s="45">
        <v>0</v>
      </c>
      <c r="V512" s="43">
        <v>0</v>
      </c>
      <c r="W512" s="44">
        <v>0</v>
      </c>
      <c r="X512" s="45">
        <v>50000</v>
      </c>
      <c r="Y512" s="46">
        <v>100</v>
      </c>
      <c r="Z512" s="47">
        <f t="shared" si="14"/>
        <v>50000</v>
      </c>
      <c r="AA512" s="46">
        <f t="shared" si="15"/>
        <v>100</v>
      </c>
      <c r="AB512" s="48" t="s">
        <v>2360</v>
      </c>
      <c r="AC512" s="48" t="s">
        <v>2343</v>
      </c>
      <c r="AD512" s="49"/>
    </row>
    <row r="513" spans="2:30" x14ac:dyDescent="0.15">
      <c r="B513" s="38" t="s">
        <v>856</v>
      </c>
      <c r="C513" s="39" t="s">
        <v>857</v>
      </c>
      <c r="D513" s="39" t="s">
        <v>2388</v>
      </c>
      <c r="E513" s="39" t="s">
        <v>2791</v>
      </c>
      <c r="F513" s="40" t="s">
        <v>2347</v>
      </c>
      <c r="G513" s="40" t="s">
        <v>2353</v>
      </c>
      <c r="H513" s="41">
        <v>50000</v>
      </c>
      <c r="I513" s="42">
        <v>0</v>
      </c>
      <c r="J513" s="43">
        <v>0</v>
      </c>
      <c r="K513" s="41">
        <v>0</v>
      </c>
      <c r="L513" s="42">
        <v>6992</v>
      </c>
      <c r="M513" s="43">
        <v>1046</v>
      </c>
      <c r="N513" s="41">
        <v>8038</v>
      </c>
      <c r="O513" s="42">
        <v>0</v>
      </c>
      <c r="P513" s="43">
        <v>0</v>
      </c>
      <c r="Q513" s="41">
        <v>0</v>
      </c>
      <c r="R513" s="42">
        <v>0</v>
      </c>
      <c r="S513" s="43">
        <v>353</v>
      </c>
      <c r="T513" s="44">
        <v>353</v>
      </c>
      <c r="U513" s="45">
        <v>6992</v>
      </c>
      <c r="V513" s="43">
        <v>1399</v>
      </c>
      <c r="W513" s="44">
        <v>8391</v>
      </c>
      <c r="X513" s="45">
        <v>41609</v>
      </c>
      <c r="Y513" s="46">
        <v>83.22</v>
      </c>
      <c r="Z513" s="47">
        <f t="shared" si="14"/>
        <v>43008</v>
      </c>
      <c r="AA513" s="46">
        <f t="shared" si="15"/>
        <v>86.02</v>
      </c>
      <c r="AB513" s="48" t="s">
        <v>2360</v>
      </c>
      <c r="AC513" s="48" t="s">
        <v>2343</v>
      </c>
      <c r="AD513" s="49"/>
    </row>
    <row r="514" spans="2:30" x14ac:dyDescent="0.15">
      <c r="B514" s="38" t="s">
        <v>858</v>
      </c>
      <c r="C514" s="39" t="s">
        <v>859</v>
      </c>
      <c r="D514" s="39" t="s">
        <v>2388</v>
      </c>
      <c r="E514" s="39" t="s">
        <v>2792</v>
      </c>
      <c r="F514" s="40" t="s">
        <v>2347</v>
      </c>
      <c r="G514" s="40" t="s">
        <v>2353</v>
      </c>
      <c r="H514" s="41">
        <v>50000</v>
      </c>
      <c r="I514" s="42">
        <v>0</v>
      </c>
      <c r="J514" s="43">
        <v>0</v>
      </c>
      <c r="K514" s="41">
        <v>0</v>
      </c>
      <c r="L514" s="42">
        <v>10958</v>
      </c>
      <c r="M514" s="43">
        <v>1856</v>
      </c>
      <c r="N514" s="41">
        <v>12814</v>
      </c>
      <c r="O514" s="42">
        <v>0</v>
      </c>
      <c r="P514" s="43">
        <v>0</v>
      </c>
      <c r="Q514" s="41">
        <v>0</v>
      </c>
      <c r="R514" s="42">
        <v>0</v>
      </c>
      <c r="S514" s="43">
        <v>556</v>
      </c>
      <c r="T514" s="44">
        <v>556</v>
      </c>
      <c r="U514" s="45">
        <v>10958</v>
      </c>
      <c r="V514" s="43">
        <v>2412</v>
      </c>
      <c r="W514" s="44">
        <v>13370</v>
      </c>
      <c r="X514" s="45">
        <v>36630</v>
      </c>
      <c r="Y514" s="46">
        <v>73.260000000000005</v>
      </c>
      <c r="Z514" s="47">
        <f t="shared" si="14"/>
        <v>39042</v>
      </c>
      <c r="AA514" s="46">
        <f t="shared" si="15"/>
        <v>78.08</v>
      </c>
      <c r="AB514" s="48" t="s">
        <v>2360</v>
      </c>
      <c r="AC514" s="48" t="s">
        <v>2343</v>
      </c>
      <c r="AD514" s="49"/>
    </row>
    <row r="515" spans="2:30" x14ac:dyDescent="0.15">
      <c r="B515" s="38" t="s">
        <v>860</v>
      </c>
      <c r="C515" s="39" t="s">
        <v>861</v>
      </c>
      <c r="D515" s="39" t="s">
        <v>2388</v>
      </c>
      <c r="E515" s="39" t="s">
        <v>2793</v>
      </c>
      <c r="F515" s="40" t="s">
        <v>2347</v>
      </c>
      <c r="G515" s="40" t="s">
        <v>2353</v>
      </c>
      <c r="H515" s="41">
        <v>50000</v>
      </c>
      <c r="I515" s="42">
        <v>0</v>
      </c>
      <c r="J515" s="43">
        <v>0</v>
      </c>
      <c r="K515" s="41">
        <v>0</v>
      </c>
      <c r="L515" s="42">
        <v>0</v>
      </c>
      <c r="M515" s="43">
        <v>0</v>
      </c>
      <c r="N515" s="41">
        <v>0</v>
      </c>
      <c r="O515" s="42">
        <v>0</v>
      </c>
      <c r="P515" s="43">
        <v>0</v>
      </c>
      <c r="Q515" s="41">
        <v>0</v>
      </c>
      <c r="R515" s="42">
        <v>0</v>
      </c>
      <c r="S515" s="43">
        <v>0</v>
      </c>
      <c r="T515" s="44">
        <v>0</v>
      </c>
      <c r="U515" s="45">
        <v>0</v>
      </c>
      <c r="V515" s="43">
        <v>0</v>
      </c>
      <c r="W515" s="44">
        <v>0</v>
      </c>
      <c r="X515" s="45">
        <v>50000</v>
      </c>
      <c r="Y515" s="46">
        <v>100</v>
      </c>
      <c r="Z515" s="47">
        <f t="shared" si="14"/>
        <v>50000</v>
      </c>
      <c r="AA515" s="46">
        <f t="shared" si="15"/>
        <v>100</v>
      </c>
      <c r="AB515" s="48" t="s">
        <v>2360</v>
      </c>
      <c r="AC515" s="48" t="s">
        <v>2343</v>
      </c>
      <c r="AD515" s="49"/>
    </row>
    <row r="516" spans="2:30" x14ac:dyDescent="0.15">
      <c r="B516" s="38" t="s">
        <v>862</v>
      </c>
      <c r="C516" s="39" t="s">
        <v>863</v>
      </c>
      <c r="D516" s="39" t="s">
        <v>2388</v>
      </c>
      <c r="E516" s="39" t="s">
        <v>2794</v>
      </c>
      <c r="F516" s="40" t="s">
        <v>2347</v>
      </c>
      <c r="G516" s="40" t="s">
        <v>2353</v>
      </c>
      <c r="H516" s="41">
        <v>50000</v>
      </c>
      <c r="I516" s="42">
        <v>0</v>
      </c>
      <c r="J516" s="43">
        <v>0</v>
      </c>
      <c r="K516" s="41">
        <v>0</v>
      </c>
      <c r="L516" s="42">
        <v>71827</v>
      </c>
      <c r="M516" s="43">
        <v>10685</v>
      </c>
      <c r="N516" s="41">
        <v>82512</v>
      </c>
      <c r="O516" s="42">
        <v>0</v>
      </c>
      <c r="P516" s="43">
        <v>0</v>
      </c>
      <c r="Q516" s="41">
        <v>0</v>
      </c>
      <c r="R516" s="42">
        <v>0</v>
      </c>
      <c r="S516" s="43">
        <v>3579</v>
      </c>
      <c r="T516" s="44">
        <v>3579</v>
      </c>
      <c r="U516" s="45">
        <v>71827</v>
      </c>
      <c r="V516" s="43">
        <v>14264</v>
      </c>
      <c r="W516" s="44">
        <v>86091</v>
      </c>
      <c r="X516" s="45">
        <v>-36091</v>
      </c>
      <c r="Y516" s="46">
        <v>-72.180000000000007</v>
      </c>
      <c r="Z516" s="47">
        <f t="shared" si="14"/>
        <v>-21827</v>
      </c>
      <c r="AA516" s="46">
        <f t="shared" si="15"/>
        <v>-43.65</v>
      </c>
      <c r="AB516" s="48" t="s">
        <v>2360</v>
      </c>
      <c r="AC516" s="48" t="s">
        <v>2343</v>
      </c>
      <c r="AD516" s="49"/>
    </row>
    <row r="517" spans="2:30" x14ac:dyDescent="0.15">
      <c r="B517" s="38" t="s">
        <v>864</v>
      </c>
      <c r="C517" s="39" t="s">
        <v>865</v>
      </c>
      <c r="D517" s="39" t="s">
        <v>2388</v>
      </c>
      <c r="E517" s="39" t="s">
        <v>2795</v>
      </c>
      <c r="F517" s="40" t="s">
        <v>2347</v>
      </c>
      <c r="G517" s="40" t="s">
        <v>2353</v>
      </c>
      <c r="H517" s="41">
        <v>50000</v>
      </c>
      <c r="I517" s="42">
        <v>0</v>
      </c>
      <c r="J517" s="43">
        <v>0</v>
      </c>
      <c r="K517" s="41">
        <v>0</v>
      </c>
      <c r="L517" s="42">
        <v>47527</v>
      </c>
      <c r="M517" s="43">
        <v>8347</v>
      </c>
      <c r="N517" s="41">
        <v>55874</v>
      </c>
      <c r="O517" s="42">
        <v>0</v>
      </c>
      <c r="P517" s="43">
        <v>0</v>
      </c>
      <c r="Q517" s="41">
        <v>0</v>
      </c>
      <c r="R517" s="42">
        <v>0</v>
      </c>
      <c r="S517" s="43">
        <v>2314</v>
      </c>
      <c r="T517" s="44">
        <v>2314</v>
      </c>
      <c r="U517" s="45">
        <v>47527</v>
      </c>
      <c r="V517" s="43">
        <v>10661</v>
      </c>
      <c r="W517" s="44">
        <v>58188</v>
      </c>
      <c r="X517" s="45">
        <v>-8188</v>
      </c>
      <c r="Y517" s="46">
        <v>-16.38</v>
      </c>
      <c r="Z517" s="47">
        <f t="shared" si="14"/>
        <v>2473</v>
      </c>
      <c r="AA517" s="46">
        <f t="shared" si="15"/>
        <v>4.95</v>
      </c>
      <c r="AB517" s="48" t="s">
        <v>2360</v>
      </c>
      <c r="AC517" s="48" t="s">
        <v>2343</v>
      </c>
      <c r="AD517" s="49"/>
    </row>
    <row r="518" spans="2:30" x14ac:dyDescent="0.15">
      <c r="B518" s="38" t="s">
        <v>0</v>
      </c>
      <c r="C518" s="39" t="s">
        <v>0</v>
      </c>
      <c r="D518" s="39"/>
      <c r="E518" s="39"/>
      <c r="F518" s="40"/>
      <c r="G518" s="40"/>
      <c r="H518" s="41"/>
      <c r="I518" s="42"/>
      <c r="J518" s="43"/>
      <c r="K518" s="41"/>
      <c r="L518" s="42"/>
      <c r="M518" s="43"/>
      <c r="N518" s="41"/>
      <c r="O518" s="42"/>
      <c r="P518" s="43"/>
      <c r="Q518" s="41"/>
      <c r="R518" s="42"/>
      <c r="S518" s="43"/>
      <c r="T518" s="44"/>
      <c r="U518" s="45"/>
      <c r="V518" s="43"/>
      <c r="W518" s="44"/>
      <c r="X518" s="45"/>
      <c r="Y518" s="46"/>
      <c r="Z518" s="47"/>
      <c r="AA518" s="46"/>
      <c r="AB518" s="48"/>
      <c r="AC518" s="48"/>
      <c r="AD518" s="49"/>
    </row>
    <row r="519" spans="2:30" x14ac:dyDescent="0.15">
      <c r="B519" s="38" t="s">
        <v>2579</v>
      </c>
      <c r="C519" s="39" t="s">
        <v>866</v>
      </c>
      <c r="D519" s="39" t="s">
        <v>2477</v>
      </c>
      <c r="E519" s="39"/>
      <c r="F519" s="40" t="s">
        <v>2344</v>
      </c>
      <c r="G519" s="40" t="s">
        <v>2353</v>
      </c>
      <c r="H519" s="41">
        <v>16633130</v>
      </c>
      <c r="I519" s="42">
        <v>0</v>
      </c>
      <c r="J519" s="43">
        <v>0</v>
      </c>
      <c r="K519" s="41">
        <v>0</v>
      </c>
      <c r="L519" s="42">
        <v>0</v>
      </c>
      <c r="M519" s="43">
        <v>0</v>
      </c>
      <c r="N519" s="41">
        <v>0</v>
      </c>
      <c r="O519" s="42">
        <v>15468811</v>
      </c>
      <c r="P519" s="43">
        <v>0</v>
      </c>
      <c r="Q519" s="41">
        <v>15468811</v>
      </c>
      <c r="R519" s="42">
        <v>0</v>
      </c>
      <c r="S519" s="43">
        <v>0</v>
      </c>
      <c r="T519" s="44">
        <v>0</v>
      </c>
      <c r="U519" s="45">
        <v>15468811</v>
      </c>
      <c r="V519" s="43">
        <v>0</v>
      </c>
      <c r="W519" s="44">
        <v>15468811</v>
      </c>
      <c r="X519" s="45">
        <v>1164319</v>
      </c>
      <c r="Y519" s="46">
        <v>7</v>
      </c>
      <c r="Z519" s="47">
        <f t="shared" ref="Z519:Z582" si="16">H519-U519</f>
        <v>1164319</v>
      </c>
      <c r="AA519" s="46">
        <f t="shared" ref="AA519:AA582" si="17">IF(H519=0,0,ROUND(Z519/H519%,2))</f>
        <v>7</v>
      </c>
      <c r="AB519" s="48" t="s">
        <v>2360</v>
      </c>
      <c r="AC519" s="48" t="s">
        <v>2372</v>
      </c>
      <c r="AD519" s="49"/>
    </row>
    <row r="520" spans="2:30" x14ac:dyDescent="0.15">
      <c r="B520" s="38" t="s">
        <v>867</v>
      </c>
      <c r="C520" s="39" t="s">
        <v>868</v>
      </c>
      <c r="D520" s="39" t="s">
        <v>2477</v>
      </c>
      <c r="E520" s="39" t="s">
        <v>2790</v>
      </c>
      <c r="F520" s="40" t="s">
        <v>2344</v>
      </c>
      <c r="G520" s="40" t="s">
        <v>2353</v>
      </c>
      <c r="H520" s="41">
        <v>1619130</v>
      </c>
      <c r="I520" s="42">
        <v>0</v>
      </c>
      <c r="J520" s="43">
        <v>0</v>
      </c>
      <c r="K520" s="41">
        <v>0</v>
      </c>
      <c r="L520" s="42">
        <v>0</v>
      </c>
      <c r="M520" s="43">
        <v>0</v>
      </c>
      <c r="N520" s="41">
        <v>0</v>
      </c>
      <c r="O520" s="42">
        <v>1505790</v>
      </c>
      <c r="P520" s="43">
        <v>0</v>
      </c>
      <c r="Q520" s="41">
        <v>1505790</v>
      </c>
      <c r="R520" s="42">
        <v>0</v>
      </c>
      <c r="S520" s="43">
        <v>0</v>
      </c>
      <c r="T520" s="44">
        <v>0</v>
      </c>
      <c r="U520" s="45">
        <v>1505790</v>
      </c>
      <c r="V520" s="43">
        <v>0</v>
      </c>
      <c r="W520" s="44">
        <v>1505790</v>
      </c>
      <c r="X520" s="45">
        <v>113340</v>
      </c>
      <c r="Y520" s="46">
        <v>7</v>
      </c>
      <c r="Z520" s="47">
        <f t="shared" si="16"/>
        <v>113340</v>
      </c>
      <c r="AA520" s="46">
        <f t="shared" si="17"/>
        <v>7</v>
      </c>
      <c r="AB520" s="48" t="s">
        <v>2360</v>
      </c>
      <c r="AC520" s="48" t="s">
        <v>2372</v>
      </c>
      <c r="AD520" s="49"/>
    </row>
    <row r="521" spans="2:30" x14ac:dyDescent="0.15">
      <c r="B521" s="38" t="s">
        <v>869</v>
      </c>
      <c r="C521" s="39" t="s">
        <v>870</v>
      </c>
      <c r="D521" s="39" t="s">
        <v>2477</v>
      </c>
      <c r="E521" s="39" t="s">
        <v>2791</v>
      </c>
      <c r="F521" s="40" t="s">
        <v>2344</v>
      </c>
      <c r="G521" s="40" t="s">
        <v>2353</v>
      </c>
      <c r="H521" s="41">
        <v>2219760</v>
      </c>
      <c r="I521" s="42">
        <v>0</v>
      </c>
      <c r="J521" s="43">
        <v>0</v>
      </c>
      <c r="K521" s="41">
        <v>0</v>
      </c>
      <c r="L521" s="42">
        <v>0</v>
      </c>
      <c r="M521" s="43">
        <v>0</v>
      </c>
      <c r="N521" s="41">
        <v>0</v>
      </c>
      <c r="O521" s="42">
        <v>2064377</v>
      </c>
      <c r="P521" s="43">
        <v>0</v>
      </c>
      <c r="Q521" s="41">
        <v>2064377</v>
      </c>
      <c r="R521" s="42">
        <v>0</v>
      </c>
      <c r="S521" s="43">
        <v>0</v>
      </c>
      <c r="T521" s="44">
        <v>0</v>
      </c>
      <c r="U521" s="45">
        <v>2064377</v>
      </c>
      <c r="V521" s="43">
        <v>0</v>
      </c>
      <c r="W521" s="44">
        <v>2064377</v>
      </c>
      <c r="X521" s="45">
        <v>155383</v>
      </c>
      <c r="Y521" s="46">
        <v>7</v>
      </c>
      <c r="Z521" s="47">
        <f t="shared" si="16"/>
        <v>155383</v>
      </c>
      <c r="AA521" s="46">
        <f t="shared" si="17"/>
        <v>7</v>
      </c>
      <c r="AB521" s="48" t="s">
        <v>2360</v>
      </c>
      <c r="AC521" s="48" t="s">
        <v>2372</v>
      </c>
      <c r="AD521" s="49"/>
    </row>
    <row r="522" spans="2:30" x14ac:dyDescent="0.15">
      <c r="B522" s="38" t="s">
        <v>871</v>
      </c>
      <c r="C522" s="39" t="s">
        <v>872</v>
      </c>
      <c r="D522" s="39" t="s">
        <v>2477</v>
      </c>
      <c r="E522" s="39" t="s">
        <v>2792</v>
      </c>
      <c r="F522" s="40" t="s">
        <v>2344</v>
      </c>
      <c r="G522" s="40" t="s">
        <v>2353</v>
      </c>
      <c r="H522" s="41">
        <v>2055700</v>
      </c>
      <c r="I522" s="42">
        <v>0</v>
      </c>
      <c r="J522" s="43">
        <v>0</v>
      </c>
      <c r="K522" s="41">
        <v>0</v>
      </c>
      <c r="L522" s="42">
        <v>0</v>
      </c>
      <c r="M522" s="43">
        <v>0</v>
      </c>
      <c r="N522" s="41">
        <v>0</v>
      </c>
      <c r="O522" s="42">
        <v>1911801</v>
      </c>
      <c r="P522" s="43">
        <v>0</v>
      </c>
      <c r="Q522" s="41">
        <v>1911801</v>
      </c>
      <c r="R522" s="42">
        <v>0</v>
      </c>
      <c r="S522" s="43">
        <v>0</v>
      </c>
      <c r="T522" s="44">
        <v>0</v>
      </c>
      <c r="U522" s="45">
        <v>1911801</v>
      </c>
      <c r="V522" s="43">
        <v>0</v>
      </c>
      <c r="W522" s="44">
        <v>1911801</v>
      </c>
      <c r="X522" s="45">
        <v>143899</v>
      </c>
      <c r="Y522" s="46">
        <v>7</v>
      </c>
      <c r="Z522" s="47">
        <f t="shared" si="16"/>
        <v>143899</v>
      </c>
      <c r="AA522" s="46">
        <f t="shared" si="17"/>
        <v>7</v>
      </c>
      <c r="AB522" s="48" t="s">
        <v>2360</v>
      </c>
      <c r="AC522" s="48" t="s">
        <v>2372</v>
      </c>
      <c r="AD522" s="49"/>
    </row>
    <row r="523" spans="2:30" x14ac:dyDescent="0.15">
      <c r="B523" s="38" t="s">
        <v>873</v>
      </c>
      <c r="C523" s="39" t="s">
        <v>874</v>
      </c>
      <c r="D523" s="39" t="s">
        <v>2477</v>
      </c>
      <c r="E523" s="39" t="s">
        <v>2793</v>
      </c>
      <c r="F523" s="40" t="s">
        <v>2344</v>
      </c>
      <c r="G523" s="40" t="s">
        <v>2353</v>
      </c>
      <c r="H523" s="41">
        <v>1931450</v>
      </c>
      <c r="I523" s="42">
        <v>0</v>
      </c>
      <c r="J523" s="43">
        <v>0</v>
      </c>
      <c r="K523" s="41">
        <v>0</v>
      </c>
      <c r="L523" s="42">
        <v>0</v>
      </c>
      <c r="M523" s="43">
        <v>0</v>
      </c>
      <c r="N523" s="41">
        <v>0</v>
      </c>
      <c r="O523" s="42">
        <v>1796250</v>
      </c>
      <c r="P523" s="43">
        <v>0</v>
      </c>
      <c r="Q523" s="41">
        <v>1796250</v>
      </c>
      <c r="R523" s="42">
        <v>0</v>
      </c>
      <c r="S523" s="43">
        <v>0</v>
      </c>
      <c r="T523" s="44">
        <v>0</v>
      </c>
      <c r="U523" s="45">
        <v>1796250</v>
      </c>
      <c r="V523" s="43">
        <v>0</v>
      </c>
      <c r="W523" s="44">
        <v>1796250</v>
      </c>
      <c r="X523" s="45">
        <v>135200</v>
      </c>
      <c r="Y523" s="46">
        <v>7</v>
      </c>
      <c r="Z523" s="47">
        <f t="shared" si="16"/>
        <v>135200</v>
      </c>
      <c r="AA523" s="46">
        <f t="shared" si="17"/>
        <v>7</v>
      </c>
      <c r="AB523" s="48" t="s">
        <v>2360</v>
      </c>
      <c r="AC523" s="48" t="s">
        <v>2372</v>
      </c>
      <c r="AD523" s="49"/>
    </row>
    <row r="524" spans="2:30" x14ac:dyDescent="0.15">
      <c r="B524" s="38" t="s">
        <v>875</v>
      </c>
      <c r="C524" s="39" t="s">
        <v>876</v>
      </c>
      <c r="D524" s="39" t="s">
        <v>2477</v>
      </c>
      <c r="E524" s="39" t="s">
        <v>2794</v>
      </c>
      <c r="F524" s="40" t="s">
        <v>2344</v>
      </c>
      <c r="G524" s="40" t="s">
        <v>2353</v>
      </c>
      <c r="H524" s="41">
        <v>2572530</v>
      </c>
      <c r="I524" s="42">
        <v>0</v>
      </c>
      <c r="J524" s="43">
        <v>0</v>
      </c>
      <c r="K524" s="41">
        <v>0</v>
      </c>
      <c r="L524" s="42">
        <v>0</v>
      </c>
      <c r="M524" s="43">
        <v>0</v>
      </c>
      <c r="N524" s="41">
        <v>0</v>
      </c>
      <c r="O524" s="42">
        <v>2392453</v>
      </c>
      <c r="P524" s="43">
        <v>0</v>
      </c>
      <c r="Q524" s="41">
        <v>2392453</v>
      </c>
      <c r="R524" s="42">
        <v>0</v>
      </c>
      <c r="S524" s="43">
        <v>0</v>
      </c>
      <c r="T524" s="44">
        <v>0</v>
      </c>
      <c r="U524" s="45">
        <v>2392453</v>
      </c>
      <c r="V524" s="43">
        <v>0</v>
      </c>
      <c r="W524" s="44">
        <v>2392453</v>
      </c>
      <c r="X524" s="45">
        <v>180077</v>
      </c>
      <c r="Y524" s="46">
        <v>7</v>
      </c>
      <c r="Z524" s="47">
        <f t="shared" si="16"/>
        <v>180077</v>
      </c>
      <c r="AA524" s="46">
        <f t="shared" si="17"/>
        <v>7</v>
      </c>
      <c r="AB524" s="48" t="s">
        <v>2360</v>
      </c>
      <c r="AC524" s="48" t="s">
        <v>2372</v>
      </c>
      <c r="AD524" s="49"/>
    </row>
    <row r="525" spans="2:30" x14ac:dyDescent="0.15">
      <c r="B525" s="38" t="s">
        <v>877</v>
      </c>
      <c r="C525" s="39" t="s">
        <v>878</v>
      </c>
      <c r="D525" s="39" t="s">
        <v>2477</v>
      </c>
      <c r="E525" s="39" t="s">
        <v>2795</v>
      </c>
      <c r="F525" s="40" t="s">
        <v>2344</v>
      </c>
      <c r="G525" s="40" t="s">
        <v>2353</v>
      </c>
      <c r="H525" s="41">
        <v>6234560</v>
      </c>
      <c r="I525" s="42">
        <v>0</v>
      </c>
      <c r="J525" s="43">
        <v>0</v>
      </c>
      <c r="K525" s="41">
        <v>0</v>
      </c>
      <c r="L525" s="42">
        <v>0</v>
      </c>
      <c r="M525" s="43">
        <v>0</v>
      </c>
      <c r="N525" s="41">
        <v>0</v>
      </c>
      <c r="O525" s="42">
        <v>5798140</v>
      </c>
      <c r="P525" s="43">
        <v>0</v>
      </c>
      <c r="Q525" s="41">
        <v>5798140</v>
      </c>
      <c r="R525" s="42">
        <v>0</v>
      </c>
      <c r="S525" s="43">
        <v>0</v>
      </c>
      <c r="T525" s="44">
        <v>0</v>
      </c>
      <c r="U525" s="45">
        <v>5798140</v>
      </c>
      <c r="V525" s="43">
        <v>0</v>
      </c>
      <c r="W525" s="44">
        <v>5798140</v>
      </c>
      <c r="X525" s="45">
        <v>436420</v>
      </c>
      <c r="Y525" s="46">
        <v>7</v>
      </c>
      <c r="Z525" s="47">
        <f t="shared" si="16"/>
        <v>436420</v>
      </c>
      <c r="AA525" s="46">
        <f t="shared" si="17"/>
        <v>7</v>
      </c>
      <c r="AB525" s="48" t="s">
        <v>2360</v>
      </c>
      <c r="AC525" s="48" t="s">
        <v>2372</v>
      </c>
      <c r="AD525" s="49"/>
    </row>
    <row r="526" spans="2:30" x14ac:dyDescent="0.15">
      <c r="B526" s="38" t="s">
        <v>0</v>
      </c>
      <c r="C526" s="39" t="s">
        <v>0</v>
      </c>
      <c r="D526" s="39"/>
      <c r="E526" s="39"/>
      <c r="F526" s="40"/>
      <c r="G526" s="40"/>
      <c r="H526" s="41"/>
      <c r="I526" s="42"/>
      <c r="J526" s="43"/>
      <c r="K526" s="41"/>
      <c r="L526" s="42"/>
      <c r="M526" s="43"/>
      <c r="N526" s="41"/>
      <c r="O526" s="42"/>
      <c r="P526" s="43"/>
      <c r="Q526" s="41"/>
      <c r="R526" s="42"/>
      <c r="S526" s="43"/>
      <c r="T526" s="44"/>
      <c r="U526" s="45"/>
      <c r="V526" s="43"/>
      <c r="W526" s="44"/>
      <c r="X526" s="45"/>
      <c r="Y526" s="46"/>
      <c r="Z526" s="47"/>
      <c r="AA526" s="46"/>
      <c r="AB526" s="48"/>
      <c r="AC526" s="48"/>
      <c r="AD526" s="49"/>
    </row>
    <row r="527" spans="2:30" x14ac:dyDescent="0.15">
      <c r="B527" s="38" t="s">
        <v>2580</v>
      </c>
      <c r="C527" s="39" t="s">
        <v>879</v>
      </c>
      <c r="D527" s="39" t="s">
        <v>2420</v>
      </c>
      <c r="E527" s="39"/>
      <c r="F527" s="40" t="s">
        <v>2347</v>
      </c>
      <c r="G527" s="40" t="s">
        <v>2359</v>
      </c>
      <c r="H527" s="41">
        <v>5054190</v>
      </c>
      <c r="I527" s="42">
        <v>0</v>
      </c>
      <c r="J527" s="43">
        <v>0</v>
      </c>
      <c r="K527" s="41">
        <v>0</v>
      </c>
      <c r="L527" s="42">
        <v>3358095</v>
      </c>
      <c r="M527" s="43">
        <v>594636</v>
      </c>
      <c r="N527" s="41">
        <v>3952731</v>
      </c>
      <c r="O527" s="42">
        <v>0</v>
      </c>
      <c r="P527" s="43">
        <v>610</v>
      </c>
      <c r="Q527" s="41">
        <v>610</v>
      </c>
      <c r="R527" s="42">
        <v>15764</v>
      </c>
      <c r="S527" s="43">
        <v>129933</v>
      </c>
      <c r="T527" s="44">
        <v>145697</v>
      </c>
      <c r="U527" s="45">
        <v>3373859</v>
      </c>
      <c r="V527" s="43">
        <v>725179</v>
      </c>
      <c r="W527" s="44">
        <v>4099038</v>
      </c>
      <c r="X527" s="45">
        <v>955152</v>
      </c>
      <c r="Y527" s="46">
        <v>18.899999999999999</v>
      </c>
      <c r="Z527" s="47">
        <f t="shared" si="16"/>
        <v>1680331</v>
      </c>
      <c r="AA527" s="46">
        <f t="shared" si="17"/>
        <v>33.25</v>
      </c>
      <c r="AB527" s="48" t="s">
        <v>2362</v>
      </c>
      <c r="AC527" s="48" t="s">
        <v>2343</v>
      </c>
      <c r="AD527" s="49"/>
    </row>
    <row r="528" spans="2:30" x14ac:dyDescent="0.15">
      <c r="B528" s="38" t="s">
        <v>880</v>
      </c>
      <c r="C528" s="39" t="s">
        <v>881</v>
      </c>
      <c r="D528" s="39" t="s">
        <v>2420</v>
      </c>
      <c r="E528" s="39" t="s">
        <v>2790</v>
      </c>
      <c r="F528" s="40" t="s">
        <v>2347</v>
      </c>
      <c r="G528" s="40" t="s">
        <v>2359</v>
      </c>
      <c r="H528" s="41">
        <v>926540</v>
      </c>
      <c r="I528" s="42">
        <v>0</v>
      </c>
      <c r="J528" s="43">
        <v>0</v>
      </c>
      <c r="K528" s="41">
        <v>0</v>
      </c>
      <c r="L528" s="42">
        <v>579457</v>
      </c>
      <c r="M528" s="43">
        <v>113719</v>
      </c>
      <c r="N528" s="41">
        <v>693176</v>
      </c>
      <c r="O528" s="42">
        <v>0</v>
      </c>
      <c r="P528" s="43">
        <v>0</v>
      </c>
      <c r="Q528" s="41">
        <v>0</v>
      </c>
      <c r="R528" s="42">
        <v>4504</v>
      </c>
      <c r="S528" s="43">
        <v>20049</v>
      </c>
      <c r="T528" s="44">
        <v>24553</v>
      </c>
      <c r="U528" s="45">
        <v>583961</v>
      </c>
      <c r="V528" s="43">
        <v>133768</v>
      </c>
      <c r="W528" s="44">
        <v>717729</v>
      </c>
      <c r="X528" s="45">
        <v>208811</v>
      </c>
      <c r="Y528" s="46">
        <v>22.54</v>
      </c>
      <c r="Z528" s="47">
        <f t="shared" si="16"/>
        <v>342579</v>
      </c>
      <c r="AA528" s="46">
        <f t="shared" si="17"/>
        <v>36.97</v>
      </c>
      <c r="AB528" s="48" t="s">
        <v>2362</v>
      </c>
      <c r="AC528" s="48" t="s">
        <v>2343</v>
      </c>
      <c r="AD528" s="49"/>
    </row>
    <row r="529" spans="2:30" x14ac:dyDescent="0.15">
      <c r="B529" s="38" t="s">
        <v>882</v>
      </c>
      <c r="C529" s="39" t="s">
        <v>883</v>
      </c>
      <c r="D529" s="39" t="s">
        <v>2420</v>
      </c>
      <c r="E529" s="39" t="s">
        <v>2791</v>
      </c>
      <c r="F529" s="40" t="s">
        <v>2347</v>
      </c>
      <c r="G529" s="40" t="s">
        <v>2359</v>
      </c>
      <c r="H529" s="41">
        <v>855500</v>
      </c>
      <c r="I529" s="42">
        <v>0</v>
      </c>
      <c r="J529" s="43">
        <v>0</v>
      </c>
      <c r="K529" s="41">
        <v>0</v>
      </c>
      <c r="L529" s="42">
        <v>560874</v>
      </c>
      <c r="M529" s="43">
        <v>102409</v>
      </c>
      <c r="N529" s="41">
        <v>663283</v>
      </c>
      <c r="O529" s="42">
        <v>0</v>
      </c>
      <c r="P529" s="43">
        <v>0</v>
      </c>
      <c r="Q529" s="41">
        <v>0</v>
      </c>
      <c r="R529" s="42">
        <v>4504</v>
      </c>
      <c r="S529" s="43">
        <v>18797</v>
      </c>
      <c r="T529" s="44">
        <v>23301</v>
      </c>
      <c r="U529" s="45">
        <v>565378</v>
      </c>
      <c r="V529" s="43">
        <v>121206</v>
      </c>
      <c r="W529" s="44">
        <v>686584</v>
      </c>
      <c r="X529" s="45">
        <v>168916</v>
      </c>
      <c r="Y529" s="46">
        <v>19.739999999999998</v>
      </c>
      <c r="Z529" s="47">
        <f t="shared" si="16"/>
        <v>290122</v>
      </c>
      <c r="AA529" s="46">
        <f t="shared" si="17"/>
        <v>33.909999999999997</v>
      </c>
      <c r="AB529" s="48" t="s">
        <v>2362</v>
      </c>
      <c r="AC529" s="48" t="s">
        <v>2343</v>
      </c>
      <c r="AD529" s="49"/>
    </row>
    <row r="530" spans="2:30" x14ac:dyDescent="0.15">
      <c r="B530" s="38" t="s">
        <v>884</v>
      </c>
      <c r="C530" s="39" t="s">
        <v>885</v>
      </c>
      <c r="D530" s="39" t="s">
        <v>2420</v>
      </c>
      <c r="E530" s="39" t="s">
        <v>2792</v>
      </c>
      <c r="F530" s="40" t="s">
        <v>2347</v>
      </c>
      <c r="G530" s="40" t="s">
        <v>2359</v>
      </c>
      <c r="H530" s="41">
        <v>800000</v>
      </c>
      <c r="I530" s="42">
        <v>0</v>
      </c>
      <c r="J530" s="43">
        <v>0</v>
      </c>
      <c r="K530" s="41">
        <v>0</v>
      </c>
      <c r="L530" s="42">
        <v>509970</v>
      </c>
      <c r="M530" s="43">
        <v>89027</v>
      </c>
      <c r="N530" s="41">
        <v>598997</v>
      </c>
      <c r="O530" s="42">
        <v>0</v>
      </c>
      <c r="P530" s="43">
        <v>0</v>
      </c>
      <c r="Q530" s="41">
        <v>0</v>
      </c>
      <c r="R530" s="42">
        <v>4504</v>
      </c>
      <c r="S530" s="43">
        <v>16777</v>
      </c>
      <c r="T530" s="44">
        <v>21281</v>
      </c>
      <c r="U530" s="45">
        <v>514474</v>
      </c>
      <c r="V530" s="43">
        <v>105804</v>
      </c>
      <c r="W530" s="44">
        <v>620278</v>
      </c>
      <c r="X530" s="45">
        <v>179722</v>
      </c>
      <c r="Y530" s="46">
        <v>22.47</v>
      </c>
      <c r="Z530" s="47">
        <f t="shared" si="16"/>
        <v>285526</v>
      </c>
      <c r="AA530" s="46">
        <f t="shared" si="17"/>
        <v>35.69</v>
      </c>
      <c r="AB530" s="48" t="s">
        <v>2362</v>
      </c>
      <c r="AC530" s="48" t="s">
        <v>2343</v>
      </c>
      <c r="AD530" s="49"/>
    </row>
    <row r="531" spans="2:30" x14ac:dyDescent="0.15">
      <c r="B531" s="38" t="s">
        <v>886</v>
      </c>
      <c r="C531" s="39" t="s">
        <v>887</v>
      </c>
      <c r="D531" s="39" t="s">
        <v>2420</v>
      </c>
      <c r="E531" s="39" t="s">
        <v>2793</v>
      </c>
      <c r="F531" s="40" t="s">
        <v>2347</v>
      </c>
      <c r="G531" s="40" t="s">
        <v>2359</v>
      </c>
      <c r="H531" s="41">
        <v>831080</v>
      </c>
      <c r="I531" s="42">
        <v>0</v>
      </c>
      <c r="J531" s="43">
        <v>0</v>
      </c>
      <c r="K531" s="41">
        <v>0</v>
      </c>
      <c r="L531" s="42">
        <v>565810</v>
      </c>
      <c r="M531" s="43">
        <v>108598</v>
      </c>
      <c r="N531" s="41">
        <v>674408</v>
      </c>
      <c r="O531" s="42">
        <v>0</v>
      </c>
      <c r="P531" s="43">
        <v>0</v>
      </c>
      <c r="Q531" s="41">
        <v>0</v>
      </c>
      <c r="R531" s="42">
        <v>1126</v>
      </c>
      <c r="S531" s="43">
        <v>23564</v>
      </c>
      <c r="T531" s="44">
        <v>24690</v>
      </c>
      <c r="U531" s="45">
        <v>566936</v>
      </c>
      <c r="V531" s="43">
        <v>132162</v>
      </c>
      <c r="W531" s="44">
        <v>699098</v>
      </c>
      <c r="X531" s="45">
        <v>131982</v>
      </c>
      <c r="Y531" s="46">
        <v>15.88</v>
      </c>
      <c r="Z531" s="47">
        <f t="shared" si="16"/>
        <v>264144</v>
      </c>
      <c r="AA531" s="46">
        <f t="shared" si="17"/>
        <v>31.78</v>
      </c>
      <c r="AB531" s="48" t="s">
        <v>2362</v>
      </c>
      <c r="AC531" s="48" t="s">
        <v>2343</v>
      </c>
      <c r="AD531" s="49"/>
    </row>
    <row r="532" spans="2:30" x14ac:dyDescent="0.15">
      <c r="B532" s="38" t="s">
        <v>888</v>
      </c>
      <c r="C532" s="39" t="s">
        <v>889</v>
      </c>
      <c r="D532" s="39" t="s">
        <v>2420</v>
      </c>
      <c r="E532" s="39" t="s">
        <v>2794</v>
      </c>
      <c r="F532" s="40" t="s">
        <v>2347</v>
      </c>
      <c r="G532" s="40" t="s">
        <v>2359</v>
      </c>
      <c r="H532" s="41">
        <v>800000</v>
      </c>
      <c r="I532" s="42">
        <v>0</v>
      </c>
      <c r="J532" s="43">
        <v>0</v>
      </c>
      <c r="K532" s="41">
        <v>0</v>
      </c>
      <c r="L532" s="42">
        <v>582908</v>
      </c>
      <c r="M532" s="43">
        <v>82680</v>
      </c>
      <c r="N532" s="41">
        <v>665588</v>
      </c>
      <c r="O532" s="42">
        <v>0</v>
      </c>
      <c r="P532" s="43">
        <v>0</v>
      </c>
      <c r="Q532" s="41">
        <v>0</v>
      </c>
      <c r="R532" s="42">
        <v>1126</v>
      </c>
      <c r="S532" s="43">
        <v>25707</v>
      </c>
      <c r="T532" s="44">
        <v>26833</v>
      </c>
      <c r="U532" s="45">
        <v>584034</v>
      </c>
      <c r="V532" s="43">
        <v>108387</v>
      </c>
      <c r="W532" s="44">
        <v>692421</v>
      </c>
      <c r="X532" s="45">
        <v>107579</v>
      </c>
      <c r="Y532" s="46">
        <v>13.45</v>
      </c>
      <c r="Z532" s="47">
        <f t="shared" si="16"/>
        <v>215966</v>
      </c>
      <c r="AA532" s="46">
        <f t="shared" si="17"/>
        <v>27</v>
      </c>
      <c r="AB532" s="48" t="s">
        <v>2362</v>
      </c>
      <c r="AC532" s="48" t="s">
        <v>2343</v>
      </c>
      <c r="AD532" s="49"/>
    </row>
    <row r="533" spans="2:30" x14ac:dyDescent="0.15">
      <c r="B533" s="38" t="s">
        <v>890</v>
      </c>
      <c r="C533" s="39" t="s">
        <v>891</v>
      </c>
      <c r="D533" s="39" t="s">
        <v>2420</v>
      </c>
      <c r="E533" s="39" t="s">
        <v>2795</v>
      </c>
      <c r="F533" s="40" t="s">
        <v>2347</v>
      </c>
      <c r="G533" s="40" t="s">
        <v>2359</v>
      </c>
      <c r="H533" s="41">
        <v>841070</v>
      </c>
      <c r="I533" s="42">
        <v>0</v>
      </c>
      <c r="J533" s="43">
        <v>0</v>
      </c>
      <c r="K533" s="41">
        <v>0</v>
      </c>
      <c r="L533" s="42">
        <v>559076</v>
      </c>
      <c r="M533" s="43">
        <v>98203</v>
      </c>
      <c r="N533" s="41">
        <v>657279</v>
      </c>
      <c r="O533" s="42">
        <v>0</v>
      </c>
      <c r="P533" s="43">
        <v>610</v>
      </c>
      <c r="Q533" s="41">
        <v>610</v>
      </c>
      <c r="R533" s="42">
        <v>0</v>
      </c>
      <c r="S533" s="43">
        <v>25039</v>
      </c>
      <c r="T533" s="44">
        <v>25039</v>
      </c>
      <c r="U533" s="45">
        <v>559076</v>
      </c>
      <c r="V533" s="43">
        <v>123852</v>
      </c>
      <c r="W533" s="44">
        <v>682928</v>
      </c>
      <c r="X533" s="45">
        <v>158142</v>
      </c>
      <c r="Y533" s="46">
        <v>18.8</v>
      </c>
      <c r="Z533" s="47">
        <f t="shared" si="16"/>
        <v>281994</v>
      </c>
      <c r="AA533" s="46">
        <f t="shared" si="17"/>
        <v>33.53</v>
      </c>
      <c r="AB533" s="48" t="s">
        <v>2362</v>
      </c>
      <c r="AC533" s="48" t="s">
        <v>2343</v>
      </c>
      <c r="AD533" s="49"/>
    </row>
    <row r="534" spans="2:30" x14ac:dyDescent="0.15">
      <c r="B534" s="38" t="s">
        <v>0</v>
      </c>
      <c r="C534" s="39" t="s">
        <v>0</v>
      </c>
      <c r="D534" s="39"/>
      <c r="E534" s="39"/>
      <c r="F534" s="40"/>
      <c r="G534" s="40"/>
      <c r="H534" s="41"/>
      <c r="I534" s="42"/>
      <c r="J534" s="43"/>
      <c r="K534" s="41"/>
      <c r="L534" s="42"/>
      <c r="M534" s="43"/>
      <c r="N534" s="41"/>
      <c r="O534" s="42"/>
      <c r="P534" s="43"/>
      <c r="Q534" s="41"/>
      <c r="R534" s="42"/>
      <c r="S534" s="43"/>
      <c r="T534" s="44"/>
      <c r="U534" s="45"/>
      <c r="V534" s="43"/>
      <c r="W534" s="44"/>
      <c r="X534" s="45"/>
      <c r="Y534" s="46"/>
      <c r="Z534" s="47"/>
      <c r="AA534" s="46"/>
      <c r="AB534" s="48"/>
      <c r="AC534" s="48"/>
      <c r="AD534" s="49"/>
    </row>
    <row r="535" spans="2:30" x14ac:dyDescent="0.15">
      <c r="B535" s="38" t="s">
        <v>2581</v>
      </c>
      <c r="C535" s="39" t="s">
        <v>892</v>
      </c>
      <c r="D535" s="39" t="s">
        <v>2420</v>
      </c>
      <c r="E535" s="39"/>
      <c r="F535" s="40" t="s">
        <v>2347</v>
      </c>
      <c r="G535" s="40" t="s">
        <v>2359</v>
      </c>
      <c r="H535" s="41">
        <v>3060340</v>
      </c>
      <c r="I535" s="42">
        <v>0</v>
      </c>
      <c r="J535" s="43">
        <v>0</v>
      </c>
      <c r="K535" s="41">
        <v>0</v>
      </c>
      <c r="L535" s="42">
        <v>2087085</v>
      </c>
      <c r="M535" s="43">
        <v>371037</v>
      </c>
      <c r="N535" s="41">
        <v>2458122</v>
      </c>
      <c r="O535" s="42">
        <v>0</v>
      </c>
      <c r="P535" s="43">
        <v>402</v>
      </c>
      <c r="Q535" s="41">
        <v>402</v>
      </c>
      <c r="R535" s="42">
        <v>6369</v>
      </c>
      <c r="S535" s="43">
        <v>80761</v>
      </c>
      <c r="T535" s="44">
        <v>87130</v>
      </c>
      <c r="U535" s="45">
        <v>2093454</v>
      </c>
      <c r="V535" s="43">
        <v>452200</v>
      </c>
      <c r="W535" s="44">
        <v>2545654</v>
      </c>
      <c r="X535" s="45">
        <v>514686</v>
      </c>
      <c r="Y535" s="46">
        <v>16.82</v>
      </c>
      <c r="Z535" s="47">
        <f t="shared" si="16"/>
        <v>966886</v>
      </c>
      <c r="AA535" s="46">
        <f t="shared" si="17"/>
        <v>31.59</v>
      </c>
      <c r="AB535" s="48" t="s">
        <v>2362</v>
      </c>
      <c r="AC535" s="48" t="s">
        <v>2343</v>
      </c>
      <c r="AD535" s="49"/>
    </row>
    <row r="536" spans="2:30" x14ac:dyDescent="0.15">
      <c r="B536" s="38" t="s">
        <v>893</v>
      </c>
      <c r="C536" s="39" t="s">
        <v>894</v>
      </c>
      <c r="D536" s="39" t="s">
        <v>2420</v>
      </c>
      <c r="E536" s="39" t="s">
        <v>2790</v>
      </c>
      <c r="F536" s="40" t="s">
        <v>2347</v>
      </c>
      <c r="G536" s="40" t="s">
        <v>2359</v>
      </c>
      <c r="H536" s="41">
        <v>540165</v>
      </c>
      <c r="I536" s="42">
        <v>0</v>
      </c>
      <c r="J536" s="43">
        <v>0</v>
      </c>
      <c r="K536" s="41">
        <v>0</v>
      </c>
      <c r="L536" s="42">
        <v>383494</v>
      </c>
      <c r="M536" s="43">
        <v>75263</v>
      </c>
      <c r="N536" s="41">
        <v>458757</v>
      </c>
      <c r="O536" s="42">
        <v>0</v>
      </c>
      <c r="P536" s="43">
        <v>0</v>
      </c>
      <c r="Q536" s="41">
        <v>0</v>
      </c>
      <c r="R536" s="42">
        <v>1737</v>
      </c>
      <c r="S536" s="43">
        <v>13266</v>
      </c>
      <c r="T536" s="44">
        <v>15003</v>
      </c>
      <c r="U536" s="45">
        <v>385231</v>
      </c>
      <c r="V536" s="43">
        <v>88529</v>
      </c>
      <c r="W536" s="44">
        <v>473760</v>
      </c>
      <c r="X536" s="45">
        <v>66405</v>
      </c>
      <c r="Y536" s="46">
        <v>12.29</v>
      </c>
      <c r="Z536" s="47">
        <f t="shared" si="16"/>
        <v>154934</v>
      </c>
      <c r="AA536" s="46">
        <f t="shared" si="17"/>
        <v>28.68</v>
      </c>
      <c r="AB536" s="48" t="s">
        <v>2362</v>
      </c>
      <c r="AC536" s="48" t="s">
        <v>2343</v>
      </c>
      <c r="AD536" s="49"/>
    </row>
    <row r="537" spans="2:30" x14ac:dyDescent="0.15">
      <c r="B537" s="38" t="s">
        <v>895</v>
      </c>
      <c r="C537" s="39" t="s">
        <v>896</v>
      </c>
      <c r="D537" s="39" t="s">
        <v>2420</v>
      </c>
      <c r="E537" s="39" t="s">
        <v>2791</v>
      </c>
      <c r="F537" s="40" t="s">
        <v>2347</v>
      </c>
      <c r="G537" s="40" t="s">
        <v>2359</v>
      </c>
      <c r="H537" s="41">
        <v>500000</v>
      </c>
      <c r="I537" s="42">
        <v>0</v>
      </c>
      <c r="J537" s="43">
        <v>0</v>
      </c>
      <c r="K537" s="41">
        <v>0</v>
      </c>
      <c r="L537" s="42">
        <v>348920</v>
      </c>
      <c r="M537" s="43">
        <v>63709</v>
      </c>
      <c r="N537" s="41">
        <v>412629</v>
      </c>
      <c r="O537" s="42">
        <v>0</v>
      </c>
      <c r="P537" s="43">
        <v>0</v>
      </c>
      <c r="Q537" s="41">
        <v>0</v>
      </c>
      <c r="R537" s="42">
        <v>1737</v>
      </c>
      <c r="S537" s="43">
        <v>11692</v>
      </c>
      <c r="T537" s="44">
        <v>13429</v>
      </c>
      <c r="U537" s="45">
        <v>350657</v>
      </c>
      <c r="V537" s="43">
        <v>75401</v>
      </c>
      <c r="W537" s="44">
        <v>426058</v>
      </c>
      <c r="X537" s="45">
        <v>73942</v>
      </c>
      <c r="Y537" s="46">
        <v>14.79</v>
      </c>
      <c r="Z537" s="47">
        <f t="shared" si="16"/>
        <v>149343</v>
      </c>
      <c r="AA537" s="46">
        <f t="shared" si="17"/>
        <v>29.87</v>
      </c>
      <c r="AB537" s="48" t="s">
        <v>2362</v>
      </c>
      <c r="AC537" s="48" t="s">
        <v>2343</v>
      </c>
      <c r="AD537" s="49"/>
    </row>
    <row r="538" spans="2:30" x14ac:dyDescent="0.15">
      <c r="B538" s="38" t="s">
        <v>897</v>
      </c>
      <c r="C538" s="39" t="s">
        <v>898</v>
      </c>
      <c r="D538" s="39" t="s">
        <v>2420</v>
      </c>
      <c r="E538" s="39" t="s">
        <v>2792</v>
      </c>
      <c r="F538" s="40" t="s">
        <v>2347</v>
      </c>
      <c r="G538" s="40" t="s">
        <v>2359</v>
      </c>
      <c r="H538" s="41">
        <v>500000</v>
      </c>
      <c r="I538" s="42">
        <v>0</v>
      </c>
      <c r="J538" s="43">
        <v>0</v>
      </c>
      <c r="K538" s="41">
        <v>0</v>
      </c>
      <c r="L538" s="42">
        <v>296088</v>
      </c>
      <c r="M538" s="43">
        <v>51688</v>
      </c>
      <c r="N538" s="41">
        <v>347776</v>
      </c>
      <c r="O538" s="42">
        <v>0</v>
      </c>
      <c r="P538" s="43">
        <v>0</v>
      </c>
      <c r="Q538" s="41">
        <v>0</v>
      </c>
      <c r="R538" s="42">
        <v>2316</v>
      </c>
      <c r="S538" s="43">
        <v>9740</v>
      </c>
      <c r="T538" s="44">
        <v>12056</v>
      </c>
      <c r="U538" s="45">
        <v>298404</v>
      </c>
      <c r="V538" s="43">
        <v>61428</v>
      </c>
      <c r="W538" s="44">
        <v>359832</v>
      </c>
      <c r="X538" s="45">
        <v>140168</v>
      </c>
      <c r="Y538" s="46">
        <v>28.03</v>
      </c>
      <c r="Z538" s="47">
        <f t="shared" si="16"/>
        <v>201596</v>
      </c>
      <c r="AA538" s="46">
        <f t="shared" si="17"/>
        <v>40.32</v>
      </c>
      <c r="AB538" s="48" t="s">
        <v>2362</v>
      </c>
      <c r="AC538" s="48" t="s">
        <v>2343</v>
      </c>
      <c r="AD538" s="49"/>
    </row>
    <row r="539" spans="2:30" x14ac:dyDescent="0.15">
      <c r="B539" s="38" t="s">
        <v>899</v>
      </c>
      <c r="C539" s="39" t="s">
        <v>900</v>
      </c>
      <c r="D539" s="39" t="s">
        <v>2420</v>
      </c>
      <c r="E539" s="39" t="s">
        <v>2793</v>
      </c>
      <c r="F539" s="40" t="s">
        <v>2347</v>
      </c>
      <c r="G539" s="40" t="s">
        <v>2359</v>
      </c>
      <c r="H539" s="41">
        <v>500000</v>
      </c>
      <c r="I539" s="42">
        <v>0</v>
      </c>
      <c r="J539" s="43">
        <v>0</v>
      </c>
      <c r="K539" s="41">
        <v>0</v>
      </c>
      <c r="L539" s="42">
        <v>354781</v>
      </c>
      <c r="M539" s="43">
        <v>68096</v>
      </c>
      <c r="N539" s="41">
        <v>422877</v>
      </c>
      <c r="O539" s="42">
        <v>0</v>
      </c>
      <c r="P539" s="43">
        <v>0</v>
      </c>
      <c r="Q539" s="41">
        <v>0</v>
      </c>
      <c r="R539" s="42">
        <v>579</v>
      </c>
      <c r="S539" s="43">
        <v>14775</v>
      </c>
      <c r="T539" s="44">
        <v>15354</v>
      </c>
      <c r="U539" s="45">
        <v>355360</v>
      </c>
      <c r="V539" s="43">
        <v>82871</v>
      </c>
      <c r="W539" s="44">
        <v>438231</v>
      </c>
      <c r="X539" s="45">
        <v>61769</v>
      </c>
      <c r="Y539" s="46">
        <v>12.35</v>
      </c>
      <c r="Z539" s="47">
        <f t="shared" si="16"/>
        <v>144640</v>
      </c>
      <c r="AA539" s="46">
        <f t="shared" si="17"/>
        <v>28.93</v>
      </c>
      <c r="AB539" s="48" t="s">
        <v>2362</v>
      </c>
      <c r="AC539" s="48" t="s">
        <v>2343</v>
      </c>
      <c r="AD539" s="49"/>
    </row>
    <row r="540" spans="2:30" x14ac:dyDescent="0.15">
      <c r="B540" s="38" t="s">
        <v>901</v>
      </c>
      <c r="C540" s="39" t="s">
        <v>902</v>
      </c>
      <c r="D540" s="39" t="s">
        <v>2420</v>
      </c>
      <c r="E540" s="39" t="s">
        <v>2794</v>
      </c>
      <c r="F540" s="40" t="s">
        <v>2347</v>
      </c>
      <c r="G540" s="40" t="s">
        <v>2359</v>
      </c>
      <c r="H540" s="41">
        <v>497323</v>
      </c>
      <c r="I540" s="42">
        <v>0</v>
      </c>
      <c r="J540" s="43">
        <v>0</v>
      </c>
      <c r="K540" s="41">
        <v>0</v>
      </c>
      <c r="L540" s="42">
        <v>335516</v>
      </c>
      <c r="M540" s="43">
        <v>47591</v>
      </c>
      <c r="N540" s="41">
        <v>383107</v>
      </c>
      <c r="O540" s="42">
        <v>0</v>
      </c>
      <c r="P540" s="43">
        <v>0</v>
      </c>
      <c r="Q540" s="41">
        <v>0</v>
      </c>
      <c r="R540" s="42">
        <v>0</v>
      </c>
      <c r="S540" s="43">
        <v>14795</v>
      </c>
      <c r="T540" s="44">
        <v>14795</v>
      </c>
      <c r="U540" s="45">
        <v>335516</v>
      </c>
      <c r="V540" s="43">
        <v>62386</v>
      </c>
      <c r="W540" s="44">
        <v>397902</v>
      </c>
      <c r="X540" s="45">
        <v>99421</v>
      </c>
      <c r="Y540" s="46">
        <v>19.989999999999998</v>
      </c>
      <c r="Z540" s="47">
        <f t="shared" si="16"/>
        <v>161807</v>
      </c>
      <c r="AA540" s="46">
        <f t="shared" si="17"/>
        <v>32.54</v>
      </c>
      <c r="AB540" s="48" t="s">
        <v>2362</v>
      </c>
      <c r="AC540" s="48" t="s">
        <v>2343</v>
      </c>
      <c r="AD540" s="49"/>
    </row>
    <row r="541" spans="2:30" x14ac:dyDescent="0.15">
      <c r="B541" s="38" t="s">
        <v>903</v>
      </c>
      <c r="C541" s="39" t="s">
        <v>904</v>
      </c>
      <c r="D541" s="39" t="s">
        <v>2420</v>
      </c>
      <c r="E541" s="39" t="s">
        <v>2795</v>
      </c>
      <c r="F541" s="40" t="s">
        <v>2347</v>
      </c>
      <c r="G541" s="40" t="s">
        <v>2359</v>
      </c>
      <c r="H541" s="41">
        <v>522852</v>
      </c>
      <c r="I541" s="42">
        <v>0</v>
      </c>
      <c r="J541" s="43">
        <v>0</v>
      </c>
      <c r="K541" s="41">
        <v>0</v>
      </c>
      <c r="L541" s="42">
        <v>368286</v>
      </c>
      <c r="M541" s="43">
        <v>64690</v>
      </c>
      <c r="N541" s="41">
        <v>432976</v>
      </c>
      <c r="O541" s="42">
        <v>0</v>
      </c>
      <c r="P541" s="43">
        <v>402</v>
      </c>
      <c r="Q541" s="41">
        <v>402</v>
      </c>
      <c r="R541" s="42">
        <v>0</v>
      </c>
      <c r="S541" s="43">
        <v>16493</v>
      </c>
      <c r="T541" s="44">
        <v>16493</v>
      </c>
      <c r="U541" s="45">
        <v>368286</v>
      </c>
      <c r="V541" s="43">
        <v>81585</v>
      </c>
      <c r="W541" s="44">
        <v>449871</v>
      </c>
      <c r="X541" s="45">
        <v>72981</v>
      </c>
      <c r="Y541" s="46">
        <v>13.96</v>
      </c>
      <c r="Z541" s="47">
        <f t="shared" si="16"/>
        <v>154566</v>
      </c>
      <c r="AA541" s="46">
        <f t="shared" si="17"/>
        <v>29.56</v>
      </c>
      <c r="AB541" s="48" t="s">
        <v>2362</v>
      </c>
      <c r="AC541" s="48" t="s">
        <v>2343</v>
      </c>
      <c r="AD541" s="49"/>
    </row>
    <row r="542" spans="2:30" x14ac:dyDescent="0.15">
      <c r="B542" s="38" t="s">
        <v>0</v>
      </c>
      <c r="C542" s="39" t="s">
        <v>0</v>
      </c>
      <c r="D542" s="39"/>
      <c r="E542" s="39"/>
      <c r="F542" s="40"/>
      <c r="G542" s="40"/>
      <c r="H542" s="41"/>
      <c r="I542" s="42"/>
      <c r="J542" s="43"/>
      <c r="K542" s="41"/>
      <c r="L542" s="42"/>
      <c r="M542" s="43"/>
      <c r="N542" s="41"/>
      <c r="O542" s="42"/>
      <c r="P542" s="43"/>
      <c r="Q542" s="41"/>
      <c r="R542" s="42"/>
      <c r="S542" s="43"/>
      <c r="T542" s="44"/>
      <c r="U542" s="45"/>
      <c r="V542" s="43"/>
      <c r="W542" s="44"/>
      <c r="X542" s="45"/>
      <c r="Y542" s="46"/>
      <c r="Z542" s="47"/>
      <c r="AA542" s="46"/>
      <c r="AB542" s="48"/>
      <c r="AC542" s="48"/>
      <c r="AD542" s="49"/>
    </row>
    <row r="543" spans="2:30" x14ac:dyDescent="0.15">
      <c r="B543" s="38" t="s">
        <v>2582</v>
      </c>
      <c r="C543" s="39" t="s">
        <v>25</v>
      </c>
      <c r="D543" s="39" t="s">
        <v>2363</v>
      </c>
      <c r="E543" s="39"/>
      <c r="F543" s="40" t="s">
        <v>2347</v>
      </c>
      <c r="G543" s="40" t="s">
        <v>2355</v>
      </c>
      <c r="H543" s="41">
        <v>3780000</v>
      </c>
      <c r="I543" s="42">
        <v>0</v>
      </c>
      <c r="J543" s="43">
        <v>0</v>
      </c>
      <c r="K543" s="41">
        <v>0</v>
      </c>
      <c r="L543" s="42">
        <v>2441346</v>
      </c>
      <c r="M543" s="43">
        <v>399639</v>
      </c>
      <c r="N543" s="41">
        <v>2840985</v>
      </c>
      <c r="O543" s="42">
        <v>0</v>
      </c>
      <c r="P543" s="43">
        <v>0</v>
      </c>
      <c r="Q543" s="41">
        <v>0</v>
      </c>
      <c r="R543" s="42">
        <v>0</v>
      </c>
      <c r="S543" s="43">
        <v>139921</v>
      </c>
      <c r="T543" s="44">
        <v>139921</v>
      </c>
      <c r="U543" s="45">
        <v>2441346</v>
      </c>
      <c r="V543" s="43">
        <v>539560</v>
      </c>
      <c r="W543" s="44">
        <v>2980906</v>
      </c>
      <c r="X543" s="45">
        <v>799094</v>
      </c>
      <c r="Y543" s="46">
        <v>21.14</v>
      </c>
      <c r="Z543" s="47">
        <f t="shared" si="16"/>
        <v>1338654</v>
      </c>
      <c r="AA543" s="46">
        <f t="shared" si="17"/>
        <v>35.409999999999997</v>
      </c>
      <c r="AB543" s="48" t="s">
        <v>2362</v>
      </c>
      <c r="AC543" s="48" t="s">
        <v>2343</v>
      </c>
      <c r="AD543" s="49"/>
    </row>
    <row r="544" spans="2:30" x14ac:dyDescent="0.15">
      <c r="B544" s="38" t="s">
        <v>905</v>
      </c>
      <c r="C544" s="39" t="s">
        <v>906</v>
      </c>
      <c r="D544" s="39" t="s">
        <v>2363</v>
      </c>
      <c r="E544" s="39" t="s">
        <v>2790</v>
      </c>
      <c r="F544" s="40" t="s">
        <v>2347</v>
      </c>
      <c r="G544" s="40" t="s">
        <v>2355</v>
      </c>
      <c r="H544" s="41">
        <v>630000</v>
      </c>
      <c r="I544" s="42">
        <v>0</v>
      </c>
      <c r="J544" s="43">
        <v>0</v>
      </c>
      <c r="K544" s="41">
        <v>0</v>
      </c>
      <c r="L544" s="42">
        <v>553772</v>
      </c>
      <c r="M544" s="43">
        <v>93652</v>
      </c>
      <c r="N544" s="41">
        <v>647424</v>
      </c>
      <c r="O544" s="42">
        <v>0</v>
      </c>
      <c r="P544" s="43">
        <v>0</v>
      </c>
      <c r="Q544" s="41">
        <v>0</v>
      </c>
      <c r="R544" s="42">
        <v>0</v>
      </c>
      <c r="S544" s="43">
        <v>45701</v>
      </c>
      <c r="T544" s="44">
        <v>45701</v>
      </c>
      <c r="U544" s="45">
        <v>553772</v>
      </c>
      <c r="V544" s="43">
        <v>139353</v>
      </c>
      <c r="W544" s="44">
        <v>693125</v>
      </c>
      <c r="X544" s="45">
        <v>-63125</v>
      </c>
      <c r="Y544" s="46">
        <v>-10.02</v>
      </c>
      <c r="Z544" s="47">
        <f t="shared" si="16"/>
        <v>76228</v>
      </c>
      <c r="AA544" s="46">
        <f t="shared" si="17"/>
        <v>12.1</v>
      </c>
      <c r="AB544" s="48" t="s">
        <v>2362</v>
      </c>
      <c r="AC544" s="48" t="s">
        <v>2343</v>
      </c>
      <c r="AD544" s="49"/>
    </row>
    <row r="545" spans="2:30" x14ac:dyDescent="0.15">
      <c r="B545" s="38" t="s">
        <v>907</v>
      </c>
      <c r="C545" s="39" t="s">
        <v>908</v>
      </c>
      <c r="D545" s="39" t="s">
        <v>2363</v>
      </c>
      <c r="E545" s="39" t="s">
        <v>2791</v>
      </c>
      <c r="F545" s="40" t="s">
        <v>2347</v>
      </c>
      <c r="G545" s="40" t="s">
        <v>2355</v>
      </c>
      <c r="H545" s="41">
        <v>630000</v>
      </c>
      <c r="I545" s="42">
        <v>0</v>
      </c>
      <c r="J545" s="43">
        <v>0</v>
      </c>
      <c r="K545" s="41">
        <v>0</v>
      </c>
      <c r="L545" s="42">
        <v>287915</v>
      </c>
      <c r="M545" s="43">
        <v>43116</v>
      </c>
      <c r="N545" s="41">
        <v>331031</v>
      </c>
      <c r="O545" s="42">
        <v>0</v>
      </c>
      <c r="P545" s="43">
        <v>0</v>
      </c>
      <c r="Q545" s="41">
        <v>0</v>
      </c>
      <c r="R545" s="42">
        <v>0</v>
      </c>
      <c r="S545" s="43">
        <v>14536</v>
      </c>
      <c r="T545" s="44">
        <v>14536</v>
      </c>
      <c r="U545" s="45">
        <v>287915</v>
      </c>
      <c r="V545" s="43">
        <v>57652</v>
      </c>
      <c r="W545" s="44">
        <v>345567</v>
      </c>
      <c r="X545" s="45">
        <v>284433</v>
      </c>
      <c r="Y545" s="46">
        <v>45.15</v>
      </c>
      <c r="Z545" s="47">
        <f t="shared" si="16"/>
        <v>342085</v>
      </c>
      <c r="AA545" s="46">
        <f t="shared" si="17"/>
        <v>54.3</v>
      </c>
      <c r="AB545" s="48" t="s">
        <v>2362</v>
      </c>
      <c r="AC545" s="48" t="s">
        <v>2343</v>
      </c>
      <c r="AD545" s="49"/>
    </row>
    <row r="546" spans="2:30" x14ac:dyDescent="0.15">
      <c r="B546" s="38" t="s">
        <v>909</v>
      </c>
      <c r="C546" s="39" t="s">
        <v>910</v>
      </c>
      <c r="D546" s="39" t="s">
        <v>2363</v>
      </c>
      <c r="E546" s="39" t="s">
        <v>2792</v>
      </c>
      <c r="F546" s="40" t="s">
        <v>2347</v>
      </c>
      <c r="G546" s="40" t="s">
        <v>2355</v>
      </c>
      <c r="H546" s="41">
        <v>630000</v>
      </c>
      <c r="I546" s="42">
        <v>0</v>
      </c>
      <c r="J546" s="43">
        <v>0</v>
      </c>
      <c r="K546" s="41">
        <v>0</v>
      </c>
      <c r="L546" s="42">
        <v>388052</v>
      </c>
      <c r="M546" s="43">
        <v>63552</v>
      </c>
      <c r="N546" s="41">
        <v>451604</v>
      </c>
      <c r="O546" s="42">
        <v>0</v>
      </c>
      <c r="P546" s="43">
        <v>0</v>
      </c>
      <c r="Q546" s="41">
        <v>0</v>
      </c>
      <c r="R546" s="42">
        <v>0</v>
      </c>
      <c r="S546" s="43">
        <v>19626</v>
      </c>
      <c r="T546" s="44">
        <v>19626</v>
      </c>
      <c r="U546" s="45">
        <v>388052</v>
      </c>
      <c r="V546" s="43">
        <v>83178</v>
      </c>
      <c r="W546" s="44">
        <v>471230</v>
      </c>
      <c r="X546" s="45">
        <v>158770</v>
      </c>
      <c r="Y546" s="46">
        <v>25.2</v>
      </c>
      <c r="Z546" s="47">
        <f t="shared" si="16"/>
        <v>241948</v>
      </c>
      <c r="AA546" s="46">
        <f t="shared" si="17"/>
        <v>38.4</v>
      </c>
      <c r="AB546" s="48" t="s">
        <v>2362</v>
      </c>
      <c r="AC546" s="48" t="s">
        <v>2343</v>
      </c>
      <c r="AD546" s="49"/>
    </row>
    <row r="547" spans="2:30" x14ac:dyDescent="0.15">
      <c r="B547" s="38" t="s">
        <v>911</v>
      </c>
      <c r="C547" s="39" t="s">
        <v>912</v>
      </c>
      <c r="D547" s="39" t="s">
        <v>2363</v>
      </c>
      <c r="E547" s="39" t="s">
        <v>2793</v>
      </c>
      <c r="F547" s="40" t="s">
        <v>2347</v>
      </c>
      <c r="G547" s="40" t="s">
        <v>2355</v>
      </c>
      <c r="H547" s="41">
        <v>630000</v>
      </c>
      <c r="I547" s="42">
        <v>0</v>
      </c>
      <c r="J547" s="43">
        <v>0</v>
      </c>
      <c r="K547" s="41">
        <v>0</v>
      </c>
      <c r="L547" s="42">
        <v>339640</v>
      </c>
      <c r="M547" s="43">
        <v>58096</v>
      </c>
      <c r="N547" s="41">
        <v>397736</v>
      </c>
      <c r="O547" s="42">
        <v>0</v>
      </c>
      <c r="P547" s="43">
        <v>0</v>
      </c>
      <c r="Q547" s="41">
        <v>0</v>
      </c>
      <c r="R547" s="42">
        <v>0</v>
      </c>
      <c r="S547" s="43">
        <v>16970</v>
      </c>
      <c r="T547" s="44">
        <v>16970</v>
      </c>
      <c r="U547" s="45">
        <v>339640</v>
      </c>
      <c r="V547" s="43">
        <v>75066</v>
      </c>
      <c r="W547" s="44">
        <v>414706</v>
      </c>
      <c r="X547" s="45">
        <v>215294</v>
      </c>
      <c r="Y547" s="46">
        <v>34.17</v>
      </c>
      <c r="Z547" s="47">
        <f t="shared" si="16"/>
        <v>290360</v>
      </c>
      <c r="AA547" s="46">
        <f t="shared" si="17"/>
        <v>46.09</v>
      </c>
      <c r="AB547" s="48" t="s">
        <v>2362</v>
      </c>
      <c r="AC547" s="48" t="s">
        <v>2343</v>
      </c>
      <c r="AD547" s="49"/>
    </row>
    <row r="548" spans="2:30" x14ac:dyDescent="0.15">
      <c r="B548" s="38" t="s">
        <v>913</v>
      </c>
      <c r="C548" s="39" t="s">
        <v>914</v>
      </c>
      <c r="D548" s="39" t="s">
        <v>2363</v>
      </c>
      <c r="E548" s="39" t="s">
        <v>2794</v>
      </c>
      <c r="F548" s="40" t="s">
        <v>2347</v>
      </c>
      <c r="G548" s="40" t="s">
        <v>2355</v>
      </c>
      <c r="H548" s="41">
        <v>630000</v>
      </c>
      <c r="I548" s="42">
        <v>0</v>
      </c>
      <c r="J548" s="43">
        <v>0</v>
      </c>
      <c r="K548" s="41">
        <v>0</v>
      </c>
      <c r="L548" s="42">
        <v>463033</v>
      </c>
      <c r="M548" s="43">
        <v>72728</v>
      </c>
      <c r="N548" s="41">
        <v>535761</v>
      </c>
      <c r="O548" s="42">
        <v>0</v>
      </c>
      <c r="P548" s="43">
        <v>0</v>
      </c>
      <c r="Q548" s="41">
        <v>0</v>
      </c>
      <c r="R548" s="42">
        <v>0</v>
      </c>
      <c r="S548" s="43">
        <v>23028</v>
      </c>
      <c r="T548" s="44">
        <v>23028</v>
      </c>
      <c r="U548" s="45">
        <v>463033</v>
      </c>
      <c r="V548" s="43">
        <v>95756</v>
      </c>
      <c r="W548" s="44">
        <v>558789</v>
      </c>
      <c r="X548" s="45">
        <v>71211</v>
      </c>
      <c r="Y548" s="46">
        <v>11.3</v>
      </c>
      <c r="Z548" s="47">
        <f t="shared" si="16"/>
        <v>166967</v>
      </c>
      <c r="AA548" s="46">
        <f t="shared" si="17"/>
        <v>26.5</v>
      </c>
      <c r="AB548" s="48" t="s">
        <v>2362</v>
      </c>
      <c r="AC548" s="48" t="s">
        <v>2343</v>
      </c>
      <c r="AD548" s="49"/>
    </row>
    <row r="549" spans="2:30" x14ac:dyDescent="0.15">
      <c r="B549" s="38" t="s">
        <v>915</v>
      </c>
      <c r="C549" s="39" t="s">
        <v>916</v>
      </c>
      <c r="D549" s="39" t="s">
        <v>2363</v>
      </c>
      <c r="E549" s="39" t="s">
        <v>2795</v>
      </c>
      <c r="F549" s="40" t="s">
        <v>2347</v>
      </c>
      <c r="G549" s="40" t="s">
        <v>2355</v>
      </c>
      <c r="H549" s="41">
        <v>630000</v>
      </c>
      <c r="I549" s="42">
        <v>0</v>
      </c>
      <c r="J549" s="43">
        <v>0</v>
      </c>
      <c r="K549" s="41">
        <v>0</v>
      </c>
      <c r="L549" s="42">
        <v>408934</v>
      </c>
      <c r="M549" s="43">
        <v>68495</v>
      </c>
      <c r="N549" s="41">
        <v>477429</v>
      </c>
      <c r="O549" s="42">
        <v>0</v>
      </c>
      <c r="P549" s="43">
        <v>0</v>
      </c>
      <c r="Q549" s="41">
        <v>0</v>
      </c>
      <c r="R549" s="42">
        <v>0</v>
      </c>
      <c r="S549" s="43">
        <v>20060</v>
      </c>
      <c r="T549" s="44">
        <v>20060</v>
      </c>
      <c r="U549" s="45">
        <v>408934</v>
      </c>
      <c r="V549" s="43">
        <v>88555</v>
      </c>
      <c r="W549" s="44">
        <v>497489</v>
      </c>
      <c r="X549" s="45">
        <v>132511</v>
      </c>
      <c r="Y549" s="46">
        <v>21.03</v>
      </c>
      <c r="Z549" s="47">
        <f t="shared" si="16"/>
        <v>221066</v>
      </c>
      <c r="AA549" s="46">
        <f t="shared" si="17"/>
        <v>35.090000000000003</v>
      </c>
      <c r="AB549" s="48" t="s">
        <v>2362</v>
      </c>
      <c r="AC549" s="48" t="s">
        <v>2343</v>
      </c>
      <c r="AD549" s="49"/>
    </row>
    <row r="550" spans="2:30" x14ac:dyDescent="0.15">
      <c r="B550" s="38" t="s">
        <v>0</v>
      </c>
      <c r="C550" s="39" t="s">
        <v>0</v>
      </c>
      <c r="D550" s="39"/>
      <c r="E550" s="39"/>
      <c r="F550" s="40"/>
      <c r="G550" s="40"/>
      <c r="H550" s="41"/>
      <c r="I550" s="42"/>
      <c r="J550" s="43"/>
      <c r="K550" s="41"/>
      <c r="L550" s="42"/>
      <c r="M550" s="43"/>
      <c r="N550" s="41"/>
      <c r="O550" s="42"/>
      <c r="P550" s="43"/>
      <c r="Q550" s="41"/>
      <c r="R550" s="42"/>
      <c r="S550" s="43"/>
      <c r="T550" s="44"/>
      <c r="U550" s="45"/>
      <c r="V550" s="43"/>
      <c r="W550" s="44"/>
      <c r="X550" s="45"/>
      <c r="Y550" s="46"/>
      <c r="Z550" s="47"/>
      <c r="AA550" s="46"/>
      <c r="AB550" s="48"/>
      <c r="AC550" s="48"/>
      <c r="AD550" s="49"/>
    </row>
    <row r="551" spans="2:30" x14ac:dyDescent="0.15">
      <c r="B551" s="38" t="s">
        <v>2583</v>
      </c>
      <c r="C551" s="39" t="s">
        <v>917</v>
      </c>
      <c r="D551" s="39" t="s">
        <v>2476</v>
      </c>
      <c r="E551" s="39"/>
      <c r="F551" s="40" t="s">
        <v>2347</v>
      </c>
      <c r="G551" s="40" t="s">
        <v>2355</v>
      </c>
      <c r="H551" s="41">
        <v>4537496</v>
      </c>
      <c r="I551" s="42">
        <v>0</v>
      </c>
      <c r="J551" s="43">
        <v>0</v>
      </c>
      <c r="K551" s="41">
        <v>0</v>
      </c>
      <c r="L551" s="42">
        <v>2729449</v>
      </c>
      <c r="M551" s="43">
        <v>444533</v>
      </c>
      <c r="N551" s="41">
        <v>3173982</v>
      </c>
      <c r="O551" s="42">
        <v>0</v>
      </c>
      <c r="P551" s="43">
        <v>0</v>
      </c>
      <c r="Q551" s="41">
        <v>0</v>
      </c>
      <c r="R551" s="42">
        <v>3412</v>
      </c>
      <c r="S551" s="43">
        <v>139754</v>
      </c>
      <c r="T551" s="44">
        <v>143166</v>
      </c>
      <c r="U551" s="45">
        <v>2732861</v>
      </c>
      <c r="V551" s="43">
        <v>584287</v>
      </c>
      <c r="W551" s="44">
        <v>3317148</v>
      </c>
      <c r="X551" s="45">
        <v>1220348</v>
      </c>
      <c r="Y551" s="46">
        <v>26.89</v>
      </c>
      <c r="Z551" s="47">
        <f t="shared" si="16"/>
        <v>1804635</v>
      </c>
      <c r="AA551" s="46">
        <f t="shared" si="17"/>
        <v>39.770000000000003</v>
      </c>
      <c r="AB551" s="48" t="s">
        <v>2370</v>
      </c>
      <c r="AC551" s="48" t="s">
        <v>2343</v>
      </c>
      <c r="AD551" s="49"/>
    </row>
    <row r="552" spans="2:30" x14ac:dyDescent="0.15">
      <c r="B552" s="38" t="s">
        <v>918</v>
      </c>
      <c r="C552" s="39" t="s">
        <v>919</v>
      </c>
      <c r="D552" s="39" t="s">
        <v>2476</v>
      </c>
      <c r="E552" s="39" t="s">
        <v>2790</v>
      </c>
      <c r="F552" s="40" t="s">
        <v>2347</v>
      </c>
      <c r="G552" s="40" t="s">
        <v>2355</v>
      </c>
      <c r="H552" s="41">
        <v>750000</v>
      </c>
      <c r="I552" s="42">
        <v>0</v>
      </c>
      <c r="J552" s="43">
        <v>0</v>
      </c>
      <c r="K552" s="41">
        <v>0</v>
      </c>
      <c r="L552" s="42">
        <v>429642</v>
      </c>
      <c r="M552" s="43">
        <v>70066</v>
      </c>
      <c r="N552" s="41">
        <v>499708</v>
      </c>
      <c r="O552" s="42">
        <v>0</v>
      </c>
      <c r="P552" s="43">
        <v>0</v>
      </c>
      <c r="Q552" s="41">
        <v>0</v>
      </c>
      <c r="R552" s="42">
        <v>0</v>
      </c>
      <c r="S552" s="43">
        <v>25129</v>
      </c>
      <c r="T552" s="44">
        <v>25129</v>
      </c>
      <c r="U552" s="45">
        <v>429642</v>
      </c>
      <c r="V552" s="43">
        <v>95195</v>
      </c>
      <c r="W552" s="44">
        <v>524837</v>
      </c>
      <c r="X552" s="45">
        <v>225163</v>
      </c>
      <c r="Y552" s="46">
        <v>30.02</v>
      </c>
      <c r="Z552" s="47">
        <f t="shared" si="16"/>
        <v>320358</v>
      </c>
      <c r="AA552" s="46">
        <f t="shared" si="17"/>
        <v>42.71</v>
      </c>
      <c r="AB552" s="48" t="s">
        <v>2370</v>
      </c>
      <c r="AC552" s="48" t="s">
        <v>2343</v>
      </c>
      <c r="AD552" s="49"/>
    </row>
    <row r="553" spans="2:30" x14ac:dyDescent="0.15">
      <c r="B553" s="38" t="s">
        <v>920</v>
      </c>
      <c r="C553" s="39" t="s">
        <v>921</v>
      </c>
      <c r="D553" s="39" t="s">
        <v>2476</v>
      </c>
      <c r="E553" s="39" t="s">
        <v>2791</v>
      </c>
      <c r="F553" s="40" t="s">
        <v>2347</v>
      </c>
      <c r="G553" s="40" t="s">
        <v>2355</v>
      </c>
      <c r="H553" s="41">
        <v>787496</v>
      </c>
      <c r="I553" s="42">
        <v>0</v>
      </c>
      <c r="J553" s="43">
        <v>0</v>
      </c>
      <c r="K553" s="41">
        <v>0</v>
      </c>
      <c r="L553" s="42">
        <v>473541</v>
      </c>
      <c r="M553" s="43">
        <v>70911</v>
      </c>
      <c r="N553" s="41">
        <v>544452</v>
      </c>
      <c r="O553" s="42">
        <v>0</v>
      </c>
      <c r="P553" s="43">
        <v>0</v>
      </c>
      <c r="Q553" s="41">
        <v>0</v>
      </c>
      <c r="R553" s="42">
        <v>1706</v>
      </c>
      <c r="S553" s="43">
        <v>23909</v>
      </c>
      <c r="T553" s="44">
        <v>25615</v>
      </c>
      <c r="U553" s="45">
        <v>475247</v>
      </c>
      <c r="V553" s="43">
        <v>94820</v>
      </c>
      <c r="W553" s="44">
        <v>570067</v>
      </c>
      <c r="X553" s="45">
        <v>217429</v>
      </c>
      <c r="Y553" s="46">
        <v>27.61</v>
      </c>
      <c r="Z553" s="47">
        <f t="shared" si="16"/>
        <v>312249</v>
      </c>
      <c r="AA553" s="46">
        <f t="shared" si="17"/>
        <v>39.65</v>
      </c>
      <c r="AB553" s="48" t="s">
        <v>2370</v>
      </c>
      <c r="AC553" s="48" t="s">
        <v>2343</v>
      </c>
      <c r="AD553" s="49"/>
    </row>
    <row r="554" spans="2:30" x14ac:dyDescent="0.15">
      <c r="B554" s="38" t="s">
        <v>922</v>
      </c>
      <c r="C554" s="39" t="s">
        <v>923</v>
      </c>
      <c r="D554" s="39" t="s">
        <v>2476</v>
      </c>
      <c r="E554" s="39" t="s">
        <v>2792</v>
      </c>
      <c r="F554" s="40" t="s">
        <v>2347</v>
      </c>
      <c r="G554" s="40" t="s">
        <v>2355</v>
      </c>
      <c r="H554" s="41">
        <v>750000</v>
      </c>
      <c r="I554" s="42">
        <v>0</v>
      </c>
      <c r="J554" s="43">
        <v>0</v>
      </c>
      <c r="K554" s="41">
        <v>0</v>
      </c>
      <c r="L554" s="42">
        <v>447988</v>
      </c>
      <c r="M554" s="43">
        <v>75853</v>
      </c>
      <c r="N554" s="41">
        <v>523841</v>
      </c>
      <c r="O554" s="42">
        <v>0</v>
      </c>
      <c r="P554" s="43">
        <v>0</v>
      </c>
      <c r="Q554" s="41">
        <v>0</v>
      </c>
      <c r="R554" s="42">
        <v>0</v>
      </c>
      <c r="S554" s="43">
        <v>22679</v>
      </c>
      <c r="T554" s="44">
        <v>22679</v>
      </c>
      <c r="U554" s="45">
        <v>447988</v>
      </c>
      <c r="V554" s="43">
        <v>98532</v>
      </c>
      <c r="W554" s="44">
        <v>546520</v>
      </c>
      <c r="X554" s="45">
        <v>203480</v>
      </c>
      <c r="Y554" s="46">
        <v>27.13</v>
      </c>
      <c r="Z554" s="47">
        <f t="shared" si="16"/>
        <v>302012</v>
      </c>
      <c r="AA554" s="46">
        <f t="shared" si="17"/>
        <v>40.270000000000003</v>
      </c>
      <c r="AB554" s="48" t="s">
        <v>2370</v>
      </c>
      <c r="AC554" s="48" t="s">
        <v>2343</v>
      </c>
      <c r="AD554" s="49"/>
    </row>
    <row r="555" spans="2:30" x14ac:dyDescent="0.15">
      <c r="B555" s="38" t="s">
        <v>924</v>
      </c>
      <c r="C555" s="39" t="s">
        <v>925</v>
      </c>
      <c r="D555" s="39" t="s">
        <v>2476</v>
      </c>
      <c r="E555" s="39" t="s">
        <v>2793</v>
      </c>
      <c r="F555" s="40" t="s">
        <v>2347</v>
      </c>
      <c r="G555" s="40" t="s">
        <v>2355</v>
      </c>
      <c r="H555" s="41">
        <v>750000</v>
      </c>
      <c r="I555" s="42">
        <v>0</v>
      </c>
      <c r="J555" s="43">
        <v>0</v>
      </c>
      <c r="K555" s="41">
        <v>0</v>
      </c>
      <c r="L555" s="42">
        <v>424031</v>
      </c>
      <c r="M555" s="43">
        <v>72975</v>
      </c>
      <c r="N555" s="41">
        <v>497006</v>
      </c>
      <c r="O555" s="42">
        <v>0</v>
      </c>
      <c r="P555" s="43">
        <v>0</v>
      </c>
      <c r="Q555" s="41">
        <v>0</v>
      </c>
      <c r="R555" s="42">
        <v>0</v>
      </c>
      <c r="S555" s="43">
        <v>21016</v>
      </c>
      <c r="T555" s="44">
        <v>21016</v>
      </c>
      <c r="U555" s="45">
        <v>424031</v>
      </c>
      <c r="V555" s="43">
        <v>93991</v>
      </c>
      <c r="W555" s="44">
        <v>518022</v>
      </c>
      <c r="X555" s="45">
        <v>231978</v>
      </c>
      <c r="Y555" s="46">
        <v>30.93</v>
      </c>
      <c r="Z555" s="47">
        <f t="shared" si="16"/>
        <v>325969</v>
      </c>
      <c r="AA555" s="46">
        <f t="shared" si="17"/>
        <v>43.46</v>
      </c>
      <c r="AB555" s="48" t="s">
        <v>2370</v>
      </c>
      <c r="AC555" s="48" t="s">
        <v>2343</v>
      </c>
      <c r="AD555" s="49"/>
    </row>
    <row r="556" spans="2:30" x14ac:dyDescent="0.15">
      <c r="B556" s="38" t="s">
        <v>926</v>
      </c>
      <c r="C556" s="39" t="s">
        <v>927</v>
      </c>
      <c r="D556" s="39" t="s">
        <v>2476</v>
      </c>
      <c r="E556" s="39" t="s">
        <v>2794</v>
      </c>
      <c r="F556" s="40" t="s">
        <v>2347</v>
      </c>
      <c r="G556" s="40" t="s">
        <v>2355</v>
      </c>
      <c r="H556" s="41">
        <v>750000</v>
      </c>
      <c r="I556" s="42">
        <v>0</v>
      </c>
      <c r="J556" s="43">
        <v>0</v>
      </c>
      <c r="K556" s="41">
        <v>0</v>
      </c>
      <c r="L556" s="42">
        <v>479736</v>
      </c>
      <c r="M556" s="43">
        <v>71367</v>
      </c>
      <c r="N556" s="41">
        <v>551103</v>
      </c>
      <c r="O556" s="42">
        <v>0</v>
      </c>
      <c r="P556" s="43">
        <v>0</v>
      </c>
      <c r="Q556" s="41">
        <v>0</v>
      </c>
      <c r="R556" s="42">
        <v>0</v>
      </c>
      <c r="S556" s="43">
        <v>23908</v>
      </c>
      <c r="T556" s="44">
        <v>23908</v>
      </c>
      <c r="U556" s="45">
        <v>479736</v>
      </c>
      <c r="V556" s="43">
        <v>95275</v>
      </c>
      <c r="W556" s="44">
        <v>575011</v>
      </c>
      <c r="X556" s="45">
        <v>174989</v>
      </c>
      <c r="Y556" s="46">
        <v>23.33</v>
      </c>
      <c r="Z556" s="47">
        <f t="shared" si="16"/>
        <v>270264</v>
      </c>
      <c r="AA556" s="46">
        <f t="shared" si="17"/>
        <v>36.04</v>
      </c>
      <c r="AB556" s="48" t="s">
        <v>2370</v>
      </c>
      <c r="AC556" s="48" t="s">
        <v>2343</v>
      </c>
      <c r="AD556" s="49"/>
    </row>
    <row r="557" spans="2:30" x14ac:dyDescent="0.15">
      <c r="B557" s="38" t="s">
        <v>928</v>
      </c>
      <c r="C557" s="39" t="s">
        <v>929</v>
      </c>
      <c r="D557" s="39" t="s">
        <v>2476</v>
      </c>
      <c r="E557" s="39" t="s">
        <v>2795</v>
      </c>
      <c r="F557" s="40" t="s">
        <v>2347</v>
      </c>
      <c r="G557" s="40" t="s">
        <v>2355</v>
      </c>
      <c r="H557" s="41">
        <v>750000</v>
      </c>
      <c r="I557" s="42">
        <v>0</v>
      </c>
      <c r="J557" s="43">
        <v>0</v>
      </c>
      <c r="K557" s="41">
        <v>0</v>
      </c>
      <c r="L557" s="42">
        <v>474511</v>
      </c>
      <c r="M557" s="43">
        <v>83361</v>
      </c>
      <c r="N557" s="41">
        <v>557872</v>
      </c>
      <c r="O557" s="42">
        <v>0</v>
      </c>
      <c r="P557" s="43">
        <v>0</v>
      </c>
      <c r="Q557" s="41">
        <v>0</v>
      </c>
      <c r="R557" s="42">
        <v>1706</v>
      </c>
      <c r="S557" s="43">
        <v>23113</v>
      </c>
      <c r="T557" s="44">
        <v>24819</v>
      </c>
      <c r="U557" s="45">
        <v>476217</v>
      </c>
      <c r="V557" s="43">
        <v>106474</v>
      </c>
      <c r="W557" s="44">
        <v>582691</v>
      </c>
      <c r="X557" s="45">
        <v>167309</v>
      </c>
      <c r="Y557" s="46">
        <v>22.31</v>
      </c>
      <c r="Z557" s="47">
        <f t="shared" si="16"/>
        <v>273783</v>
      </c>
      <c r="AA557" s="46">
        <f t="shared" si="17"/>
        <v>36.5</v>
      </c>
      <c r="AB557" s="48" t="s">
        <v>2370</v>
      </c>
      <c r="AC557" s="48" t="s">
        <v>2343</v>
      </c>
      <c r="AD557" s="49"/>
    </row>
    <row r="558" spans="2:30" x14ac:dyDescent="0.15">
      <c r="B558" s="38" t="s">
        <v>0</v>
      </c>
      <c r="C558" s="39" t="s">
        <v>0</v>
      </c>
      <c r="D558" s="39"/>
      <c r="E558" s="39"/>
      <c r="F558" s="40"/>
      <c r="G558" s="40"/>
      <c r="H558" s="41"/>
      <c r="I558" s="42"/>
      <c r="J558" s="43"/>
      <c r="K558" s="41"/>
      <c r="L558" s="42"/>
      <c r="M558" s="43"/>
      <c r="N558" s="41"/>
      <c r="O558" s="42"/>
      <c r="P558" s="43"/>
      <c r="Q558" s="41"/>
      <c r="R558" s="42"/>
      <c r="S558" s="43"/>
      <c r="T558" s="44"/>
      <c r="U558" s="45"/>
      <c r="V558" s="43"/>
      <c r="W558" s="44"/>
      <c r="X558" s="45"/>
      <c r="Y558" s="46"/>
      <c r="Z558" s="47"/>
      <c r="AA558" s="46"/>
      <c r="AB558" s="48"/>
      <c r="AC558" s="48"/>
      <c r="AD558" s="49"/>
    </row>
    <row r="559" spans="2:30" x14ac:dyDescent="0.15">
      <c r="B559" s="38" t="s">
        <v>2584</v>
      </c>
      <c r="C559" s="39" t="s">
        <v>930</v>
      </c>
      <c r="D559" s="39" t="s">
        <v>2441</v>
      </c>
      <c r="E559" s="39"/>
      <c r="F559" s="40" t="s">
        <v>2345</v>
      </c>
      <c r="G559" s="40" t="s">
        <v>2359</v>
      </c>
      <c r="H559" s="41">
        <v>4500000</v>
      </c>
      <c r="I559" s="42">
        <v>0</v>
      </c>
      <c r="J559" s="43">
        <v>0</v>
      </c>
      <c r="K559" s="41">
        <v>0</v>
      </c>
      <c r="L559" s="42">
        <v>2863337</v>
      </c>
      <c r="M559" s="43">
        <v>502831</v>
      </c>
      <c r="N559" s="41">
        <v>3366168</v>
      </c>
      <c r="O559" s="42">
        <v>0</v>
      </c>
      <c r="P559" s="43">
        <v>535</v>
      </c>
      <c r="Q559" s="41">
        <v>535</v>
      </c>
      <c r="R559" s="42">
        <v>4277</v>
      </c>
      <c r="S559" s="43">
        <v>110582</v>
      </c>
      <c r="T559" s="44">
        <v>114859</v>
      </c>
      <c r="U559" s="45">
        <v>2867614</v>
      </c>
      <c r="V559" s="43">
        <v>613948</v>
      </c>
      <c r="W559" s="44">
        <v>3481562</v>
      </c>
      <c r="X559" s="45">
        <v>1018438</v>
      </c>
      <c r="Y559" s="46">
        <v>22.63</v>
      </c>
      <c r="Z559" s="47">
        <f t="shared" si="16"/>
        <v>1632386</v>
      </c>
      <c r="AA559" s="46">
        <f t="shared" si="17"/>
        <v>36.28</v>
      </c>
      <c r="AB559" s="48" t="s">
        <v>2362</v>
      </c>
      <c r="AC559" s="48" t="s">
        <v>2343</v>
      </c>
      <c r="AD559" s="49"/>
    </row>
    <row r="560" spans="2:30" x14ac:dyDescent="0.15">
      <c r="B560" s="38" t="s">
        <v>931</v>
      </c>
      <c r="C560" s="39" t="s">
        <v>932</v>
      </c>
      <c r="D560" s="39" t="s">
        <v>2441</v>
      </c>
      <c r="E560" s="39" t="s">
        <v>2790</v>
      </c>
      <c r="F560" s="40" t="s">
        <v>2345</v>
      </c>
      <c r="G560" s="40" t="s">
        <v>2359</v>
      </c>
      <c r="H560" s="41">
        <v>750000</v>
      </c>
      <c r="I560" s="42">
        <v>0</v>
      </c>
      <c r="J560" s="43">
        <v>0</v>
      </c>
      <c r="K560" s="41">
        <v>0</v>
      </c>
      <c r="L560" s="42">
        <v>256610</v>
      </c>
      <c r="M560" s="43">
        <v>50359</v>
      </c>
      <c r="N560" s="41">
        <v>306969</v>
      </c>
      <c r="O560" s="42">
        <v>0</v>
      </c>
      <c r="P560" s="43">
        <v>0</v>
      </c>
      <c r="Q560" s="41">
        <v>0</v>
      </c>
      <c r="R560" s="42">
        <v>611</v>
      </c>
      <c r="S560" s="43">
        <v>8878</v>
      </c>
      <c r="T560" s="44">
        <v>9489</v>
      </c>
      <c r="U560" s="45">
        <v>257221</v>
      </c>
      <c r="V560" s="43">
        <v>59237</v>
      </c>
      <c r="W560" s="44">
        <v>316458</v>
      </c>
      <c r="X560" s="45">
        <v>433542</v>
      </c>
      <c r="Y560" s="46">
        <v>57.81</v>
      </c>
      <c r="Z560" s="47">
        <f t="shared" si="16"/>
        <v>492779</v>
      </c>
      <c r="AA560" s="46">
        <f t="shared" si="17"/>
        <v>65.7</v>
      </c>
      <c r="AB560" s="48" t="s">
        <v>2362</v>
      </c>
      <c r="AC560" s="48" t="s">
        <v>2343</v>
      </c>
      <c r="AD560" s="49"/>
    </row>
    <row r="561" spans="2:30" x14ac:dyDescent="0.15">
      <c r="B561" s="38" t="s">
        <v>933</v>
      </c>
      <c r="C561" s="39" t="s">
        <v>934</v>
      </c>
      <c r="D561" s="39" t="s">
        <v>2441</v>
      </c>
      <c r="E561" s="39" t="s">
        <v>2791</v>
      </c>
      <c r="F561" s="40" t="s">
        <v>2345</v>
      </c>
      <c r="G561" s="40" t="s">
        <v>2359</v>
      </c>
      <c r="H561" s="41">
        <v>750000</v>
      </c>
      <c r="I561" s="42">
        <v>0</v>
      </c>
      <c r="J561" s="43">
        <v>0</v>
      </c>
      <c r="K561" s="41">
        <v>0</v>
      </c>
      <c r="L561" s="42">
        <v>575826</v>
      </c>
      <c r="M561" s="43">
        <v>105138</v>
      </c>
      <c r="N561" s="41">
        <v>680964</v>
      </c>
      <c r="O561" s="42">
        <v>0</v>
      </c>
      <c r="P561" s="43">
        <v>0</v>
      </c>
      <c r="Q561" s="41">
        <v>0</v>
      </c>
      <c r="R561" s="42">
        <v>1833</v>
      </c>
      <c r="S561" s="43">
        <v>19303</v>
      </c>
      <c r="T561" s="44">
        <v>21136</v>
      </c>
      <c r="U561" s="45">
        <v>577659</v>
      </c>
      <c r="V561" s="43">
        <v>124441</v>
      </c>
      <c r="W561" s="44">
        <v>702100</v>
      </c>
      <c r="X561" s="45">
        <v>47900</v>
      </c>
      <c r="Y561" s="46">
        <v>6.39</v>
      </c>
      <c r="Z561" s="47">
        <f t="shared" si="16"/>
        <v>172341</v>
      </c>
      <c r="AA561" s="46">
        <f t="shared" si="17"/>
        <v>22.98</v>
      </c>
      <c r="AB561" s="48" t="s">
        <v>2362</v>
      </c>
      <c r="AC561" s="48" t="s">
        <v>2343</v>
      </c>
      <c r="AD561" s="49"/>
    </row>
    <row r="562" spans="2:30" x14ac:dyDescent="0.15">
      <c r="B562" s="38" t="s">
        <v>935</v>
      </c>
      <c r="C562" s="39" t="s">
        <v>936</v>
      </c>
      <c r="D562" s="39" t="s">
        <v>2441</v>
      </c>
      <c r="E562" s="39" t="s">
        <v>2792</v>
      </c>
      <c r="F562" s="40" t="s">
        <v>2345</v>
      </c>
      <c r="G562" s="40" t="s">
        <v>2359</v>
      </c>
      <c r="H562" s="41">
        <v>750000</v>
      </c>
      <c r="I562" s="42">
        <v>0</v>
      </c>
      <c r="J562" s="43">
        <v>0</v>
      </c>
      <c r="K562" s="41">
        <v>0</v>
      </c>
      <c r="L562" s="42">
        <v>563550</v>
      </c>
      <c r="M562" s="43">
        <v>98381</v>
      </c>
      <c r="N562" s="41">
        <v>661931</v>
      </c>
      <c r="O562" s="42">
        <v>0</v>
      </c>
      <c r="P562" s="43">
        <v>0</v>
      </c>
      <c r="Q562" s="41">
        <v>0</v>
      </c>
      <c r="R562" s="42">
        <v>0</v>
      </c>
      <c r="S562" s="43">
        <v>18541</v>
      </c>
      <c r="T562" s="44">
        <v>18541</v>
      </c>
      <c r="U562" s="45">
        <v>563550</v>
      </c>
      <c r="V562" s="43">
        <v>116922</v>
      </c>
      <c r="W562" s="44">
        <v>680472</v>
      </c>
      <c r="X562" s="45">
        <v>69528</v>
      </c>
      <c r="Y562" s="46">
        <v>9.27</v>
      </c>
      <c r="Z562" s="47">
        <f t="shared" si="16"/>
        <v>186450</v>
      </c>
      <c r="AA562" s="46">
        <f t="shared" si="17"/>
        <v>24.86</v>
      </c>
      <c r="AB562" s="48" t="s">
        <v>2362</v>
      </c>
      <c r="AC562" s="48" t="s">
        <v>2343</v>
      </c>
      <c r="AD562" s="49"/>
    </row>
    <row r="563" spans="2:30" x14ac:dyDescent="0.15">
      <c r="B563" s="38" t="s">
        <v>937</v>
      </c>
      <c r="C563" s="39" t="s">
        <v>938</v>
      </c>
      <c r="D563" s="39" t="s">
        <v>2441</v>
      </c>
      <c r="E563" s="39" t="s">
        <v>2793</v>
      </c>
      <c r="F563" s="40" t="s">
        <v>2345</v>
      </c>
      <c r="G563" s="40" t="s">
        <v>2359</v>
      </c>
      <c r="H563" s="41">
        <v>750000</v>
      </c>
      <c r="I563" s="42">
        <v>0</v>
      </c>
      <c r="J563" s="43">
        <v>0</v>
      </c>
      <c r="K563" s="41">
        <v>0</v>
      </c>
      <c r="L563" s="42">
        <v>484088</v>
      </c>
      <c r="M563" s="43">
        <v>92915</v>
      </c>
      <c r="N563" s="41">
        <v>577003</v>
      </c>
      <c r="O563" s="42">
        <v>0</v>
      </c>
      <c r="P563" s="43">
        <v>0</v>
      </c>
      <c r="Q563" s="41">
        <v>0</v>
      </c>
      <c r="R563" s="42">
        <v>1222</v>
      </c>
      <c r="S563" s="43">
        <v>20163</v>
      </c>
      <c r="T563" s="44">
        <v>21385</v>
      </c>
      <c r="U563" s="45">
        <v>485310</v>
      </c>
      <c r="V563" s="43">
        <v>113078</v>
      </c>
      <c r="W563" s="44">
        <v>598388</v>
      </c>
      <c r="X563" s="45">
        <v>151612</v>
      </c>
      <c r="Y563" s="46">
        <v>20.21</v>
      </c>
      <c r="Z563" s="47">
        <f t="shared" si="16"/>
        <v>264690</v>
      </c>
      <c r="AA563" s="46">
        <f t="shared" si="17"/>
        <v>35.29</v>
      </c>
      <c r="AB563" s="48" t="s">
        <v>2362</v>
      </c>
      <c r="AC563" s="48" t="s">
        <v>2343</v>
      </c>
      <c r="AD563" s="49"/>
    </row>
    <row r="564" spans="2:30" x14ac:dyDescent="0.15">
      <c r="B564" s="38" t="s">
        <v>939</v>
      </c>
      <c r="C564" s="39" t="s">
        <v>940</v>
      </c>
      <c r="D564" s="39" t="s">
        <v>2441</v>
      </c>
      <c r="E564" s="39" t="s">
        <v>2794</v>
      </c>
      <c r="F564" s="40" t="s">
        <v>2345</v>
      </c>
      <c r="G564" s="40" t="s">
        <v>2359</v>
      </c>
      <c r="H564" s="41">
        <v>750000</v>
      </c>
      <c r="I564" s="42">
        <v>0</v>
      </c>
      <c r="J564" s="43">
        <v>0</v>
      </c>
      <c r="K564" s="41">
        <v>0</v>
      </c>
      <c r="L564" s="42">
        <v>493189</v>
      </c>
      <c r="M564" s="43">
        <v>69954</v>
      </c>
      <c r="N564" s="41">
        <v>563143</v>
      </c>
      <c r="O564" s="42">
        <v>0</v>
      </c>
      <c r="P564" s="43">
        <v>0</v>
      </c>
      <c r="Q564" s="41">
        <v>0</v>
      </c>
      <c r="R564" s="42">
        <v>0</v>
      </c>
      <c r="S564" s="43">
        <v>21748</v>
      </c>
      <c r="T564" s="44">
        <v>21748</v>
      </c>
      <c r="U564" s="45">
        <v>493189</v>
      </c>
      <c r="V564" s="43">
        <v>91702</v>
      </c>
      <c r="W564" s="44">
        <v>584891</v>
      </c>
      <c r="X564" s="45">
        <v>165109</v>
      </c>
      <c r="Y564" s="46">
        <v>22.01</v>
      </c>
      <c r="Z564" s="47">
        <f t="shared" si="16"/>
        <v>256811</v>
      </c>
      <c r="AA564" s="46">
        <f t="shared" si="17"/>
        <v>34.24</v>
      </c>
      <c r="AB564" s="48" t="s">
        <v>2362</v>
      </c>
      <c r="AC564" s="48" t="s">
        <v>2343</v>
      </c>
      <c r="AD564" s="49"/>
    </row>
    <row r="565" spans="2:30" x14ac:dyDescent="0.15">
      <c r="B565" s="38" t="s">
        <v>941</v>
      </c>
      <c r="C565" s="39" t="s">
        <v>942</v>
      </c>
      <c r="D565" s="39" t="s">
        <v>2441</v>
      </c>
      <c r="E565" s="39" t="s">
        <v>2795</v>
      </c>
      <c r="F565" s="40" t="s">
        <v>2345</v>
      </c>
      <c r="G565" s="40" t="s">
        <v>2359</v>
      </c>
      <c r="H565" s="41">
        <v>750000</v>
      </c>
      <c r="I565" s="42">
        <v>0</v>
      </c>
      <c r="J565" s="43">
        <v>0</v>
      </c>
      <c r="K565" s="41">
        <v>0</v>
      </c>
      <c r="L565" s="42">
        <v>490074</v>
      </c>
      <c r="M565" s="43">
        <v>86084</v>
      </c>
      <c r="N565" s="41">
        <v>576158</v>
      </c>
      <c r="O565" s="42">
        <v>0</v>
      </c>
      <c r="P565" s="43">
        <v>535</v>
      </c>
      <c r="Q565" s="41">
        <v>535</v>
      </c>
      <c r="R565" s="42">
        <v>611</v>
      </c>
      <c r="S565" s="43">
        <v>21949</v>
      </c>
      <c r="T565" s="44">
        <v>22560</v>
      </c>
      <c r="U565" s="45">
        <v>490685</v>
      </c>
      <c r="V565" s="43">
        <v>108568</v>
      </c>
      <c r="W565" s="44">
        <v>599253</v>
      </c>
      <c r="X565" s="45">
        <v>150747</v>
      </c>
      <c r="Y565" s="46">
        <v>20.100000000000001</v>
      </c>
      <c r="Z565" s="47">
        <f t="shared" si="16"/>
        <v>259315</v>
      </c>
      <c r="AA565" s="46">
        <f t="shared" si="17"/>
        <v>34.58</v>
      </c>
      <c r="AB565" s="48" t="s">
        <v>2362</v>
      </c>
      <c r="AC565" s="48" t="s">
        <v>2343</v>
      </c>
      <c r="AD565" s="49"/>
    </row>
    <row r="566" spans="2:30" x14ac:dyDescent="0.15">
      <c r="B566" s="38" t="s">
        <v>0</v>
      </c>
      <c r="C566" s="39" t="s">
        <v>0</v>
      </c>
      <c r="D566" s="39"/>
      <c r="E566" s="39"/>
      <c r="F566" s="40"/>
      <c r="G566" s="40"/>
      <c r="H566" s="41"/>
      <c r="I566" s="42"/>
      <c r="J566" s="43"/>
      <c r="K566" s="41"/>
      <c r="L566" s="42"/>
      <c r="M566" s="43"/>
      <c r="N566" s="41"/>
      <c r="O566" s="42"/>
      <c r="P566" s="43"/>
      <c r="Q566" s="41"/>
      <c r="R566" s="42"/>
      <c r="S566" s="43"/>
      <c r="T566" s="44"/>
      <c r="U566" s="45"/>
      <c r="V566" s="43"/>
      <c r="W566" s="44"/>
      <c r="X566" s="45"/>
      <c r="Y566" s="46"/>
      <c r="Z566" s="47"/>
      <c r="AA566" s="46"/>
      <c r="AB566" s="48"/>
      <c r="AC566" s="48"/>
      <c r="AD566" s="49"/>
    </row>
    <row r="567" spans="2:30" x14ac:dyDescent="0.15">
      <c r="B567" s="38" t="s">
        <v>2585</v>
      </c>
      <c r="C567" s="39" t="s">
        <v>943</v>
      </c>
      <c r="D567" s="39" t="s">
        <v>2475</v>
      </c>
      <c r="E567" s="39"/>
      <c r="F567" s="40" t="s">
        <v>2345</v>
      </c>
      <c r="G567" s="40" t="s">
        <v>2353</v>
      </c>
      <c r="H567" s="41">
        <v>2400000</v>
      </c>
      <c r="I567" s="42">
        <v>0</v>
      </c>
      <c r="J567" s="43">
        <v>0</v>
      </c>
      <c r="K567" s="41">
        <v>0</v>
      </c>
      <c r="L567" s="42">
        <v>286809</v>
      </c>
      <c r="M567" s="43">
        <v>41164</v>
      </c>
      <c r="N567" s="41">
        <v>327973</v>
      </c>
      <c r="O567" s="42">
        <v>0</v>
      </c>
      <c r="P567" s="43">
        <v>0</v>
      </c>
      <c r="Q567" s="41">
        <v>0</v>
      </c>
      <c r="R567" s="42">
        <v>1336</v>
      </c>
      <c r="S567" s="43">
        <v>9564</v>
      </c>
      <c r="T567" s="44">
        <v>10900</v>
      </c>
      <c r="U567" s="45">
        <v>288145</v>
      </c>
      <c r="V567" s="43">
        <v>50728</v>
      </c>
      <c r="W567" s="44">
        <v>338873</v>
      </c>
      <c r="X567" s="45">
        <v>2061127</v>
      </c>
      <c r="Y567" s="46">
        <v>85.88</v>
      </c>
      <c r="Z567" s="47">
        <f t="shared" si="16"/>
        <v>2111855</v>
      </c>
      <c r="AA567" s="46">
        <f t="shared" si="17"/>
        <v>87.99</v>
      </c>
      <c r="AB567" s="48" t="s">
        <v>2360</v>
      </c>
      <c r="AC567" s="48" t="s">
        <v>2343</v>
      </c>
      <c r="AD567" s="49"/>
    </row>
    <row r="568" spans="2:30" x14ac:dyDescent="0.15">
      <c r="B568" s="38" t="s">
        <v>944</v>
      </c>
      <c r="C568" s="39" t="s">
        <v>945</v>
      </c>
      <c r="D568" s="39" t="s">
        <v>2475</v>
      </c>
      <c r="E568" s="39" t="s">
        <v>2793</v>
      </c>
      <c r="F568" s="40" t="s">
        <v>2345</v>
      </c>
      <c r="G568" s="40" t="s">
        <v>2353</v>
      </c>
      <c r="H568" s="41">
        <v>2400000</v>
      </c>
      <c r="I568" s="42">
        <v>0</v>
      </c>
      <c r="J568" s="43">
        <v>0</v>
      </c>
      <c r="K568" s="41">
        <v>0</v>
      </c>
      <c r="L568" s="42">
        <v>286809</v>
      </c>
      <c r="M568" s="43">
        <v>41164</v>
      </c>
      <c r="N568" s="41">
        <v>327973</v>
      </c>
      <c r="O568" s="42">
        <v>0</v>
      </c>
      <c r="P568" s="43">
        <v>0</v>
      </c>
      <c r="Q568" s="41">
        <v>0</v>
      </c>
      <c r="R568" s="42">
        <v>1336</v>
      </c>
      <c r="S568" s="43">
        <v>9564</v>
      </c>
      <c r="T568" s="44">
        <v>10900</v>
      </c>
      <c r="U568" s="45">
        <v>288145</v>
      </c>
      <c r="V568" s="43">
        <v>50728</v>
      </c>
      <c r="W568" s="44">
        <v>338873</v>
      </c>
      <c r="X568" s="45">
        <v>2061127</v>
      </c>
      <c r="Y568" s="46">
        <v>85.88</v>
      </c>
      <c r="Z568" s="47">
        <f t="shared" si="16"/>
        <v>2111855</v>
      </c>
      <c r="AA568" s="46">
        <f t="shared" si="17"/>
        <v>87.99</v>
      </c>
      <c r="AB568" s="48" t="s">
        <v>2360</v>
      </c>
      <c r="AC568" s="48" t="s">
        <v>2343</v>
      </c>
      <c r="AD568" s="49"/>
    </row>
    <row r="569" spans="2:30" x14ac:dyDescent="0.15">
      <c r="B569" s="38" t="s">
        <v>0</v>
      </c>
      <c r="C569" s="39" t="s">
        <v>0</v>
      </c>
      <c r="D569" s="39"/>
      <c r="E569" s="39"/>
      <c r="F569" s="40"/>
      <c r="G569" s="40"/>
      <c r="H569" s="41"/>
      <c r="I569" s="42"/>
      <c r="J569" s="43"/>
      <c r="K569" s="41"/>
      <c r="L569" s="42"/>
      <c r="M569" s="43"/>
      <c r="N569" s="41"/>
      <c r="O569" s="42"/>
      <c r="P569" s="43"/>
      <c r="Q569" s="41"/>
      <c r="R569" s="42"/>
      <c r="S569" s="43"/>
      <c r="T569" s="44"/>
      <c r="U569" s="45"/>
      <c r="V569" s="43"/>
      <c r="W569" s="44"/>
      <c r="X569" s="45"/>
      <c r="Y569" s="46"/>
      <c r="Z569" s="47"/>
      <c r="AA569" s="46"/>
      <c r="AB569" s="48"/>
      <c r="AC569" s="48"/>
      <c r="AD569" s="49"/>
    </row>
    <row r="570" spans="2:30" x14ac:dyDescent="0.15">
      <c r="B570" s="38" t="s">
        <v>2586</v>
      </c>
      <c r="C570" s="39" t="s">
        <v>946</v>
      </c>
      <c r="D570" s="39" t="s">
        <v>2443</v>
      </c>
      <c r="E570" s="39"/>
      <c r="F570" s="40" t="s">
        <v>2346</v>
      </c>
      <c r="G570" s="40" t="s">
        <v>2350</v>
      </c>
      <c r="H570" s="41">
        <v>8700000</v>
      </c>
      <c r="I570" s="42">
        <v>0</v>
      </c>
      <c r="J570" s="43">
        <v>0</v>
      </c>
      <c r="K570" s="41">
        <v>0</v>
      </c>
      <c r="L570" s="42">
        <v>5701116</v>
      </c>
      <c r="M570" s="43">
        <v>1203657</v>
      </c>
      <c r="N570" s="41">
        <v>6904773</v>
      </c>
      <c r="O570" s="42">
        <v>0</v>
      </c>
      <c r="P570" s="43">
        <v>0</v>
      </c>
      <c r="Q570" s="41">
        <v>0</v>
      </c>
      <c r="R570" s="42">
        <v>159269</v>
      </c>
      <c r="S570" s="43">
        <v>544700</v>
      </c>
      <c r="T570" s="44">
        <v>703969</v>
      </c>
      <c r="U570" s="45">
        <v>5860385</v>
      </c>
      <c r="V570" s="43">
        <v>1748357</v>
      </c>
      <c r="W570" s="44">
        <v>7608742</v>
      </c>
      <c r="X570" s="45">
        <v>1091258</v>
      </c>
      <c r="Y570" s="46">
        <v>12.54</v>
      </c>
      <c r="Z570" s="47">
        <f t="shared" si="16"/>
        <v>2839615</v>
      </c>
      <c r="AA570" s="46">
        <f t="shared" si="17"/>
        <v>32.64</v>
      </c>
      <c r="AB570" s="48" t="s">
        <v>2360</v>
      </c>
      <c r="AC570" s="48" t="s">
        <v>2343</v>
      </c>
      <c r="AD570" s="49"/>
    </row>
    <row r="571" spans="2:30" x14ac:dyDescent="0.15">
      <c r="B571" s="38" t="s">
        <v>947</v>
      </c>
      <c r="C571" s="39" t="s">
        <v>948</v>
      </c>
      <c r="D571" s="39" t="s">
        <v>2443</v>
      </c>
      <c r="E571" s="39" t="s">
        <v>2790</v>
      </c>
      <c r="F571" s="40" t="s">
        <v>2346</v>
      </c>
      <c r="G571" s="40" t="s">
        <v>2350</v>
      </c>
      <c r="H571" s="41">
        <v>1450000</v>
      </c>
      <c r="I571" s="42">
        <v>0</v>
      </c>
      <c r="J571" s="43">
        <v>0</v>
      </c>
      <c r="K571" s="41">
        <v>0</v>
      </c>
      <c r="L571" s="42">
        <v>918694</v>
      </c>
      <c r="M571" s="43">
        <v>224055</v>
      </c>
      <c r="N571" s="41">
        <v>1142749</v>
      </c>
      <c r="O571" s="42">
        <v>0</v>
      </c>
      <c r="P571" s="43">
        <v>0</v>
      </c>
      <c r="Q571" s="41">
        <v>0</v>
      </c>
      <c r="R571" s="42">
        <v>27761</v>
      </c>
      <c r="S571" s="43">
        <v>84410</v>
      </c>
      <c r="T571" s="44">
        <v>112171</v>
      </c>
      <c r="U571" s="45">
        <v>946455</v>
      </c>
      <c r="V571" s="43">
        <v>308465</v>
      </c>
      <c r="W571" s="44">
        <v>1254920</v>
      </c>
      <c r="X571" s="45">
        <v>195080</v>
      </c>
      <c r="Y571" s="46">
        <v>13.45</v>
      </c>
      <c r="Z571" s="47">
        <f t="shared" si="16"/>
        <v>503545</v>
      </c>
      <c r="AA571" s="46">
        <f t="shared" si="17"/>
        <v>34.729999999999997</v>
      </c>
      <c r="AB571" s="48" t="s">
        <v>2360</v>
      </c>
      <c r="AC571" s="48" t="s">
        <v>2343</v>
      </c>
      <c r="AD571" s="49"/>
    </row>
    <row r="572" spans="2:30" x14ac:dyDescent="0.15">
      <c r="B572" s="38" t="s">
        <v>949</v>
      </c>
      <c r="C572" s="39" t="s">
        <v>950</v>
      </c>
      <c r="D572" s="39" t="s">
        <v>2443</v>
      </c>
      <c r="E572" s="39" t="s">
        <v>2791</v>
      </c>
      <c r="F572" s="40" t="s">
        <v>2346</v>
      </c>
      <c r="G572" s="40" t="s">
        <v>2350</v>
      </c>
      <c r="H572" s="41">
        <v>1450000</v>
      </c>
      <c r="I572" s="42">
        <v>0</v>
      </c>
      <c r="J572" s="43">
        <v>0</v>
      </c>
      <c r="K572" s="41">
        <v>0</v>
      </c>
      <c r="L572" s="42">
        <v>936924</v>
      </c>
      <c r="M572" s="43">
        <v>219282</v>
      </c>
      <c r="N572" s="41">
        <v>1156206</v>
      </c>
      <c r="O572" s="42">
        <v>0</v>
      </c>
      <c r="P572" s="43">
        <v>0</v>
      </c>
      <c r="Q572" s="41">
        <v>0</v>
      </c>
      <c r="R572" s="42">
        <v>29571</v>
      </c>
      <c r="S572" s="43">
        <v>84546</v>
      </c>
      <c r="T572" s="44">
        <v>114117</v>
      </c>
      <c r="U572" s="45">
        <v>966495</v>
      </c>
      <c r="V572" s="43">
        <v>303828</v>
      </c>
      <c r="W572" s="44">
        <v>1270323</v>
      </c>
      <c r="X572" s="45">
        <v>179677</v>
      </c>
      <c r="Y572" s="46">
        <v>12.39</v>
      </c>
      <c r="Z572" s="47">
        <f t="shared" si="16"/>
        <v>483505</v>
      </c>
      <c r="AA572" s="46">
        <f t="shared" si="17"/>
        <v>33.35</v>
      </c>
      <c r="AB572" s="48" t="s">
        <v>2360</v>
      </c>
      <c r="AC572" s="48" t="s">
        <v>2343</v>
      </c>
      <c r="AD572" s="49"/>
    </row>
    <row r="573" spans="2:30" x14ac:dyDescent="0.15">
      <c r="B573" s="38" t="s">
        <v>951</v>
      </c>
      <c r="C573" s="39" t="s">
        <v>952</v>
      </c>
      <c r="D573" s="39" t="s">
        <v>2443</v>
      </c>
      <c r="E573" s="39" t="s">
        <v>2792</v>
      </c>
      <c r="F573" s="40" t="s">
        <v>2346</v>
      </c>
      <c r="G573" s="40" t="s">
        <v>2350</v>
      </c>
      <c r="H573" s="41">
        <v>1450000</v>
      </c>
      <c r="I573" s="42">
        <v>0</v>
      </c>
      <c r="J573" s="43">
        <v>0</v>
      </c>
      <c r="K573" s="41">
        <v>0</v>
      </c>
      <c r="L573" s="42">
        <v>1011269</v>
      </c>
      <c r="M573" s="43">
        <v>240914</v>
      </c>
      <c r="N573" s="41">
        <v>1252183</v>
      </c>
      <c r="O573" s="42">
        <v>0</v>
      </c>
      <c r="P573" s="43">
        <v>0</v>
      </c>
      <c r="Q573" s="41">
        <v>0</v>
      </c>
      <c r="R573" s="42">
        <v>35173</v>
      </c>
      <c r="S573" s="43">
        <v>100343</v>
      </c>
      <c r="T573" s="44">
        <v>135516</v>
      </c>
      <c r="U573" s="45">
        <v>1046442</v>
      </c>
      <c r="V573" s="43">
        <v>341257</v>
      </c>
      <c r="W573" s="44">
        <v>1387699</v>
      </c>
      <c r="X573" s="45">
        <v>62301</v>
      </c>
      <c r="Y573" s="46">
        <v>4.3</v>
      </c>
      <c r="Z573" s="47">
        <f t="shared" si="16"/>
        <v>403558</v>
      </c>
      <c r="AA573" s="46">
        <f t="shared" si="17"/>
        <v>27.83</v>
      </c>
      <c r="AB573" s="48" t="s">
        <v>2360</v>
      </c>
      <c r="AC573" s="48" t="s">
        <v>2343</v>
      </c>
      <c r="AD573" s="49"/>
    </row>
    <row r="574" spans="2:30" x14ac:dyDescent="0.15">
      <c r="B574" s="38" t="s">
        <v>953</v>
      </c>
      <c r="C574" s="39" t="s">
        <v>954</v>
      </c>
      <c r="D574" s="39" t="s">
        <v>2443</v>
      </c>
      <c r="E574" s="39" t="s">
        <v>2793</v>
      </c>
      <c r="F574" s="40" t="s">
        <v>2346</v>
      </c>
      <c r="G574" s="40" t="s">
        <v>2350</v>
      </c>
      <c r="H574" s="41">
        <v>1450000</v>
      </c>
      <c r="I574" s="42">
        <v>0</v>
      </c>
      <c r="J574" s="43">
        <v>0</v>
      </c>
      <c r="K574" s="41">
        <v>0</v>
      </c>
      <c r="L574" s="42">
        <v>955027</v>
      </c>
      <c r="M574" s="43">
        <v>179455</v>
      </c>
      <c r="N574" s="41">
        <v>1134482</v>
      </c>
      <c r="O574" s="42">
        <v>0</v>
      </c>
      <c r="P574" s="43">
        <v>0</v>
      </c>
      <c r="Q574" s="41">
        <v>0</v>
      </c>
      <c r="R574" s="42">
        <v>26839</v>
      </c>
      <c r="S574" s="43">
        <v>72396</v>
      </c>
      <c r="T574" s="44">
        <v>99235</v>
      </c>
      <c r="U574" s="45">
        <v>981866</v>
      </c>
      <c r="V574" s="43">
        <v>251851</v>
      </c>
      <c r="W574" s="44">
        <v>1233717</v>
      </c>
      <c r="X574" s="45">
        <v>216283</v>
      </c>
      <c r="Y574" s="46">
        <v>14.92</v>
      </c>
      <c r="Z574" s="47">
        <f t="shared" si="16"/>
        <v>468134</v>
      </c>
      <c r="AA574" s="46">
        <f t="shared" si="17"/>
        <v>32.29</v>
      </c>
      <c r="AB574" s="48" t="s">
        <v>2360</v>
      </c>
      <c r="AC574" s="48" t="s">
        <v>2343</v>
      </c>
      <c r="AD574" s="49"/>
    </row>
    <row r="575" spans="2:30" x14ac:dyDescent="0.15">
      <c r="B575" s="38" t="s">
        <v>955</v>
      </c>
      <c r="C575" s="39" t="s">
        <v>956</v>
      </c>
      <c r="D575" s="39" t="s">
        <v>2443</v>
      </c>
      <c r="E575" s="39" t="s">
        <v>2794</v>
      </c>
      <c r="F575" s="40" t="s">
        <v>2346</v>
      </c>
      <c r="G575" s="40" t="s">
        <v>2350</v>
      </c>
      <c r="H575" s="41">
        <v>1450000</v>
      </c>
      <c r="I575" s="42">
        <v>0</v>
      </c>
      <c r="J575" s="43">
        <v>0</v>
      </c>
      <c r="K575" s="41">
        <v>0</v>
      </c>
      <c r="L575" s="42">
        <v>956344</v>
      </c>
      <c r="M575" s="43">
        <v>183167</v>
      </c>
      <c r="N575" s="41">
        <v>1139511</v>
      </c>
      <c r="O575" s="42">
        <v>0</v>
      </c>
      <c r="P575" s="43">
        <v>0</v>
      </c>
      <c r="Q575" s="41">
        <v>0</v>
      </c>
      <c r="R575" s="42">
        <v>28667</v>
      </c>
      <c r="S575" s="43">
        <v>81220</v>
      </c>
      <c r="T575" s="44">
        <v>109887</v>
      </c>
      <c r="U575" s="45">
        <v>985011</v>
      </c>
      <c r="V575" s="43">
        <v>264387</v>
      </c>
      <c r="W575" s="44">
        <v>1249398</v>
      </c>
      <c r="X575" s="45">
        <v>200602</v>
      </c>
      <c r="Y575" s="46">
        <v>13.83</v>
      </c>
      <c r="Z575" s="47">
        <f t="shared" si="16"/>
        <v>464989</v>
      </c>
      <c r="AA575" s="46">
        <f t="shared" si="17"/>
        <v>32.07</v>
      </c>
      <c r="AB575" s="48" t="s">
        <v>2360</v>
      </c>
      <c r="AC575" s="48" t="s">
        <v>2343</v>
      </c>
      <c r="AD575" s="49"/>
    </row>
    <row r="576" spans="2:30" x14ac:dyDescent="0.15">
      <c r="B576" s="38" t="s">
        <v>957</v>
      </c>
      <c r="C576" s="39" t="s">
        <v>958</v>
      </c>
      <c r="D576" s="39" t="s">
        <v>2443</v>
      </c>
      <c r="E576" s="39" t="s">
        <v>2795</v>
      </c>
      <c r="F576" s="40" t="s">
        <v>2346</v>
      </c>
      <c r="G576" s="40" t="s">
        <v>2350</v>
      </c>
      <c r="H576" s="41">
        <v>1450000</v>
      </c>
      <c r="I576" s="42">
        <v>0</v>
      </c>
      <c r="J576" s="43">
        <v>0</v>
      </c>
      <c r="K576" s="41">
        <v>0</v>
      </c>
      <c r="L576" s="42">
        <v>922858</v>
      </c>
      <c r="M576" s="43">
        <v>156784</v>
      </c>
      <c r="N576" s="41">
        <v>1079642</v>
      </c>
      <c r="O576" s="42">
        <v>0</v>
      </c>
      <c r="P576" s="43">
        <v>0</v>
      </c>
      <c r="Q576" s="41">
        <v>0</v>
      </c>
      <c r="R576" s="42">
        <v>11258</v>
      </c>
      <c r="S576" s="43">
        <v>121785</v>
      </c>
      <c r="T576" s="44">
        <v>133043</v>
      </c>
      <c r="U576" s="45">
        <v>934116</v>
      </c>
      <c r="V576" s="43">
        <v>278569</v>
      </c>
      <c r="W576" s="44">
        <v>1212685</v>
      </c>
      <c r="X576" s="45">
        <v>237315</v>
      </c>
      <c r="Y576" s="46">
        <v>16.37</v>
      </c>
      <c r="Z576" s="47">
        <f t="shared" si="16"/>
        <v>515884</v>
      </c>
      <c r="AA576" s="46">
        <f t="shared" si="17"/>
        <v>35.58</v>
      </c>
      <c r="AB576" s="48" t="s">
        <v>2360</v>
      </c>
      <c r="AC576" s="48" t="s">
        <v>2343</v>
      </c>
      <c r="AD576" s="49"/>
    </row>
    <row r="577" spans="2:30" x14ac:dyDescent="0.15">
      <c r="B577" s="38" t="s">
        <v>0</v>
      </c>
      <c r="C577" s="39" t="s">
        <v>0</v>
      </c>
      <c r="D577" s="39"/>
      <c r="E577" s="39"/>
      <c r="F577" s="40"/>
      <c r="G577" s="40"/>
      <c r="H577" s="41"/>
      <c r="I577" s="42"/>
      <c r="J577" s="43"/>
      <c r="K577" s="41"/>
      <c r="L577" s="42"/>
      <c r="M577" s="43"/>
      <c r="N577" s="41"/>
      <c r="O577" s="42"/>
      <c r="P577" s="43"/>
      <c r="Q577" s="41"/>
      <c r="R577" s="42"/>
      <c r="S577" s="43"/>
      <c r="T577" s="44"/>
      <c r="U577" s="45"/>
      <c r="V577" s="43"/>
      <c r="W577" s="44"/>
      <c r="X577" s="45"/>
      <c r="Y577" s="46"/>
      <c r="Z577" s="47"/>
      <c r="AA577" s="46"/>
      <c r="AB577" s="48"/>
      <c r="AC577" s="48"/>
      <c r="AD577" s="49"/>
    </row>
    <row r="578" spans="2:30" x14ac:dyDescent="0.15">
      <c r="B578" s="38" t="s">
        <v>2587</v>
      </c>
      <c r="C578" s="39" t="s">
        <v>959</v>
      </c>
      <c r="D578" s="39" t="s">
        <v>2462</v>
      </c>
      <c r="E578" s="39"/>
      <c r="F578" s="40" t="s">
        <v>2347</v>
      </c>
      <c r="G578" s="40" t="s">
        <v>2351</v>
      </c>
      <c r="H578" s="41">
        <v>3430339</v>
      </c>
      <c r="I578" s="42">
        <v>0</v>
      </c>
      <c r="J578" s="43">
        <v>0</v>
      </c>
      <c r="K578" s="41">
        <v>0</v>
      </c>
      <c r="L578" s="42">
        <v>2393017</v>
      </c>
      <c r="M578" s="43">
        <v>500384</v>
      </c>
      <c r="N578" s="41">
        <v>2893401</v>
      </c>
      <c r="O578" s="42">
        <v>0</v>
      </c>
      <c r="P578" s="43">
        <v>0</v>
      </c>
      <c r="Q578" s="41">
        <v>0</v>
      </c>
      <c r="R578" s="42">
        <v>76093</v>
      </c>
      <c r="S578" s="43">
        <v>230063</v>
      </c>
      <c r="T578" s="44">
        <v>306156</v>
      </c>
      <c r="U578" s="45">
        <v>2469110</v>
      </c>
      <c r="V578" s="43">
        <v>730447</v>
      </c>
      <c r="W578" s="44">
        <v>3199557</v>
      </c>
      <c r="X578" s="45">
        <v>230782</v>
      </c>
      <c r="Y578" s="46">
        <v>6.73</v>
      </c>
      <c r="Z578" s="47">
        <f t="shared" si="16"/>
        <v>961229</v>
      </c>
      <c r="AA578" s="46">
        <f t="shared" si="17"/>
        <v>28.02</v>
      </c>
      <c r="AB578" s="48" t="s">
        <v>2362</v>
      </c>
      <c r="AC578" s="48" t="s">
        <v>2343</v>
      </c>
      <c r="AD578" s="49"/>
    </row>
    <row r="579" spans="2:30" x14ac:dyDescent="0.15">
      <c r="B579" s="38" t="s">
        <v>960</v>
      </c>
      <c r="C579" s="39" t="s">
        <v>961</v>
      </c>
      <c r="D579" s="39" t="s">
        <v>2462</v>
      </c>
      <c r="E579" s="39" t="s">
        <v>2790</v>
      </c>
      <c r="F579" s="40" t="s">
        <v>2347</v>
      </c>
      <c r="G579" s="40" t="s">
        <v>2351</v>
      </c>
      <c r="H579" s="41">
        <v>550000</v>
      </c>
      <c r="I579" s="42">
        <v>0</v>
      </c>
      <c r="J579" s="43">
        <v>0</v>
      </c>
      <c r="K579" s="41">
        <v>0</v>
      </c>
      <c r="L579" s="42">
        <v>349991</v>
      </c>
      <c r="M579" s="43">
        <v>85358</v>
      </c>
      <c r="N579" s="41">
        <v>435349</v>
      </c>
      <c r="O579" s="42">
        <v>0</v>
      </c>
      <c r="P579" s="43">
        <v>0</v>
      </c>
      <c r="Q579" s="41">
        <v>0</v>
      </c>
      <c r="R579" s="42">
        <v>12761</v>
      </c>
      <c r="S579" s="43">
        <v>32158</v>
      </c>
      <c r="T579" s="44">
        <v>44919</v>
      </c>
      <c r="U579" s="45">
        <v>362752</v>
      </c>
      <c r="V579" s="43">
        <v>117516</v>
      </c>
      <c r="W579" s="44">
        <v>480268</v>
      </c>
      <c r="X579" s="45">
        <v>69732</v>
      </c>
      <c r="Y579" s="46">
        <v>12.68</v>
      </c>
      <c r="Z579" s="47">
        <f t="shared" si="16"/>
        <v>187248</v>
      </c>
      <c r="AA579" s="46">
        <f t="shared" si="17"/>
        <v>34.049999999999997</v>
      </c>
      <c r="AB579" s="48" t="s">
        <v>2362</v>
      </c>
      <c r="AC579" s="48" t="s">
        <v>2343</v>
      </c>
      <c r="AD579" s="49"/>
    </row>
    <row r="580" spans="2:30" x14ac:dyDescent="0.15">
      <c r="B580" s="38" t="s">
        <v>962</v>
      </c>
      <c r="C580" s="39" t="s">
        <v>963</v>
      </c>
      <c r="D580" s="39" t="s">
        <v>2462</v>
      </c>
      <c r="E580" s="39" t="s">
        <v>2791</v>
      </c>
      <c r="F580" s="40" t="s">
        <v>2347</v>
      </c>
      <c r="G580" s="40" t="s">
        <v>2351</v>
      </c>
      <c r="H580" s="41">
        <v>550000</v>
      </c>
      <c r="I580" s="42">
        <v>0</v>
      </c>
      <c r="J580" s="43">
        <v>0</v>
      </c>
      <c r="K580" s="41">
        <v>0</v>
      </c>
      <c r="L580" s="42">
        <v>389464</v>
      </c>
      <c r="M580" s="43">
        <v>91151</v>
      </c>
      <c r="N580" s="41">
        <v>480615</v>
      </c>
      <c r="O580" s="42">
        <v>0</v>
      </c>
      <c r="P580" s="43">
        <v>0</v>
      </c>
      <c r="Q580" s="41">
        <v>0</v>
      </c>
      <c r="R580" s="42">
        <v>12882</v>
      </c>
      <c r="S580" s="43">
        <v>35145</v>
      </c>
      <c r="T580" s="44">
        <v>48027</v>
      </c>
      <c r="U580" s="45">
        <v>402346</v>
      </c>
      <c r="V580" s="43">
        <v>126296</v>
      </c>
      <c r="W580" s="44">
        <v>528642</v>
      </c>
      <c r="X580" s="45">
        <v>21358</v>
      </c>
      <c r="Y580" s="46">
        <v>3.88</v>
      </c>
      <c r="Z580" s="47">
        <f t="shared" si="16"/>
        <v>147654</v>
      </c>
      <c r="AA580" s="46">
        <f t="shared" si="17"/>
        <v>26.85</v>
      </c>
      <c r="AB580" s="48" t="s">
        <v>2362</v>
      </c>
      <c r="AC580" s="48" t="s">
        <v>2343</v>
      </c>
      <c r="AD580" s="49"/>
    </row>
    <row r="581" spans="2:30" x14ac:dyDescent="0.15">
      <c r="B581" s="38" t="s">
        <v>964</v>
      </c>
      <c r="C581" s="39" t="s">
        <v>965</v>
      </c>
      <c r="D581" s="39" t="s">
        <v>2462</v>
      </c>
      <c r="E581" s="39" t="s">
        <v>2792</v>
      </c>
      <c r="F581" s="40" t="s">
        <v>2347</v>
      </c>
      <c r="G581" s="40" t="s">
        <v>2351</v>
      </c>
      <c r="H581" s="41">
        <v>550000</v>
      </c>
      <c r="I581" s="42">
        <v>0</v>
      </c>
      <c r="J581" s="43">
        <v>0</v>
      </c>
      <c r="K581" s="41">
        <v>0</v>
      </c>
      <c r="L581" s="42">
        <v>390088</v>
      </c>
      <c r="M581" s="43">
        <v>92930</v>
      </c>
      <c r="N581" s="41">
        <v>483018</v>
      </c>
      <c r="O581" s="42">
        <v>0</v>
      </c>
      <c r="P581" s="43">
        <v>0</v>
      </c>
      <c r="Q581" s="41">
        <v>0</v>
      </c>
      <c r="R581" s="42">
        <v>12336</v>
      </c>
      <c r="S581" s="43">
        <v>38706</v>
      </c>
      <c r="T581" s="44">
        <v>51042</v>
      </c>
      <c r="U581" s="45">
        <v>402424</v>
      </c>
      <c r="V581" s="43">
        <v>131636</v>
      </c>
      <c r="W581" s="44">
        <v>534060</v>
      </c>
      <c r="X581" s="45">
        <v>15940</v>
      </c>
      <c r="Y581" s="46">
        <v>2.9</v>
      </c>
      <c r="Z581" s="47">
        <f t="shared" si="16"/>
        <v>147576</v>
      </c>
      <c r="AA581" s="46">
        <f t="shared" si="17"/>
        <v>26.83</v>
      </c>
      <c r="AB581" s="48" t="s">
        <v>2362</v>
      </c>
      <c r="AC581" s="48" t="s">
        <v>2343</v>
      </c>
      <c r="AD581" s="49"/>
    </row>
    <row r="582" spans="2:30" x14ac:dyDescent="0.15">
      <c r="B582" s="38" t="s">
        <v>966</v>
      </c>
      <c r="C582" s="39" t="s">
        <v>967</v>
      </c>
      <c r="D582" s="39" t="s">
        <v>2462</v>
      </c>
      <c r="E582" s="39" t="s">
        <v>2793</v>
      </c>
      <c r="F582" s="40" t="s">
        <v>2347</v>
      </c>
      <c r="G582" s="40" t="s">
        <v>2351</v>
      </c>
      <c r="H582" s="41">
        <v>562862</v>
      </c>
      <c r="I582" s="42">
        <v>0</v>
      </c>
      <c r="J582" s="43">
        <v>0</v>
      </c>
      <c r="K582" s="41">
        <v>0</v>
      </c>
      <c r="L582" s="42">
        <v>427389</v>
      </c>
      <c r="M582" s="43">
        <v>80309</v>
      </c>
      <c r="N582" s="41">
        <v>507698</v>
      </c>
      <c r="O582" s="42">
        <v>0</v>
      </c>
      <c r="P582" s="43">
        <v>0</v>
      </c>
      <c r="Q582" s="41">
        <v>0</v>
      </c>
      <c r="R582" s="42">
        <v>12350</v>
      </c>
      <c r="S582" s="43">
        <v>32399</v>
      </c>
      <c r="T582" s="44">
        <v>44749</v>
      </c>
      <c r="U582" s="45">
        <v>439739</v>
      </c>
      <c r="V582" s="43">
        <v>112708</v>
      </c>
      <c r="W582" s="44">
        <v>552447</v>
      </c>
      <c r="X582" s="45">
        <v>10415</v>
      </c>
      <c r="Y582" s="46">
        <v>1.85</v>
      </c>
      <c r="Z582" s="47">
        <f t="shared" si="16"/>
        <v>123123</v>
      </c>
      <c r="AA582" s="46">
        <f t="shared" si="17"/>
        <v>21.87</v>
      </c>
      <c r="AB582" s="48" t="s">
        <v>2362</v>
      </c>
      <c r="AC582" s="48" t="s">
        <v>2343</v>
      </c>
      <c r="AD582" s="49"/>
    </row>
    <row r="583" spans="2:30" x14ac:dyDescent="0.15">
      <c r="B583" s="38" t="s">
        <v>968</v>
      </c>
      <c r="C583" s="39" t="s">
        <v>969</v>
      </c>
      <c r="D583" s="39" t="s">
        <v>2462</v>
      </c>
      <c r="E583" s="39" t="s">
        <v>2794</v>
      </c>
      <c r="F583" s="40" t="s">
        <v>2347</v>
      </c>
      <c r="G583" s="40" t="s">
        <v>2351</v>
      </c>
      <c r="H583" s="41">
        <v>550000</v>
      </c>
      <c r="I583" s="42">
        <v>0</v>
      </c>
      <c r="J583" s="43">
        <v>0</v>
      </c>
      <c r="K583" s="41">
        <v>0</v>
      </c>
      <c r="L583" s="42">
        <v>397099</v>
      </c>
      <c r="M583" s="43">
        <v>76056</v>
      </c>
      <c r="N583" s="41">
        <v>473155</v>
      </c>
      <c r="O583" s="42">
        <v>0</v>
      </c>
      <c r="P583" s="43">
        <v>0</v>
      </c>
      <c r="Q583" s="41">
        <v>0</v>
      </c>
      <c r="R583" s="42">
        <v>12882</v>
      </c>
      <c r="S583" s="43">
        <v>33725</v>
      </c>
      <c r="T583" s="44">
        <v>46607</v>
      </c>
      <c r="U583" s="45">
        <v>409981</v>
      </c>
      <c r="V583" s="43">
        <v>109781</v>
      </c>
      <c r="W583" s="44">
        <v>519762</v>
      </c>
      <c r="X583" s="45">
        <v>30238</v>
      </c>
      <c r="Y583" s="46">
        <v>5.5</v>
      </c>
      <c r="Z583" s="47">
        <f t="shared" ref="Z583:Z646" si="18">H583-U583</f>
        <v>140019</v>
      </c>
      <c r="AA583" s="46">
        <f t="shared" ref="AA583:AA646" si="19">IF(H583=0,0,ROUND(Z583/H583%,2))</f>
        <v>25.46</v>
      </c>
      <c r="AB583" s="48" t="s">
        <v>2362</v>
      </c>
      <c r="AC583" s="48" t="s">
        <v>2343</v>
      </c>
      <c r="AD583" s="49"/>
    </row>
    <row r="584" spans="2:30" x14ac:dyDescent="0.15">
      <c r="B584" s="38" t="s">
        <v>970</v>
      </c>
      <c r="C584" s="39" t="s">
        <v>971</v>
      </c>
      <c r="D584" s="39" t="s">
        <v>2462</v>
      </c>
      <c r="E584" s="39" t="s">
        <v>2795</v>
      </c>
      <c r="F584" s="40" t="s">
        <v>2347</v>
      </c>
      <c r="G584" s="40" t="s">
        <v>2351</v>
      </c>
      <c r="H584" s="41">
        <v>667477</v>
      </c>
      <c r="I584" s="42">
        <v>0</v>
      </c>
      <c r="J584" s="43">
        <v>0</v>
      </c>
      <c r="K584" s="41">
        <v>0</v>
      </c>
      <c r="L584" s="42">
        <v>438986</v>
      </c>
      <c r="M584" s="43">
        <v>74580</v>
      </c>
      <c r="N584" s="41">
        <v>513566</v>
      </c>
      <c r="O584" s="42">
        <v>0</v>
      </c>
      <c r="P584" s="43">
        <v>0</v>
      </c>
      <c r="Q584" s="41">
        <v>0</v>
      </c>
      <c r="R584" s="42">
        <v>12882</v>
      </c>
      <c r="S584" s="43">
        <v>57930</v>
      </c>
      <c r="T584" s="44">
        <v>70812</v>
      </c>
      <c r="U584" s="45">
        <v>451868</v>
      </c>
      <c r="V584" s="43">
        <v>132510</v>
      </c>
      <c r="W584" s="44">
        <v>584378</v>
      </c>
      <c r="X584" s="45">
        <v>83099</v>
      </c>
      <c r="Y584" s="46">
        <v>12.45</v>
      </c>
      <c r="Z584" s="47">
        <f t="shared" si="18"/>
        <v>215609</v>
      </c>
      <c r="AA584" s="46">
        <f t="shared" si="19"/>
        <v>32.299999999999997</v>
      </c>
      <c r="AB584" s="48" t="s">
        <v>2362</v>
      </c>
      <c r="AC584" s="48" t="s">
        <v>2343</v>
      </c>
      <c r="AD584" s="49"/>
    </row>
    <row r="585" spans="2:30" x14ac:dyDescent="0.15">
      <c r="B585" s="38" t="s">
        <v>0</v>
      </c>
      <c r="C585" s="39" t="s">
        <v>0</v>
      </c>
      <c r="D585" s="39"/>
      <c r="E585" s="39"/>
      <c r="F585" s="40"/>
      <c r="G585" s="40"/>
      <c r="H585" s="41"/>
      <c r="I585" s="42"/>
      <c r="J585" s="43"/>
      <c r="K585" s="41"/>
      <c r="L585" s="42"/>
      <c r="M585" s="43"/>
      <c r="N585" s="41"/>
      <c r="O585" s="42"/>
      <c r="P585" s="43"/>
      <c r="Q585" s="41"/>
      <c r="R585" s="42"/>
      <c r="S585" s="43"/>
      <c r="T585" s="44"/>
      <c r="U585" s="45"/>
      <c r="V585" s="43"/>
      <c r="W585" s="44"/>
      <c r="X585" s="45"/>
      <c r="Y585" s="46"/>
      <c r="Z585" s="47"/>
      <c r="AA585" s="46"/>
      <c r="AB585" s="48"/>
      <c r="AC585" s="48"/>
      <c r="AD585" s="49"/>
    </row>
    <row r="586" spans="2:30" x14ac:dyDescent="0.15">
      <c r="B586" s="38" t="s">
        <v>2588</v>
      </c>
      <c r="C586" s="39" t="s">
        <v>972</v>
      </c>
      <c r="D586" s="39" t="s">
        <v>2462</v>
      </c>
      <c r="E586" s="39"/>
      <c r="F586" s="40" t="s">
        <v>2347</v>
      </c>
      <c r="G586" s="40" t="s">
        <v>2351</v>
      </c>
      <c r="H586" s="41">
        <v>3900000</v>
      </c>
      <c r="I586" s="42">
        <v>0</v>
      </c>
      <c r="J586" s="43">
        <v>0</v>
      </c>
      <c r="K586" s="41">
        <v>0</v>
      </c>
      <c r="L586" s="42">
        <v>2674322</v>
      </c>
      <c r="M586" s="43">
        <v>556286</v>
      </c>
      <c r="N586" s="41">
        <v>3230608</v>
      </c>
      <c r="O586" s="42">
        <v>0</v>
      </c>
      <c r="P586" s="43">
        <v>0</v>
      </c>
      <c r="Q586" s="41">
        <v>0</v>
      </c>
      <c r="R586" s="42">
        <v>88965</v>
      </c>
      <c r="S586" s="43">
        <v>257879</v>
      </c>
      <c r="T586" s="44">
        <v>346844</v>
      </c>
      <c r="U586" s="45">
        <v>2763287</v>
      </c>
      <c r="V586" s="43">
        <v>814165</v>
      </c>
      <c r="W586" s="44">
        <v>3577452</v>
      </c>
      <c r="X586" s="45">
        <v>322548</v>
      </c>
      <c r="Y586" s="46">
        <v>8.27</v>
      </c>
      <c r="Z586" s="47">
        <f t="shared" si="18"/>
        <v>1136713</v>
      </c>
      <c r="AA586" s="46">
        <f t="shared" si="19"/>
        <v>29.15</v>
      </c>
      <c r="AB586" s="48" t="s">
        <v>2362</v>
      </c>
      <c r="AC586" s="48" t="s">
        <v>2343</v>
      </c>
      <c r="AD586" s="49"/>
    </row>
    <row r="587" spans="2:30" x14ac:dyDescent="0.15">
      <c r="B587" s="38" t="s">
        <v>973</v>
      </c>
      <c r="C587" s="39" t="s">
        <v>974</v>
      </c>
      <c r="D587" s="39" t="s">
        <v>2462</v>
      </c>
      <c r="E587" s="39" t="s">
        <v>2790</v>
      </c>
      <c r="F587" s="40" t="s">
        <v>2347</v>
      </c>
      <c r="G587" s="40" t="s">
        <v>2351</v>
      </c>
      <c r="H587" s="41">
        <v>650000</v>
      </c>
      <c r="I587" s="42">
        <v>0</v>
      </c>
      <c r="J587" s="43">
        <v>0</v>
      </c>
      <c r="K587" s="41">
        <v>0</v>
      </c>
      <c r="L587" s="42">
        <v>399369</v>
      </c>
      <c r="M587" s="43">
        <v>97399</v>
      </c>
      <c r="N587" s="41">
        <v>496768</v>
      </c>
      <c r="O587" s="42">
        <v>0</v>
      </c>
      <c r="P587" s="43">
        <v>0</v>
      </c>
      <c r="Q587" s="41">
        <v>0</v>
      </c>
      <c r="R587" s="42">
        <v>13549</v>
      </c>
      <c r="S587" s="43">
        <v>36693</v>
      </c>
      <c r="T587" s="44">
        <v>50242</v>
      </c>
      <c r="U587" s="45">
        <v>412918</v>
      </c>
      <c r="V587" s="43">
        <v>134092</v>
      </c>
      <c r="W587" s="44">
        <v>547010</v>
      </c>
      <c r="X587" s="45">
        <v>102990</v>
      </c>
      <c r="Y587" s="46">
        <v>15.84</v>
      </c>
      <c r="Z587" s="47">
        <f t="shared" si="18"/>
        <v>237082</v>
      </c>
      <c r="AA587" s="46">
        <f t="shared" si="19"/>
        <v>36.47</v>
      </c>
      <c r="AB587" s="48" t="s">
        <v>2362</v>
      </c>
      <c r="AC587" s="48" t="s">
        <v>2343</v>
      </c>
      <c r="AD587" s="49"/>
    </row>
    <row r="588" spans="2:30" x14ac:dyDescent="0.15">
      <c r="B588" s="38" t="s">
        <v>975</v>
      </c>
      <c r="C588" s="39" t="s">
        <v>976</v>
      </c>
      <c r="D588" s="39" t="s">
        <v>2462</v>
      </c>
      <c r="E588" s="39" t="s">
        <v>2791</v>
      </c>
      <c r="F588" s="40" t="s">
        <v>2347</v>
      </c>
      <c r="G588" s="40" t="s">
        <v>2351</v>
      </c>
      <c r="H588" s="41">
        <v>650000</v>
      </c>
      <c r="I588" s="42">
        <v>0</v>
      </c>
      <c r="J588" s="43">
        <v>0</v>
      </c>
      <c r="K588" s="41">
        <v>0</v>
      </c>
      <c r="L588" s="42">
        <v>324639</v>
      </c>
      <c r="M588" s="43">
        <v>75979</v>
      </c>
      <c r="N588" s="41">
        <v>400618</v>
      </c>
      <c r="O588" s="42">
        <v>0</v>
      </c>
      <c r="P588" s="43">
        <v>0</v>
      </c>
      <c r="Q588" s="41">
        <v>0</v>
      </c>
      <c r="R588" s="42">
        <v>11215</v>
      </c>
      <c r="S588" s="43">
        <v>29297</v>
      </c>
      <c r="T588" s="44">
        <v>40512</v>
      </c>
      <c r="U588" s="45">
        <v>335854</v>
      </c>
      <c r="V588" s="43">
        <v>105276</v>
      </c>
      <c r="W588" s="44">
        <v>441130</v>
      </c>
      <c r="X588" s="45">
        <v>208870</v>
      </c>
      <c r="Y588" s="46">
        <v>32.130000000000003</v>
      </c>
      <c r="Z588" s="47">
        <f t="shared" si="18"/>
        <v>314146</v>
      </c>
      <c r="AA588" s="46">
        <f t="shared" si="19"/>
        <v>48.33</v>
      </c>
      <c r="AB588" s="48" t="s">
        <v>2362</v>
      </c>
      <c r="AC588" s="48" t="s">
        <v>2343</v>
      </c>
      <c r="AD588" s="49"/>
    </row>
    <row r="589" spans="2:30" x14ac:dyDescent="0.15">
      <c r="B589" s="38" t="s">
        <v>977</v>
      </c>
      <c r="C589" s="39" t="s">
        <v>978</v>
      </c>
      <c r="D589" s="39" t="s">
        <v>2462</v>
      </c>
      <c r="E589" s="39" t="s">
        <v>2792</v>
      </c>
      <c r="F589" s="40" t="s">
        <v>2347</v>
      </c>
      <c r="G589" s="40" t="s">
        <v>2351</v>
      </c>
      <c r="H589" s="41">
        <v>650000</v>
      </c>
      <c r="I589" s="42">
        <v>0</v>
      </c>
      <c r="J589" s="43">
        <v>0</v>
      </c>
      <c r="K589" s="41">
        <v>0</v>
      </c>
      <c r="L589" s="42">
        <v>470554</v>
      </c>
      <c r="M589" s="43">
        <v>112101</v>
      </c>
      <c r="N589" s="41">
        <v>582655</v>
      </c>
      <c r="O589" s="42">
        <v>0</v>
      </c>
      <c r="P589" s="43">
        <v>0</v>
      </c>
      <c r="Q589" s="41">
        <v>0</v>
      </c>
      <c r="R589" s="42">
        <v>14655</v>
      </c>
      <c r="S589" s="43">
        <v>46688</v>
      </c>
      <c r="T589" s="44">
        <v>61343</v>
      </c>
      <c r="U589" s="45">
        <v>485209</v>
      </c>
      <c r="V589" s="43">
        <v>158789</v>
      </c>
      <c r="W589" s="44">
        <v>643998</v>
      </c>
      <c r="X589" s="45">
        <v>6002</v>
      </c>
      <c r="Y589" s="46">
        <v>0.92</v>
      </c>
      <c r="Z589" s="47">
        <f t="shared" si="18"/>
        <v>164791</v>
      </c>
      <c r="AA589" s="46">
        <f t="shared" si="19"/>
        <v>25.35</v>
      </c>
      <c r="AB589" s="48" t="s">
        <v>2362</v>
      </c>
      <c r="AC589" s="48" t="s">
        <v>2343</v>
      </c>
      <c r="AD589" s="49"/>
    </row>
    <row r="590" spans="2:30" x14ac:dyDescent="0.15">
      <c r="B590" s="38" t="s">
        <v>979</v>
      </c>
      <c r="C590" s="39" t="s">
        <v>980</v>
      </c>
      <c r="D590" s="39" t="s">
        <v>2462</v>
      </c>
      <c r="E590" s="39" t="s">
        <v>2793</v>
      </c>
      <c r="F590" s="40" t="s">
        <v>2347</v>
      </c>
      <c r="G590" s="40" t="s">
        <v>2351</v>
      </c>
      <c r="H590" s="41">
        <v>650000</v>
      </c>
      <c r="I590" s="42">
        <v>0</v>
      </c>
      <c r="J590" s="43">
        <v>0</v>
      </c>
      <c r="K590" s="41">
        <v>0</v>
      </c>
      <c r="L590" s="42">
        <v>463782</v>
      </c>
      <c r="M590" s="43">
        <v>87148</v>
      </c>
      <c r="N590" s="41">
        <v>550930</v>
      </c>
      <c r="O590" s="42">
        <v>0</v>
      </c>
      <c r="P590" s="43">
        <v>0</v>
      </c>
      <c r="Q590" s="41">
        <v>0</v>
      </c>
      <c r="R590" s="42">
        <v>14292</v>
      </c>
      <c r="S590" s="43">
        <v>35157</v>
      </c>
      <c r="T590" s="44">
        <v>49449</v>
      </c>
      <c r="U590" s="45">
        <v>478074</v>
      </c>
      <c r="V590" s="43">
        <v>122305</v>
      </c>
      <c r="W590" s="44">
        <v>600379</v>
      </c>
      <c r="X590" s="45">
        <v>49621</v>
      </c>
      <c r="Y590" s="46">
        <v>7.63</v>
      </c>
      <c r="Z590" s="47">
        <f t="shared" si="18"/>
        <v>171926</v>
      </c>
      <c r="AA590" s="46">
        <f t="shared" si="19"/>
        <v>26.45</v>
      </c>
      <c r="AB590" s="48" t="s">
        <v>2362</v>
      </c>
      <c r="AC590" s="48" t="s">
        <v>2343</v>
      </c>
      <c r="AD590" s="49"/>
    </row>
    <row r="591" spans="2:30" x14ac:dyDescent="0.15">
      <c r="B591" s="38" t="s">
        <v>981</v>
      </c>
      <c r="C591" s="39" t="s">
        <v>982</v>
      </c>
      <c r="D591" s="39" t="s">
        <v>2462</v>
      </c>
      <c r="E591" s="39" t="s">
        <v>2794</v>
      </c>
      <c r="F591" s="40" t="s">
        <v>2347</v>
      </c>
      <c r="G591" s="40" t="s">
        <v>2351</v>
      </c>
      <c r="H591" s="41">
        <v>650000</v>
      </c>
      <c r="I591" s="42">
        <v>0</v>
      </c>
      <c r="J591" s="43">
        <v>0</v>
      </c>
      <c r="K591" s="41">
        <v>0</v>
      </c>
      <c r="L591" s="42">
        <v>510825</v>
      </c>
      <c r="M591" s="43">
        <v>97838</v>
      </c>
      <c r="N591" s="41">
        <v>608663</v>
      </c>
      <c r="O591" s="42">
        <v>0</v>
      </c>
      <c r="P591" s="43">
        <v>0</v>
      </c>
      <c r="Q591" s="41">
        <v>0</v>
      </c>
      <c r="R591" s="42">
        <v>14963</v>
      </c>
      <c r="S591" s="43">
        <v>43382</v>
      </c>
      <c r="T591" s="44">
        <v>58345</v>
      </c>
      <c r="U591" s="45">
        <v>525788</v>
      </c>
      <c r="V591" s="43">
        <v>141220</v>
      </c>
      <c r="W591" s="44">
        <v>667008</v>
      </c>
      <c r="X591" s="45">
        <v>-17008</v>
      </c>
      <c r="Y591" s="46">
        <v>-2.62</v>
      </c>
      <c r="Z591" s="47">
        <f t="shared" si="18"/>
        <v>124212</v>
      </c>
      <c r="AA591" s="46">
        <f t="shared" si="19"/>
        <v>19.11</v>
      </c>
      <c r="AB591" s="48" t="s">
        <v>2362</v>
      </c>
      <c r="AC591" s="48" t="s">
        <v>2343</v>
      </c>
      <c r="AD591" s="49"/>
    </row>
    <row r="592" spans="2:30" x14ac:dyDescent="0.15">
      <c r="B592" s="38" t="s">
        <v>983</v>
      </c>
      <c r="C592" s="39" t="s">
        <v>984</v>
      </c>
      <c r="D592" s="39" t="s">
        <v>2462</v>
      </c>
      <c r="E592" s="39" t="s">
        <v>2795</v>
      </c>
      <c r="F592" s="40" t="s">
        <v>2347</v>
      </c>
      <c r="G592" s="40" t="s">
        <v>2351</v>
      </c>
      <c r="H592" s="41">
        <v>650000</v>
      </c>
      <c r="I592" s="42">
        <v>0</v>
      </c>
      <c r="J592" s="43">
        <v>0</v>
      </c>
      <c r="K592" s="41">
        <v>0</v>
      </c>
      <c r="L592" s="42">
        <v>505153</v>
      </c>
      <c r="M592" s="43">
        <v>85821</v>
      </c>
      <c r="N592" s="41">
        <v>590974</v>
      </c>
      <c r="O592" s="42">
        <v>0</v>
      </c>
      <c r="P592" s="43">
        <v>0</v>
      </c>
      <c r="Q592" s="41">
        <v>0</v>
      </c>
      <c r="R592" s="42">
        <v>20291</v>
      </c>
      <c r="S592" s="43">
        <v>66662</v>
      </c>
      <c r="T592" s="44">
        <v>86953</v>
      </c>
      <c r="U592" s="45">
        <v>525444</v>
      </c>
      <c r="V592" s="43">
        <v>152483</v>
      </c>
      <c r="W592" s="44">
        <v>677927</v>
      </c>
      <c r="X592" s="45">
        <v>-27927</v>
      </c>
      <c r="Y592" s="46">
        <v>-4.3</v>
      </c>
      <c r="Z592" s="47">
        <f t="shared" si="18"/>
        <v>124556</v>
      </c>
      <c r="AA592" s="46">
        <f t="shared" si="19"/>
        <v>19.16</v>
      </c>
      <c r="AB592" s="48" t="s">
        <v>2362</v>
      </c>
      <c r="AC592" s="48" t="s">
        <v>2343</v>
      </c>
      <c r="AD592" s="49"/>
    </row>
    <row r="593" spans="2:30" x14ac:dyDescent="0.15">
      <c r="B593" s="38" t="s">
        <v>0</v>
      </c>
      <c r="C593" s="39" t="s">
        <v>0</v>
      </c>
      <c r="D593" s="39"/>
      <c r="E593" s="39"/>
      <c r="F593" s="40"/>
      <c r="G593" s="40"/>
      <c r="H593" s="41"/>
      <c r="I593" s="42"/>
      <c r="J593" s="43"/>
      <c r="K593" s="41"/>
      <c r="L593" s="42"/>
      <c r="M593" s="43"/>
      <c r="N593" s="41"/>
      <c r="O593" s="42"/>
      <c r="P593" s="43"/>
      <c r="Q593" s="41"/>
      <c r="R593" s="42"/>
      <c r="S593" s="43"/>
      <c r="T593" s="44"/>
      <c r="U593" s="45"/>
      <c r="V593" s="43"/>
      <c r="W593" s="44"/>
      <c r="X593" s="45"/>
      <c r="Y593" s="46"/>
      <c r="Z593" s="47"/>
      <c r="AA593" s="46"/>
      <c r="AB593" s="48"/>
      <c r="AC593" s="48"/>
      <c r="AD593" s="49"/>
    </row>
    <row r="594" spans="2:30" x14ac:dyDescent="0.15">
      <c r="B594" s="38" t="s">
        <v>2589</v>
      </c>
      <c r="C594" s="39" t="s">
        <v>985</v>
      </c>
      <c r="D594" s="39" t="s">
        <v>2361</v>
      </c>
      <c r="E594" s="39"/>
      <c r="F594" s="40" t="s">
        <v>2345</v>
      </c>
      <c r="G594" s="40" t="s">
        <v>2359</v>
      </c>
      <c r="H594" s="41">
        <v>3000000</v>
      </c>
      <c r="I594" s="42">
        <v>0</v>
      </c>
      <c r="J594" s="43">
        <v>0</v>
      </c>
      <c r="K594" s="41">
        <v>0</v>
      </c>
      <c r="L594" s="42">
        <v>1928813</v>
      </c>
      <c r="M594" s="43">
        <v>340601</v>
      </c>
      <c r="N594" s="41">
        <v>2269414</v>
      </c>
      <c r="O594" s="42">
        <v>0</v>
      </c>
      <c r="P594" s="43">
        <v>355</v>
      </c>
      <c r="Q594" s="41">
        <v>355</v>
      </c>
      <c r="R594" s="42">
        <v>18480</v>
      </c>
      <c r="S594" s="43">
        <v>74712</v>
      </c>
      <c r="T594" s="44">
        <v>93192</v>
      </c>
      <c r="U594" s="45">
        <v>1947293</v>
      </c>
      <c r="V594" s="43">
        <v>415668</v>
      </c>
      <c r="W594" s="44">
        <v>2362961</v>
      </c>
      <c r="X594" s="45">
        <v>637039</v>
      </c>
      <c r="Y594" s="46">
        <v>21.23</v>
      </c>
      <c r="Z594" s="47">
        <f t="shared" si="18"/>
        <v>1052707</v>
      </c>
      <c r="AA594" s="46">
        <f t="shared" si="19"/>
        <v>35.090000000000003</v>
      </c>
      <c r="AB594" s="48" t="s">
        <v>2362</v>
      </c>
      <c r="AC594" s="48" t="s">
        <v>2343</v>
      </c>
      <c r="AD594" s="49"/>
    </row>
    <row r="595" spans="2:30" x14ac:dyDescent="0.15">
      <c r="B595" s="38" t="s">
        <v>986</v>
      </c>
      <c r="C595" s="39" t="s">
        <v>987</v>
      </c>
      <c r="D595" s="39" t="s">
        <v>2361</v>
      </c>
      <c r="E595" s="39" t="s">
        <v>2790</v>
      </c>
      <c r="F595" s="40" t="s">
        <v>2345</v>
      </c>
      <c r="G595" s="40" t="s">
        <v>2359</v>
      </c>
      <c r="H595" s="41">
        <v>500000</v>
      </c>
      <c r="I595" s="42">
        <v>0</v>
      </c>
      <c r="J595" s="43">
        <v>0</v>
      </c>
      <c r="K595" s="41">
        <v>0</v>
      </c>
      <c r="L595" s="42">
        <v>341429</v>
      </c>
      <c r="M595" s="43">
        <v>67007</v>
      </c>
      <c r="N595" s="41">
        <v>408436</v>
      </c>
      <c r="O595" s="42">
        <v>0</v>
      </c>
      <c r="P595" s="43">
        <v>0</v>
      </c>
      <c r="Q595" s="41">
        <v>0</v>
      </c>
      <c r="R595" s="42">
        <v>1680</v>
      </c>
      <c r="S595" s="43">
        <v>11812</v>
      </c>
      <c r="T595" s="44">
        <v>13492</v>
      </c>
      <c r="U595" s="45">
        <v>343109</v>
      </c>
      <c r="V595" s="43">
        <v>78819</v>
      </c>
      <c r="W595" s="44">
        <v>421928</v>
      </c>
      <c r="X595" s="45">
        <v>78072</v>
      </c>
      <c r="Y595" s="46">
        <v>15.61</v>
      </c>
      <c r="Z595" s="47">
        <f t="shared" si="18"/>
        <v>156891</v>
      </c>
      <c r="AA595" s="46">
        <f t="shared" si="19"/>
        <v>31.38</v>
      </c>
      <c r="AB595" s="48" t="s">
        <v>2362</v>
      </c>
      <c r="AC595" s="48" t="s">
        <v>2343</v>
      </c>
      <c r="AD595" s="49"/>
    </row>
    <row r="596" spans="2:30" x14ac:dyDescent="0.15">
      <c r="B596" s="38" t="s">
        <v>988</v>
      </c>
      <c r="C596" s="39" t="s">
        <v>989</v>
      </c>
      <c r="D596" s="39" t="s">
        <v>2361</v>
      </c>
      <c r="E596" s="39" t="s">
        <v>2791</v>
      </c>
      <c r="F596" s="40" t="s">
        <v>2345</v>
      </c>
      <c r="G596" s="40" t="s">
        <v>2359</v>
      </c>
      <c r="H596" s="41">
        <v>500000</v>
      </c>
      <c r="I596" s="42">
        <v>0</v>
      </c>
      <c r="J596" s="43">
        <v>0</v>
      </c>
      <c r="K596" s="41">
        <v>0</v>
      </c>
      <c r="L596" s="42">
        <v>273533</v>
      </c>
      <c r="M596" s="43">
        <v>49945</v>
      </c>
      <c r="N596" s="41">
        <v>323478</v>
      </c>
      <c r="O596" s="42">
        <v>0</v>
      </c>
      <c r="P596" s="43">
        <v>0</v>
      </c>
      <c r="Q596" s="41">
        <v>0</v>
      </c>
      <c r="R596" s="42">
        <v>5040</v>
      </c>
      <c r="S596" s="43">
        <v>9170</v>
      </c>
      <c r="T596" s="44">
        <v>14210</v>
      </c>
      <c r="U596" s="45">
        <v>278573</v>
      </c>
      <c r="V596" s="43">
        <v>59115</v>
      </c>
      <c r="W596" s="44">
        <v>337688</v>
      </c>
      <c r="X596" s="45">
        <v>162312</v>
      </c>
      <c r="Y596" s="46">
        <v>32.46</v>
      </c>
      <c r="Z596" s="47">
        <f t="shared" si="18"/>
        <v>221427</v>
      </c>
      <c r="AA596" s="46">
        <f t="shared" si="19"/>
        <v>44.29</v>
      </c>
      <c r="AB596" s="48" t="s">
        <v>2362</v>
      </c>
      <c r="AC596" s="48" t="s">
        <v>2343</v>
      </c>
      <c r="AD596" s="49"/>
    </row>
    <row r="597" spans="2:30" x14ac:dyDescent="0.15">
      <c r="B597" s="38" t="s">
        <v>990</v>
      </c>
      <c r="C597" s="39" t="s">
        <v>991</v>
      </c>
      <c r="D597" s="39" t="s">
        <v>2361</v>
      </c>
      <c r="E597" s="39" t="s">
        <v>2792</v>
      </c>
      <c r="F597" s="40" t="s">
        <v>2345</v>
      </c>
      <c r="G597" s="40" t="s">
        <v>2359</v>
      </c>
      <c r="H597" s="41">
        <v>500000</v>
      </c>
      <c r="I597" s="42">
        <v>0</v>
      </c>
      <c r="J597" s="43">
        <v>0</v>
      </c>
      <c r="K597" s="41">
        <v>0</v>
      </c>
      <c r="L597" s="42">
        <v>327549</v>
      </c>
      <c r="M597" s="43">
        <v>57184</v>
      </c>
      <c r="N597" s="41">
        <v>384733</v>
      </c>
      <c r="O597" s="42">
        <v>0</v>
      </c>
      <c r="P597" s="43">
        <v>0</v>
      </c>
      <c r="Q597" s="41">
        <v>0</v>
      </c>
      <c r="R597" s="42">
        <v>0</v>
      </c>
      <c r="S597" s="43">
        <v>10775</v>
      </c>
      <c r="T597" s="44">
        <v>10775</v>
      </c>
      <c r="U597" s="45">
        <v>327549</v>
      </c>
      <c r="V597" s="43">
        <v>67959</v>
      </c>
      <c r="W597" s="44">
        <v>395508</v>
      </c>
      <c r="X597" s="45">
        <v>104492</v>
      </c>
      <c r="Y597" s="46">
        <v>20.9</v>
      </c>
      <c r="Z597" s="47">
        <f t="shared" si="18"/>
        <v>172451</v>
      </c>
      <c r="AA597" s="46">
        <f t="shared" si="19"/>
        <v>34.49</v>
      </c>
      <c r="AB597" s="48" t="s">
        <v>2362</v>
      </c>
      <c r="AC597" s="48" t="s">
        <v>2343</v>
      </c>
      <c r="AD597" s="49"/>
    </row>
    <row r="598" spans="2:30" x14ac:dyDescent="0.15">
      <c r="B598" s="38" t="s">
        <v>992</v>
      </c>
      <c r="C598" s="39" t="s">
        <v>993</v>
      </c>
      <c r="D598" s="39" t="s">
        <v>2361</v>
      </c>
      <c r="E598" s="39" t="s">
        <v>2793</v>
      </c>
      <c r="F598" s="40" t="s">
        <v>2345</v>
      </c>
      <c r="G598" s="40" t="s">
        <v>2359</v>
      </c>
      <c r="H598" s="41">
        <v>500000</v>
      </c>
      <c r="I598" s="42">
        <v>0</v>
      </c>
      <c r="J598" s="43">
        <v>0</v>
      </c>
      <c r="K598" s="41">
        <v>0</v>
      </c>
      <c r="L598" s="42">
        <v>310470</v>
      </c>
      <c r="M598" s="43">
        <v>59592</v>
      </c>
      <c r="N598" s="41">
        <v>370062</v>
      </c>
      <c r="O598" s="42">
        <v>0</v>
      </c>
      <c r="P598" s="43">
        <v>0</v>
      </c>
      <c r="Q598" s="41">
        <v>0</v>
      </c>
      <c r="R598" s="42">
        <v>1680</v>
      </c>
      <c r="S598" s="43">
        <v>12931</v>
      </c>
      <c r="T598" s="44">
        <v>14611</v>
      </c>
      <c r="U598" s="45">
        <v>312150</v>
      </c>
      <c r="V598" s="43">
        <v>72523</v>
      </c>
      <c r="W598" s="44">
        <v>384673</v>
      </c>
      <c r="X598" s="45">
        <v>115327</v>
      </c>
      <c r="Y598" s="46">
        <v>23.07</v>
      </c>
      <c r="Z598" s="47">
        <f t="shared" si="18"/>
        <v>187850</v>
      </c>
      <c r="AA598" s="46">
        <f t="shared" si="19"/>
        <v>37.57</v>
      </c>
      <c r="AB598" s="48" t="s">
        <v>2362</v>
      </c>
      <c r="AC598" s="48" t="s">
        <v>2343</v>
      </c>
      <c r="AD598" s="49"/>
    </row>
    <row r="599" spans="2:30" x14ac:dyDescent="0.15">
      <c r="B599" s="38" t="s">
        <v>994</v>
      </c>
      <c r="C599" s="39" t="s">
        <v>995</v>
      </c>
      <c r="D599" s="39" t="s">
        <v>2361</v>
      </c>
      <c r="E599" s="39" t="s">
        <v>2794</v>
      </c>
      <c r="F599" s="40" t="s">
        <v>2345</v>
      </c>
      <c r="G599" s="40" t="s">
        <v>2359</v>
      </c>
      <c r="H599" s="41">
        <v>500000</v>
      </c>
      <c r="I599" s="42">
        <v>0</v>
      </c>
      <c r="J599" s="43">
        <v>0</v>
      </c>
      <c r="K599" s="41">
        <v>0</v>
      </c>
      <c r="L599" s="42">
        <v>350149</v>
      </c>
      <c r="M599" s="43">
        <v>49665</v>
      </c>
      <c r="N599" s="41">
        <v>399814</v>
      </c>
      <c r="O599" s="42">
        <v>0</v>
      </c>
      <c r="P599" s="43">
        <v>0</v>
      </c>
      <c r="Q599" s="41">
        <v>0</v>
      </c>
      <c r="R599" s="42">
        <v>2520</v>
      </c>
      <c r="S599" s="43">
        <v>15440</v>
      </c>
      <c r="T599" s="44">
        <v>17960</v>
      </c>
      <c r="U599" s="45">
        <v>352669</v>
      </c>
      <c r="V599" s="43">
        <v>65105</v>
      </c>
      <c r="W599" s="44">
        <v>417774</v>
      </c>
      <c r="X599" s="45">
        <v>82226</v>
      </c>
      <c r="Y599" s="46">
        <v>16.45</v>
      </c>
      <c r="Z599" s="47">
        <f t="shared" si="18"/>
        <v>147331</v>
      </c>
      <c r="AA599" s="46">
        <f t="shared" si="19"/>
        <v>29.47</v>
      </c>
      <c r="AB599" s="48" t="s">
        <v>2362</v>
      </c>
      <c r="AC599" s="48" t="s">
        <v>2343</v>
      </c>
      <c r="AD599" s="49"/>
    </row>
    <row r="600" spans="2:30" x14ac:dyDescent="0.15">
      <c r="B600" s="38" t="s">
        <v>996</v>
      </c>
      <c r="C600" s="39" t="s">
        <v>997</v>
      </c>
      <c r="D600" s="39" t="s">
        <v>2361</v>
      </c>
      <c r="E600" s="39" t="s">
        <v>2795</v>
      </c>
      <c r="F600" s="40" t="s">
        <v>2345</v>
      </c>
      <c r="G600" s="40" t="s">
        <v>2359</v>
      </c>
      <c r="H600" s="41">
        <v>500000</v>
      </c>
      <c r="I600" s="42">
        <v>0</v>
      </c>
      <c r="J600" s="43">
        <v>0</v>
      </c>
      <c r="K600" s="41">
        <v>0</v>
      </c>
      <c r="L600" s="42">
        <v>325683</v>
      </c>
      <c r="M600" s="43">
        <v>57208</v>
      </c>
      <c r="N600" s="41">
        <v>382891</v>
      </c>
      <c r="O600" s="42">
        <v>0</v>
      </c>
      <c r="P600" s="43">
        <v>355</v>
      </c>
      <c r="Q600" s="41">
        <v>355</v>
      </c>
      <c r="R600" s="42">
        <v>7560</v>
      </c>
      <c r="S600" s="43">
        <v>14584</v>
      </c>
      <c r="T600" s="44">
        <v>22144</v>
      </c>
      <c r="U600" s="45">
        <v>333243</v>
      </c>
      <c r="V600" s="43">
        <v>72147</v>
      </c>
      <c r="W600" s="44">
        <v>405390</v>
      </c>
      <c r="X600" s="45">
        <v>94610</v>
      </c>
      <c r="Y600" s="46">
        <v>18.920000000000002</v>
      </c>
      <c r="Z600" s="47">
        <f t="shared" si="18"/>
        <v>166757</v>
      </c>
      <c r="AA600" s="46">
        <f t="shared" si="19"/>
        <v>33.35</v>
      </c>
      <c r="AB600" s="48" t="s">
        <v>2362</v>
      </c>
      <c r="AC600" s="48" t="s">
        <v>2343</v>
      </c>
      <c r="AD600" s="49"/>
    </row>
    <row r="601" spans="2:30" x14ac:dyDescent="0.15">
      <c r="B601" s="38" t="s">
        <v>0</v>
      </c>
      <c r="C601" s="39" t="s">
        <v>0</v>
      </c>
      <c r="D601" s="39"/>
      <c r="E601" s="39"/>
      <c r="F601" s="40"/>
      <c r="G601" s="40"/>
      <c r="H601" s="41"/>
      <c r="I601" s="42"/>
      <c r="J601" s="43"/>
      <c r="K601" s="41"/>
      <c r="L601" s="42"/>
      <c r="M601" s="43"/>
      <c r="N601" s="41"/>
      <c r="O601" s="42"/>
      <c r="P601" s="43"/>
      <c r="Q601" s="41"/>
      <c r="R601" s="42"/>
      <c r="S601" s="43"/>
      <c r="T601" s="44"/>
      <c r="U601" s="45"/>
      <c r="V601" s="43"/>
      <c r="W601" s="44"/>
      <c r="X601" s="45"/>
      <c r="Y601" s="46"/>
      <c r="Z601" s="47"/>
      <c r="AA601" s="46"/>
      <c r="AB601" s="48"/>
      <c r="AC601" s="48"/>
      <c r="AD601" s="49"/>
    </row>
    <row r="602" spans="2:30" x14ac:dyDescent="0.15">
      <c r="B602" s="38" t="s">
        <v>2590</v>
      </c>
      <c r="C602" s="39" t="s">
        <v>998</v>
      </c>
      <c r="D602" s="39" t="s">
        <v>2406</v>
      </c>
      <c r="E602" s="39"/>
      <c r="F602" s="40" t="s">
        <v>2345</v>
      </c>
      <c r="G602" s="40" t="s">
        <v>2359</v>
      </c>
      <c r="H602" s="41">
        <v>541500</v>
      </c>
      <c r="I602" s="42">
        <v>0</v>
      </c>
      <c r="J602" s="43">
        <v>0</v>
      </c>
      <c r="K602" s="41">
        <v>0</v>
      </c>
      <c r="L602" s="42">
        <v>383821</v>
      </c>
      <c r="M602" s="43">
        <v>67791</v>
      </c>
      <c r="N602" s="41">
        <v>451612</v>
      </c>
      <c r="O602" s="42">
        <v>0</v>
      </c>
      <c r="P602" s="43">
        <v>56</v>
      </c>
      <c r="Q602" s="41">
        <v>56</v>
      </c>
      <c r="R602" s="42">
        <v>1456</v>
      </c>
      <c r="S602" s="43">
        <v>14666</v>
      </c>
      <c r="T602" s="44">
        <v>16122</v>
      </c>
      <c r="U602" s="45">
        <v>385277</v>
      </c>
      <c r="V602" s="43">
        <v>82513</v>
      </c>
      <c r="W602" s="44">
        <v>467790</v>
      </c>
      <c r="X602" s="45">
        <v>73710</v>
      </c>
      <c r="Y602" s="46">
        <v>13.61</v>
      </c>
      <c r="Z602" s="47">
        <f t="shared" si="18"/>
        <v>156223</v>
      </c>
      <c r="AA602" s="46">
        <f t="shared" si="19"/>
        <v>28.85</v>
      </c>
      <c r="AB602" s="48" t="s">
        <v>2362</v>
      </c>
      <c r="AC602" s="48" t="s">
        <v>2343</v>
      </c>
      <c r="AD602" s="49"/>
    </row>
    <row r="603" spans="2:30" x14ac:dyDescent="0.15">
      <c r="B603" s="38" t="s">
        <v>999</v>
      </c>
      <c r="C603" s="39" t="s">
        <v>1000</v>
      </c>
      <c r="D603" s="39" t="s">
        <v>2406</v>
      </c>
      <c r="E603" s="39" t="s">
        <v>2790</v>
      </c>
      <c r="F603" s="40" t="s">
        <v>2345</v>
      </c>
      <c r="G603" s="40" t="s">
        <v>2359</v>
      </c>
      <c r="H603" s="41">
        <v>30000</v>
      </c>
      <c r="I603" s="42">
        <v>0</v>
      </c>
      <c r="J603" s="43">
        <v>0</v>
      </c>
      <c r="K603" s="41">
        <v>0</v>
      </c>
      <c r="L603" s="42">
        <v>17153</v>
      </c>
      <c r="M603" s="43">
        <v>3367</v>
      </c>
      <c r="N603" s="41">
        <v>20520</v>
      </c>
      <c r="O603" s="42">
        <v>0</v>
      </c>
      <c r="P603" s="43">
        <v>0</v>
      </c>
      <c r="Q603" s="41">
        <v>0</v>
      </c>
      <c r="R603" s="42">
        <v>0</v>
      </c>
      <c r="S603" s="43">
        <v>593</v>
      </c>
      <c r="T603" s="44">
        <v>593</v>
      </c>
      <c r="U603" s="45">
        <v>17153</v>
      </c>
      <c r="V603" s="43">
        <v>3960</v>
      </c>
      <c r="W603" s="44">
        <v>21113</v>
      </c>
      <c r="X603" s="45">
        <v>8887</v>
      </c>
      <c r="Y603" s="46">
        <v>29.62</v>
      </c>
      <c r="Z603" s="47">
        <f t="shared" si="18"/>
        <v>12847</v>
      </c>
      <c r="AA603" s="46">
        <f t="shared" si="19"/>
        <v>42.82</v>
      </c>
      <c r="AB603" s="48" t="s">
        <v>2362</v>
      </c>
      <c r="AC603" s="48" t="s">
        <v>2343</v>
      </c>
      <c r="AD603" s="49"/>
    </row>
    <row r="604" spans="2:30" x14ac:dyDescent="0.15">
      <c r="B604" s="38" t="s">
        <v>1001</v>
      </c>
      <c r="C604" s="39" t="s">
        <v>1002</v>
      </c>
      <c r="D604" s="39" t="s">
        <v>2406</v>
      </c>
      <c r="E604" s="39" t="s">
        <v>2791</v>
      </c>
      <c r="F604" s="40" t="s">
        <v>2345</v>
      </c>
      <c r="G604" s="40" t="s">
        <v>2359</v>
      </c>
      <c r="H604" s="41">
        <v>39000</v>
      </c>
      <c r="I604" s="42">
        <v>0</v>
      </c>
      <c r="J604" s="43">
        <v>0</v>
      </c>
      <c r="K604" s="41">
        <v>0</v>
      </c>
      <c r="L604" s="42">
        <v>22302</v>
      </c>
      <c r="M604" s="43">
        <v>4073</v>
      </c>
      <c r="N604" s="41">
        <v>26375</v>
      </c>
      <c r="O604" s="42">
        <v>0</v>
      </c>
      <c r="P604" s="43">
        <v>0</v>
      </c>
      <c r="Q604" s="41">
        <v>0</v>
      </c>
      <c r="R604" s="42">
        <v>0</v>
      </c>
      <c r="S604" s="43">
        <v>744</v>
      </c>
      <c r="T604" s="44">
        <v>744</v>
      </c>
      <c r="U604" s="45">
        <v>22302</v>
      </c>
      <c r="V604" s="43">
        <v>4817</v>
      </c>
      <c r="W604" s="44">
        <v>27119</v>
      </c>
      <c r="X604" s="45">
        <v>11881</v>
      </c>
      <c r="Y604" s="46">
        <v>30.46</v>
      </c>
      <c r="Z604" s="47">
        <f t="shared" si="18"/>
        <v>16698</v>
      </c>
      <c r="AA604" s="46">
        <f t="shared" si="19"/>
        <v>42.82</v>
      </c>
      <c r="AB604" s="48" t="s">
        <v>2362</v>
      </c>
      <c r="AC604" s="48" t="s">
        <v>2343</v>
      </c>
      <c r="AD604" s="49"/>
    </row>
    <row r="605" spans="2:30" x14ac:dyDescent="0.15">
      <c r="B605" s="38" t="s">
        <v>1003</v>
      </c>
      <c r="C605" s="39" t="s">
        <v>1004</v>
      </c>
      <c r="D605" s="39" t="s">
        <v>2406</v>
      </c>
      <c r="E605" s="39" t="s">
        <v>2792</v>
      </c>
      <c r="F605" s="40" t="s">
        <v>2345</v>
      </c>
      <c r="G605" s="40" t="s">
        <v>2359</v>
      </c>
      <c r="H605" s="41">
        <v>186000</v>
      </c>
      <c r="I605" s="42">
        <v>0</v>
      </c>
      <c r="J605" s="43">
        <v>0</v>
      </c>
      <c r="K605" s="41">
        <v>0</v>
      </c>
      <c r="L605" s="42">
        <v>147744</v>
      </c>
      <c r="M605" s="43">
        <v>25793</v>
      </c>
      <c r="N605" s="41">
        <v>173537</v>
      </c>
      <c r="O605" s="42">
        <v>0</v>
      </c>
      <c r="P605" s="43">
        <v>0</v>
      </c>
      <c r="Q605" s="41">
        <v>0</v>
      </c>
      <c r="R605" s="42">
        <v>0</v>
      </c>
      <c r="S605" s="43">
        <v>4860</v>
      </c>
      <c r="T605" s="44">
        <v>4860</v>
      </c>
      <c r="U605" s="45">
        <v>147744</v>
      </c>
      <c r="V605" s="43">
        <v>30653</v>
      </c>
      <c r="W605" s="44">
        <v>178397</v>
      </c>
      <c r="X605" s="45">
        <v>7603</v>
      </c>
      <c r="Y605" s="46">
        <v>4.09</v>
      </c>
      <c r="Z605" s="47">
        <f t="shared" si="18"/>
        <v>38256</v>
      </c>
      <c r="AA605" s="46">
        <f t="shared" si="19"/>
        <v>20.57</v>
      </c>
      <c r="AB605" s="48" t="s">
        <v>2362</v>
      </c>
      <c r="AC605" s="48" t="s">
        <v>2343</v>
      </c>
      <c r="AD605" s="49"/>
    </row>
    <row r="606" spans="2:30" x14ac:dyDescent="0.15">
      <c r="B606" s="38" t="s">
        <v>1005</v>
      </c>
      <c r="C606" s="39" t="s">
        <v>1006</v>
      </c>
      <c r="D606" s="39" t="s">
        <v>2406</v>
      </c>
      <c r="E606" s="39" t="s">
        <v>2793</v>
      </c>
      <c r="F606" s="40" t="s">
        <v>2345</v>
      </c>
      <c r="G606" s="40" t="s">
        <v>2359</v>
      </c>
      <c r="H606" s="41">
        <v>132000</v>
      </c>
      <c r="I606" s="42">
        <v>0</v>
      </c>
      <c r="J606" s="43">
        <v>0</v>
      </c>
      <c r="K606" s="41">
        <v>0</v>
      </c>
      <c r="L606" s="42">
        <v>98165</v>
      </c>
      <c r="M606" s="43">
        <v>18841</v>
      </c>
      <c r="N606" s="41">
        <v>117006</v>
      </c>
      <c r="O606" s="42">
        <v>0</v>
      </c>
      <c r="P606" s="43">
        <v>0</v>
      </c>
      <c r="Q606" s="41">
        <v>0</v>
      </c>
      <c r="R606" s="42">
        <v>0</v>
      </c>
      <c r="S606" s="43">
        <v>4090</v>
      </c>
      <c r="T606" s="44">
        <v>4090</v>
      </c>
      <c r="U606" s="45">
        <v>98165</v>
      </c>
      <c r="V606" s="43">
        <v>22931</v>
      </c>
      <c r="W606" s="44">
        <v>121096</v>
      </c>
      <c r="X606" s="45">
        <v>10904</v>
      </c>
      <c r="Y606" s="46">
        <v>8.26</v>
      </c>
      <c r="Z606" s="47">
        <f t="shared" si="18"/>
        <v>33835</v>
      </c>
      <c r="AA606" s="46">
        <f t="shared" si="19"/>
        <v>25.63</v>
      </c>
      <c r="AB606" s="48" t="s">
        <v>2362</v>
      </c>
      <c r="AC606" s="48" t="s">
        <v>2343</v>
      </c>
      <c r="AD606" s="49"/>
    </row>
    <row r="607" spans="2:30" x14ac:dyDescent="0.15">
      <c r="B607" s="38" t="s">
        <v>1007</v>
      </c>
      <c r="C607" s="39" t="s">
        <v>1008</v>
      </c>
      <c r="D607" s="39" t="s">
        <v>2406</v>
      </c>
      <c r="E607" s="39" t="s">
        <v>2794</v>
      </c>
      <c r="F607" s="40" t="s">
        <v>2345</v>
      </c>
      <c r="G607" s="40" t="s">
        <v>2359</v>
      </c>
      <c r="H607" s="41">
        <v>60000</v>
      </c>
      <c r="I607" s="42">
        <v>0</v>
      </c>
      <c r="J607" s="43">
        <v>0</v>
      </c>
      <c r="K607" s="41">
        <v>0</v>
      </c>
      <c r="L607" s="42">
        <v>46708</v>
      </c>
      <c r="M607" s="43">
        <v>6626</v>
      </c>
      <c r="N607" s="41">
        <v>53334</v>
      </c>
      <c r="O607" s="42">
        <v>0</v>
      </c>
      <c r="P607" s="43">
        <v>0</v>
      </c>
      <c r="Q607" s="41">
        <v>0</v>
      </c>
      <c r="R607" s="42">
        <v>1456</v>
      </c>
      <c r="S607" s="43">
        <v>2061</v>
      </c>
      <c r="T607" s="44">
        <v>3517</v>
      </c>
      <c r="U607" s="45">
        <v>48164</v>
      </c>
      <c r="V607" s="43">
        <v>8687</v>
      </c>
      <c r="W607" s="44">
        <v>56851</v>
      </c>
      <c r="X607" s="45">
        <v>3149</v>
      </c>
      <c r="Y607" s="46">
        <v>5.25</v>
      </c>
      <c r="Z607" s="47">
        <f t="shared" si="18"/>
        <v>11836</v>
      </c>
      <c r="AA607" s="46">
        <f t="shared" si="19"/>
        <v>19.73</v>
      </c>
      <c r="AB607" s="48" t="s">
        <v>2362</v>
      </c>
      <c r="AC607" s="48" t="s">
        <v>2343</v>
      </c>
      <c r="AD607" s="49"/>
    </row>
    <row r="608" spans="2:30" x14ac:dyDescent="0.15">
      <c r="B608" s="38" t="s">
        <v>1009</v>
      </c>
      <c r="C608" s="39" t="s">
        <v>1010</v>
      </c>
      <c r="D608" s="39" t="s">
        <v>2406</v>
      </c>
      <c r="E608" s="39" t="s">
        <v>2795</v>
      </c>
      <c r="F608" s="40" t="s">
        <v>2345</v>
      </c>
      <c r="G608" s="40" t="s">
        <v>2359</v>
      </c>
      <c r="H608" s="41">
        <v>94500</v>
      </c>
      <c r="I608" s="42">
        <v>0</v>
      </c>
      <c r="J608" s="43">
        <v>0</v>
      </c>
      <c r="K608" s="41">
        <v>0</v>
      </c>
      <c r="L608" s="42">
        <v>51749</v>
      </c>
      <c r="M608" s="43">
        <v>9091</v>
      </c>
      <c r="N608" s="41">
        <v>60840</v>
      </c>
      <c r="O608" s="42">
        <v>0</v>
      </c>
      <c r="P608" s="43">
        <v>56</v>
      </c>
      <c r="Q608" s="41">
        <v>56</v>
      </c>
      <c r="R608" s="42">
        <v>0</v>
      </c>
      <c r="S608" s="43">
        <v>2318</v>
      </c>
      <c r="T608" s="44">
        <v>2318</v>
      </c>
      <c r="U608" s="45">
        <v>51749</v>
      </c>
      <c r="V608" s="43">
        <v>11465</v>
      </c>
      <c r="W608" s="44">
        <v>63214</v>
      </c>
      <c r="X608" s="45">
        <v>31286</v>
      </c>
      <c r="Y608" s="46">
        <v>33.11</v>
      </c>
      <c r="Z608" s="47">
        <f t="shared" si="18"/>
        <v>42751</v>
      </c>
      <c r="AA608" s="46">
        <f t="shared" si="19"/>
        <v>45.24</v>
      </c>
      <c r="AB608" s="48" t="s">
        <v>2362</v>
      </c>
      <c r="AC608" s="48" t="s">
        <v>2343</v>
      </c>
      <c r="AD608" s="49"/>
    </row>
    <row r="609" spans="2:30" x14ac:dyDescent="0.15">
      <c r="B609" s="38" t="s">
        <v>0</v>
      </c>
      <c r="C609" s="39" t="s">
        <v>0</v>
      </c>
      <c r="D609" s="39"/>
      <c r="E609" s="39"/>
      <c r="F609" s="40"/>
      <c r="G609" s="40"/>
      <c r="H609" s="41"/>
      <c r="I609" s="42"/>
      <c r="J609" s="43"/>
      <c r="K609" s="41"/>
      <c r="L609" s="42"/>
      <c r="M609" s="43"/>
      <c r="N609" s="41"/>
      <c r="O609" s="42"/>
      <c r="P609" s="43"/>
      <c r="Q609" s="41"/>
      <c r="R609" s="42"/>
      <c r="S609" s="43"/>
      <c r="T609" s="44"/>
      <c r="U609" s="45"/>
      <c r="V609" s="43"/>
      <c r="W609" s="44"/>
      <c r="X609" s="45"/>
      <c r="Y609" s="46"/>
      <c r="Z609" s="47"/>
      <c r="AA609" s="46"/>
      <c r="AB609" s="48"/>
      <c r="AC609" s="48"/>
      <c r="AD609" s="49"/>
    </row>
    <row r="610" spans="2:30" x14ac:dyDescent="0.15">
      <c r="B610" s="38" t="s">
        <v>2591</v>
      </c>
      <c r="C610" s="39" t="s">
        <v>1011</v>
      </c>
      <c r="D610" s="39" t="s">
        <v>2406</v>
      </c>
      <c r="E610" s="39"/>
      <c r="F610" s="40" t="s">
        <v>2345</v>
      </c>
      <c r="G610" s="40" t="s">
        <v>2359</v>
      </c>
      <c r="H610" s="41">
        <v>3821087</v>
      </c>
      <c r="I610" s="42">
        <v>0</v>
      </c>
      <c r="J610" s="43">
        <v>0</v>
      </c>
      <c r="K610" s="41">
        <v>0</v>
      </c>
      <c r="L610" s="42">
        <v>2032982</v>
      </c>
      <c r="M610" s="43">
        <v>359631</v>
      </c>
      <c r="N610" s="41">
        <v>2392613</v>
      </c>
      <c r="O610" s="42">
        <v>0</v>
      </c>
      <c r="P610" s="43">
        <v>335</v>
      </c>
      <c r="Q610" s="41">
        <v>335</v>
      </c>
      <c r="R610" s="42">
        <v>0</v>
      </c>
      <c r="S610" s="43">
        <v>78561</v>
      </c>
      <c r="T610" s="44">
        <v>78561</v>
      </c>
      <c r="U610" s="45">
        <v>2032982</v>
      </c>
      <c r="V610" s="43">
        <v>438527</v>
      </c>
      <c r="W610" s="44">
        <v>2471509</v>
      </c>
      <c r="X610" s="45">
        <v>1349578</v>
      </c>
      <c r="Y610" s="46">
        <v>35.32</v>
      </c>
      <c r="Z610" s="47">
        <f t="shared" si="18"/>
        <v>1788105</v>
      </c>
      <c r="AA610" s="46">
        <f t="shared" si="19"/>
        <v>46.8</v>
      </c>
      <c r="AB610" s="48" t="s">
        <v>2362</v>
      </c>
      <c r="AC610" s="48" t="s">
        <v>2343</v>
      </c>
      <c r="AD610" s="49"/>
    </row>
    <row r="611" spans="2:30" x14ac:dyDescent="0.15">
      <c r="B611" s="38" t="s">
        <v>1012</v>
      </c>
      <c r="C611" s="39" t="s">
        <v>1013</v>
      </c>
      <c r="D611" s="39" t="s">
        <v>2406</v>
      </c>
      <c r="E611" s="39" t="s">
        <v>2790</v>
      </c>
      <c r="F611" s="40" t="s">
        <v>2345</v>
      </c>
      <c r="G611" s="40" t="s">
        <v>2359</v>
      </c>
      <c r="H611" s="41">
        <v>650000</v>
      </c>
      <c r="I611" s="42">
        <v>0</v>
      </c>
      <c r="J611" s="43">
        <v>0</v>
      </c>
      <c r="K611" s="41">
        <v>0</v>
      </c>
      <c r="L611" s="42">
        <v>335961</v>
      </c>
      <c r="M611" s="43">
        <v>65933</v>
      </c>
      <c r="N611" s="41">
        <v>401894</v>
      </c>
      <c r="O611" s="42">
        <v>0</v>
      </c>
      <c r="P611" s="43">
        <v>0</v>
      </c>
      <c r="Q611" s="41">
        <v>0</v>
      </c>
      <c r="R611" s="42">
        <v>0</v>
      </c>
      <c r="S611" s="43">
        <v>11621</v>
      </c>
      <c r="T611" s="44">
        <v>11621</v>
      </c>
      <c r="U611" s="45">
        <v>335961</v>
      </c>
      <c r="V611" s="43">
        <v>77554</v>
      </c>
      <c r="W611" s="44">
        <v>413515</v>
      </c>
      <c r="X611" s="45">
        <v>236485</v>
      </c>
      <c r="Y611" s="46">
        <v>36.380000000000003</v>
      </c>
      <c r="Z611" s="47">
        <f t="shared" si="18"/>
        <v>314039</v>
      </c>
      <c r="AA611" s="46">
        <f t="shared" si="19"/>
        <v>48.31</v>
      </c>
      <c r="AB611" s="48" t="s">
        <v>2362</v>
      </c>
      <c r="AC611" s="48" t="s">
        <v>2343</v>
      </c>
      <c r="AD611" s="49"/>
    </row>
    <row r="612" spans="2:30" x14ac:dyDescent="0.15">
      <c r="B612" s="38" t="s">
        <v>1014</v>
      </c>
      <c r="C612" s="39" t="s">
        <v>1015</v>
      </c>
      <c r="D612" s="39" t="s">
        <v>2406</v>
      </c>
      <c r="E612" s="39" t="s">
        <v>2791</v>
      </c>
      <c r="F612" s="40" t="s">
        <v>2345</v>
      </c>
      <c r="G612" s="40" t="s">
        <v>2359</v>
      </c>
      <c r="H612" s="41">
        <v>597778</v>
      </c>
      <c r="I612" s="42">
        <v>0</v>
      </c>
      <c r="J612" s="43">
        <v>0</v>
      </c>
      <c r="K612" s="41">
        <v>0</v>
      </c>
      <c r="L612" s="42">
        <v>304050</v>
      </c>
      <c r="M612" s="43">
        <v>55516</v>
      </c>
      <c r="N612" s="41">
        <v>359566</v>
      </c>
      <c r="O612" s="42">
        <v>0</v>
      </c>
      <c r="P612" s="43">
        <v>0</v>
      </c>
      <c r="Q612" s="41">
        <v>0</v>
      </c>
      <c r="R612" s="42">
        <v>0</v>
      </c>
      <c r="S612" s="43">
        <v>10191</v>
      </c>
      <c r="T612" s="44">
        <v>10191</v>
      </c>
      <c r="U612" s="45">
        <v>304050</v>
      </c>
      <c r="V612" s="43">
        <v>65707</v>
      </c>
      <c r="W612" s="44">
        <v>369757</v>
      </c>
      <c r="X612" s="45">
        <v>228021</v>
      </c>
      <c r="Y612" s="46">
        <v>38.14</v>
      </c>
      <c r="Z612" s="47">
        <f t="shared" si="18"/>
        <v>293728</v>
      </c>
      <c r="AA612" s="46">
        <f t="shared" si="19"/>
        <v>49.14</v>
      </c>
      <c r="AB612" s="48" t="s">
        <v>2362</v>
      </c>
      <c r="AC612" s="48" t="s">
        <v>2343</v>
      </c>
      <c r="AD612" s="49"/>
    </row>
    <row r="613" spans="2:30" x14ac:dyDescent="0.15">
      <c r="B613" s="38" t="s">
        <v>1016</v>
      </c>
      <c r="C613" s="39" t="s">
        <v>1017</v>
      </c>
      <c r="D613" s="39" t="s">
        <v>2406</v>
      </c>
      <c r="E613" s="39" t="s">
        <v>2792</v>
      </c>
      <c r="F613" s="40" t="s">
        <v>2345</v>
      </c>
      <c r="G613" s="40" t="s">
        <v>2359</v>
      </c>
      <c r="H613" s="41">
        <v>650000</v>
      </c>
      <c r="I613" s="42">
        <v>0</v>
      </c>
      <c r="J613" s="43">
        <v>0</v>
      </c>
      <c r="K613" s="41">
        <v>0</v>
      </c>
      <c r="L613" s="42">
        <v>355239</v>
      </c>
      <c r="M613" s="43">
        <v>62014</v>
      </c>
      <c r="N613" s="41">
        <v>417253</v>
      </c>
      <c r="O613" s="42">
        <v>0</v>
      </c>
      <c r="P613" s="43">
        <v>0</v>
      </c>
      <c r="Q613" s="41">
        <v>0</v>
      </c>
      <c r="R613" s="42">
        <v>0</v>
      </c>
      <c r="S613" s="43">
        <v>11685</v>
      </c>
      <c r="T613" s="44">
        <v>11685</v>
      </c>
      <c r="U613" s="45">
        <v>355239</v>
      </c>
      <c r="V613" s="43">
        <v>73699</v>
      </c>
      <c r="W613" s="44">
        <v>428938</v>
      </c>
      <c r="X613" s="45">
        <v>221062</v>
      </c>
      <c r="Y613" s="46">
        <v>34.01</v>
      </c>
      <c r="Z613" s="47">
        <f t="shared" si="18"/>
        <v>294761</v>
      </c>
      <c r="AA613" s="46">
        <f t="shared" si="19"/>
        <v>45.35</v>
      </c>
      <c r="AB613" s="48" t="s">
        <v>2362</v>
      </c>
      <c r="AC613" s="48" t="s">
        <v>2343</v>
      </c>
      <c r="AD613" s="49"/>
    </row>
    <row r="614" spans="2:30" x14ac:dyDescent="0.15">
      <c r="B614" s="38" t="s">
        <v>1018</v>
      </c>
      <c r="C614" s="39" t="s">
        <v>1019</v>
      </c>
      <c r="D614" s="39" t="s">
        <v>2406</v>
      </c>
      <c r="E614" s="39" t="s">
        <v>2793</v>
      </c>
      <c r="F614" s="40" t="s">
        <v>2345</v>
      </c>
      <c r="G614" s="40" t="s">
        <v>2359</v>
      </c>
      <c r="H614" s="41">
        <v>650000</v>
      </c>
      <c r="I614" s="42">
        <v>0</v>
      </c>
      <c r="J614" s="43">
        <v>0</v>
      </c>
      <c r="K614" s="41">
        <v>0</v>
      </c>
      <c r="L614" s="42">
        <v>371018</v>
      </c>
      <c r="M614" s="43">
        <v>71212</v>
      </c>
      <c r="N614" s="41">
        <v>442230</v>
      </c>
      <c r="O614" s="42">
        <v>0</v>
      </c>
      <c r="P614" s="43">
        <v>0</v>
      </c>
      <c r="Q614" s="41">
        <v>0</v>
      </c>
      <c r="R614" s="42">
        <v>0</v>
      </c>
      <c r="S614" s="43">
        <v>15452</v>
      </c>
      <c r="T614" s="44">
        <v>15452</v>
      </c>
      <c r="U614" s="45">
        <v>371018</v>
      </c>
      <c r="V614" s="43">
        <v>86664</v>
      </c>
      <c r="W614" s="44">
        <v>457682</v>
      </c>
      <c r="X614" s="45">
        <v>192318</v>
      </c>
      <c r="Y614" s="46">
        <v>29.59</v>
      </c>
      <c r="Z614" s="47">
        <f t="shared" si="18"/>
        <v>278982</v>
      </c>
      <c r="AA614" s="46">
        <f t="shared" si="19"/>
        <v>42.92</v>
      </c>
      <c r="AB614" s="48" t="s">
        <v>2362</v>
      </c>
      <c r="AC614" s="48" t="s">
        <v>2343</v>
      </c>
      <c r="AD614" s="49"/>
    </row>
    <row r="615" spans="2:30" x14ac:dyDescent="0.15">
      <c r="B615" s="38" t="s">
        <v>1020</v>
      </c>
      <c r="C615" s="39" t="s">
        <v>1021</v>
      </c>
      <c r="D615" s="39" t="s">
        <v>2406</v>
      </c>
      <c r="E615" s="39" t="s">
        <v>2794</v>
      </c>
      <c r="F615" s="40" t="s">
        <v>2345</v>
      </c>
      <c r="G615" s="40" t="s">
        <v>2359</v>
      </c>
      <c r="H615" s="41">
        <v>632593</v>
      </c>
      <c r="I615" s="42">
        <v>0</v>
      </c>
      <c r="J615" s="43">
        <v>0</v>
      </c>
      <c r="K615" s="41">
        <v>0</v>
      </c>
      <c r="L615" s="42">
        <v>359401</v>
      </c>
      <c r="M615" s="43">
        <v>50976</v>
      </c>
      <c r="N615" s="41">
        <v>410377</v>
      </c>
      <c r="O615" s="42">
        <v>0</v>
      </c>
      <c r="P615" s="43">
        <v>0</v>
      </c>
      <c r="Q615" s="41">
        <v>0</v>
      </c>
      <c r="R615" s="42">
        <v>0</v>
      </c>
      <c r="S615" s="43">
        <v>15850</v>
      </c>
      <c r="T615" s="44">
        <v>15850</v>
      </c>
      <c r="U615" s="45">
        <v>359401</v>
      </c>
      <c r="V615" s="43">
        <v>66826</v>
      </c>
      <c r="W615" s="44">
        <v>426227</v>
      </c>
      <c r="X615" s="45">
        <v>206366</v>
      </c>
      <c r="Y615" s="46">
        <v>32.619999999999997</v>
      </c>
      <c r="Z615" s="47">
        <f t="shared" si="18"/>
        <v>273192</v>
      </c>
      <c r="AA615" s="46">
        <f t="shared" si="19"/>
        <v>43.19</v>
      </c>
      <c r="AB615" s="48" t="s">
        <v>2362</v>
      </c>
      <c r="AC615" s="48" t="s">
        <v>2343</v>
      </c>
      <c r="AD615" s="49"/>
    </row>
    <row r="616" spans="2:30" x14ac:dyDescent="0.15">
      <c r="B616" s="38" t="s">
        <v>1022</v>
      </c>
      <c r="C616" s="39" t="s">
        <v>1023</v>
      </c>
      <c r="D616" s="39" t="s">
        <v>2406</v>
      </c>
      <c r="E616" s="39" t="s">
        <v>2795</v>
      </c>
      <c r="F616" s="40" t="s">
        <v>2345</v>
      </c>
      <c r="G616" s="40" t="s">
        <v>2359</v>
      </c>
      <c r="H616" s="41">
        <v>640716</v>
      </c>
      <c r="I616" s="42">
        <v>0</v>
      </c>
      <c r="J616" s="43">
        <v>0</v>
      </c>
      <c r="K616" s="41">
        <v>0</v>
      </c>
      <c r="L616" s="42">
        <v>307313</v>
      </c>
      <c r="M616" s="43">
        <v>53980</v>
      </c>
      <c r="N616" s="41">
        <v>361293</v>
      </c>
      <c r="O616" s="42">
        <v>0</v>
      </c>
      <c r="P616" s="43">
        <v>335</v>
      </c>
      <c r="Q616" s="41">
        <v>335</v>
      </c>
      <c r="R616" s="42">
        <v>0</v>
      </c>
      <c r="S616" s="43">
        <v>13762</v>
      </c>
      <c r="T616" s="44">
        <v>13762</v>
      </c>
      <c r="U616" s="45">
        <v>307313</v>
      </c>
      <c r="V616" s="43">
        <v>68077</v>
      </c>
      <c r="W616" s="44">
        <v>375390</v>
      </c>
      <c r="X616" s="45">
        <v>265326</v>
      </c>
      <c r="Y616" s="46">
        <v>41.41</v>
      </c>
      <c r="Z616" s="47">
        <f t="shared" si="18"/>
        <v>333403</v>
      </c>
      <c r="AA616" s="46">
        <f t="shared" si="19"/>
        <v>52.04</v>
      </c>
      <c r="AB616" s="48" t="s">
        <v>2362</v>
      </c>
      <c r="AC616" s="48" t="s">
        <v>2343</v>
      </c>
      <c r="AD616" s="49"/>
    </row>
    <row r="617" spans="2:30" x14ac:dyDescent="0.15">
      <c r="B617" s="38" t="s">
        <v>0</v>
      </c>
      <c r="C617" s="39" t="s">
        <v>0</v>
      </c>
      <c r="D617" s="39"/>
      <c r="E617" s="39"/>
      <c r="F617" s="40"/>
      <c r="G617" s="40"/>
      <c r="H617" s="41"/>
      <c r="I617" s="42"/>
      <c r="J617" s="43"/>
      <c r="K617" s="41"/>
      <c r="L617" s="42"/>
      <c r="M617" s="43"/>
      <c r="N617" s="41"/>
      <c r="O617" s="42"/>
      <c r="P617" s="43"/>
      <c r="Q617" s="41"/>
      <c r="R617" s="42"/>
      <c r="S617" s="43"/>
      <c r="T617" s="44"/>
      <c r="U617" s="45"/>
      <c r="V617" s="43"/>
      <c r="W617" s="44"/>
      <c r="X617" s="45"/>
      <c r="Y617" s="46"/>
      <c r="Z617" s="47"/>
      <c r="AA617" s="46"/>
      <c r="AB617" s="48"/>
      <c r="AC617" s="48"/>
      <c r="AD617" s="49"/>
    </row>
    <row r="618" spans="2:30" x14ac:dyDescent="0.15">
      <c r="B618" s="38" t="s">
        <v>2592</v>
      </c>
      <c r="C618" s="39" t="s">
        <v>28</v>
      </c>
      <c r="D618" s="39" t="s">
        <v>2473</v>
      </c>
      <c r="E618" s="39"/>
      <c r="F618" s="40" t="s">
        <v>2347</v>
      </c>
      <c r="G618" s="40" t="s">
        <v>2350</v>
      </c>
      <c r="H618" s="41">
        <v>300000</v>
      </c>
      <c r="I618" s="42">
        <v>0</v>
      </c>
      <c r="J618" s="43">
        <v>0</v>
      </c>
      <c r="K618" s="41">
        <v>0</v>
      </c>
      <c r="L618" s="42">
        <v>0</v>
      </c>
      <c r="M618" s="43">
        <v>0</v>
      </c>
      <c r="N618" s="41">
        <v>0</v>
      </c>
      <c r="O618" s="42">
        <v>285000</v>
      </c>
      <c r="P618" s="43">
        <v>0</v>
      </c>
      <c r="Q618" s="41">
        <v>285000</v>
      </c>
      <c r="R618" s="42">
        <v>0</v>
      </c>
      <c r="S618" s="43">
        <v>0</v>
      </c>
      <c r="T618" s="44">
        <v>0</v>
      </c>
      <c r="U618" s="45">
        <v>285000</v>
      </c>
      <c r="V618" s="43">
        <v>0</v>
      </c>
      <c r="W618" s="44">
        <v>285000</v>
      </c>
      <c r="X618" s="45">
        <v>15000</v>
      </c>
      <c r="Y618" s="46">
        <v>5</v>
      </c>
      <c r="Z618" s="47">
        <f t="shared" si="18"/>
        <v>15000</v>
      </c>
      <c r="AA618" s="46">
        <f t="shared" si="19"/>
        <v>5</v>
      </c>
      <c r="AB618" s="48" t="s">
        <v>2360</v>
      </c>
      <c r="AC618" s="48" t="s">
        <v>2372</v>
      </c>
      <c r="AD618" s="49"/>
    </row>
    <row r="619" spans="2:30" x14ac:dyDescent="0.15">
      <c r="B619" s="38" t="s">
        <v>1024</v>
      </c>
      <c r="C619" s="39" t="s">
        <v>1025</v>
      </c>
      <c r="D619" s="39" t="s">
        <v>2473</v>
      </c>
      <c r="E619" s="39" t="s">
        <v>2790</v>
      </c>
      <c r="F619" s="40" t="s">
        <v>2347</v>
      </c>
      <c r="G619" s="40" t="s">
        <v>2350</v>
      </c>
      <c r="H619" s="41">
        <v>50000</v>
      </c>
      <c r="I619" s="42">
        <v>0</v>
      </c>
      <c r="J619" s="43">
        <v>0</v>
      </c>
      <c r="K619" s="41">
        <v>0</v>
      </c>
      <c r="L619" s="42">
        <v>0</v>
      </c>
      <c r="M619" s="43">
        <v>0</v>
      </c>
      <c r="N619" s="41">
        <v>0</v>
      </c>
      <c r="O619" s="42">
        <v>47500</v>
      </c>
      <c r="P619" s="43">
        <v>0</v>
      </c>
      <c r="Q619" s="41">
        <v>47500</v>
      </c>
      <c r="R619" s="42">
        <v>0</v>
      </c>
      <c r="S619" s="43">
        <v>0</v>
      </c>
      <c r="T619" s="44">
        <v>0</v>
      </c>
      <c r="U619" s="45">
        <v>47500</v>
      </c>
      <c r="V619" s="43">
        <v>0</v>
      </c>
      <c r="W619" s="44">
        <v>47500</v>
      </c>
      <c r="X619" s="45">
        <v>2500</v>
      </c>
      <c r="Y619" s="46">
        <v>5</v>
      </c>
      <c r="Z619" s="47">
        <f t="shared" si="18"/>
        <v>2500</v>
      </c>
      <c r="AA619" s="46">
        <f t="shared" si="19"/>
        <v>5</v>
      </c>
      <c r="AB619" s="48" t="s">
        <v>2360</v>
      </c>
      <c r="AC619" s="48" t="s">
        <v>2372</v>
      </c>
      <c r="AD619" s="49"/>
    </row>
    <row r="620" spans="2:30" x14ac:dyDescent="0.15">
      <c r="B620" s="38" t="s">
        <v>1026</v>
      </c>
      <c r="C620" s="39" t="s">
        <v>1027</v>
      </c>
      <c r="D620" s="39" t="s">
        <v>2473</v>
      </c>
      <c r="E620" s="39" t="s">
        <v>2791</v>
      </c>
      <c r="F620" s="40" t="s">
        <v>2347</v>
      </c>
      <c r="G620" s="40" t="s">
        <v>2350</v>
      </c>
      <c r="H620" s="41">
        <v>50000</v>
      </c>
      <c r="I620" s="42">
        <v>0</v>
      </c>
      <c r="J620" s="43">
        <v>0</v>
      </c>
      <c r="K620" s="41">
        <v>0</v>
      </c>
      <c r="L620" s="42">
        <v>0</v>
      </c>
      <c r="M620" s="43">
        <v>0</v>
      </c>
      <c r="N620" s="41">
        <v>0</v>
      </c>
      <c r="O620" s="42">
        <v>47500</v>
      </c>
      <c r="P620" s="43">
        <v>0</v>
      </c>
      <c r="Q620" s="41">
        <v>47500</v>
      </c>
      <c r="R620" s="42">
        <v>0</v>
      </c>
      <c r="S620" s="43">
        <v>0</v>
      </c>
      <c r="T620" s="44">
        <v>0</v>
      </c>
      <c r="U620" s="45">
        <v>47500</v>
      </c>
      <c r="V620" s="43">
        <v>0</v>
      </c>
      <c r="W620" s="44">
        <v>47500</v>
      </c>
      <c r="X620" s="45">
        <v>2500</v>
      </c>
      <c r="Y620" s="46">
        <v>5</v>
      </c>
      <c r="Z620" s="47">
        <f t="shared" si="18"/>
        <v>2500</v>
      </c>
      <c r="AA620" s="46">
        <f t="shared" si="19"/>
        <v>5</v>
      </c>
      <c r="AB620" s="48" t="s">
        <v>2360</v>
      </c>
      <c r="AC620" s="48" t="s">
        <v>2372</v>
      </c>
      <c r="AD620" s="49"/>
    </row>
    <row r="621" spans="2:30" x14ac:dyDescent="0.15">
      <c r="B621" s="38" t="s">
        <v>1028</v>
      </c>
      <c r="C621" s="39" t="s">
        <v>1029</v>
      </c>
      <c r="D621" s="39" t="s">
        <v>2473</v>
      </c>
      <c r="E621" s="39" t="s">
        <v>2792</v>
      </c>
      <c r="F621" s="40" t="s">
        <v>2347</v>
      </c>
      <c r="G621" s="40" t="s">
        <v>2350</v>
      </c>
      <c r="H621" s="41">
        <v>50000</v>
      </c>
      <c r="I621" s="42">
        <v>0</v>
      </c>
      <c r="J621" s="43">
        <v>0</v>
      </c>
      <c r="K621" s="41">
        <v>0</v>
      </c>
      <c r="L621" s="42">
        <v>0</v>
      </c>
      <c r="M621" s="43">
        <v>0</v>
      </c>
      <c r="N621" s="41">
        <v>0</v>
      </c>
      <c r="O621" s="42">
        <v>47500</v>
      </c>
      <c r="P621" s="43">
        <v>0</v>
      </c>
      <c r="Q621" s="41">
        <v>47500</v>
      </c>
      <c r="R621" s="42">
        <v>0</v>
      </c>
      <c r="S621" s="43">
        <v>0</v>
      </c>
      <c r="T621" s="44">
        <v>0</v>
      </c>
      <c r="U621" s="45">
        <v>47500</v>
      </c>
      <c r="V621" s="43">
        <v>0</v>
      </c>
      <c r="W621" s="44">
        <v>47500</v>
      </c>
      <c r="X621" s="45">
        <v>2500</v>
      </c>
      <c r="Y621" s="46">
        <v>5</v>
      </c>
      <c r="Z621" s="47">
        <f t="shared" si="18"/>
        <v>2500</v>
      </c>
      <c r="AA621" s="46">
        <f t="shared" si="19"/>
        <v>5</v>
      </c>
      <c r="AB621" s="48" t="s">
        <v>2360</v>
      </c>
      <c r="AC621" s="48" t="s">
        <v>2372</v>
      </c>
      <c r="AD621" s="49"/>
    </row>
    <row r="622" spans="2:30" x14ac:dyDescent="0.15">
      <c r="B622" s="38" t="s">
        <v>1030</v>
      </c>
      <c r="C622" s="39" t="s">
        <v>1031</v>
      </c>
      <c r="D622" s="39" t="s">
        <v>2473</v>
      </c>
      <c r="E622" s="39" t="s">
        <v>2793</v>
      </c>
      <c r="F622" s="40" t="s">
        <v>2347</v>
      </c>
      <c r="G622" s="40" t="s">
        <v>2350</v>
      </c>
      <c r="H622" s="41">
        <v>50000</v>
      </c>
      <c r="I622" s="42">
        <v>0</v>
      </c>
      <c r="J622" s="43">
        <v>0</v>
      </c>
      <c r="K622" s="41">
        <v>0</v>
      </c>
      <c r="L622" s="42">
        <v>0</v>
      </c>
      <c r="M622" s="43">
        <v>0</v>
      </c>
      <c r="N622" s="41">
        <v>0</v>
      </c>
      <c r="O622" s="42">
        <v>47500</v>
      </c>
      <c r="P622" s="43">
        <v>0</v>
      </c>
      <c r="Q622" s="41">
        <v>47500</v>
      </c>
      <c r="R622" s="42">
        <v>0</v>
      </c>
      <c r="S622" s="43">
        <v>0</v>
      </c>
      <c r="T622" s="44">
        <v>0</v>
      </c>
      <c r="U622" s="45">
        <v>47500</v>
      </c>
      <c r="V622" s="43">
        <v>0</v>
      </c>
      <c r="W622" s="44">
        <v>47500</v>
      </c>
      <c r="X622" s="45">
        <v>2500</v>
      </c>
      <c r="Y622" s="46">
        <v>5</v>
      </c>
      <c r="Z622" s="47">
        <f t="shared" si="18"/>
        <v>2500</v>
      </c>
      <c r="AA622" s="46">
        <f t="shared" si="19"/>
        <v>5</v>
      </c>
      <c r="AB622" s="48" t="s">
        <v>2360</v>
      </c>
      <c r="AC622" s="48" t="s">
        <v>2372</v>
      </c>
      <c r="AD622" s="49"/>
    </row>
    <row r="623" spans="2:30" x14ac:dyDescent="0.15">
      <c r="B623" s="38" t="s">
        <v>1032</v>
      </c>
      <c r="C623" s="39" t="s">
        <v>1033</v>
      </c>
      <c r="D623" s="39" t="s">
        <v>2473</v>
      </c>
      <c r="E623" s="39" t="s">
        <v>2794</v>
      </c>
      <c r="F623" s="40" t="s">
        <v>2347</v>
      </c>
      <c r="G623" s="40" t="s">
        <v>2350</v>
      </c>
      <c r="H623" s="41">
        <v>50000</v>
      </c>
      <c r="I623" s="42">
        <v>0</v>
      </c>
      <c r="J623" s="43">
        <v>0</v>
      </c>
      <c r="K623" s="41">
        <v>0</v>
      </c>
      <c r="L623" s="42">
        <v>0</v>
      </c>
      <c r="M623" s="43">
        <v>0</v>
      </c>
      <c r="N623" s="41">
        <v>0</v>
      </c>
      <c r="O623" s="42">
        <v>47500</v>
      </c>
      <c r="P623" s="43">
        <v>0</v>
      </c>
      <c r="Q623" s="41">
        <v>47500</v>
      </c>
      <c r="R623" s="42">
        <v>0</v>
      </c>
      <c r="S623" s="43">
        <v>0</v>
      </c>
      <c r="T623" s="44">
        <v>0</v>
      </c>
      <c r="U623" s="45">
        <v>47500</v>
      </c>
      <c r="V623" s="43">
        <v>0</v>
      </c>
      <c r="W623" s="44">
        <v>47500</v>
      </c>
      <c r="X623" s="45">
        <v>2500</v>
      </c>
      <c r="Y623" s="46">
        <v>5</v>
      </c>
      <c r="Z623" s="47">
        <f t="shared" si="18"/>
        <v>2500</v>
      </c>
      <c r="AA623" s="46">
        <f t="shared" si="19"/>
        <v>5</v>
      </c>
      <c r="AB623" s="48" t="s">
        <v>2360</v>
      </c>
      <c r="AC623" s="48" t="s">
        <v>2372</v>
      </c>
      <c r="AD623" s="49"/>
    </row>
    <row r="624" spans="2:30" x14ac:dyDescent="0.15">
      <c r="B624" s="38" t="s">
        <v>1034</v>
      </c>
      <c r="C624" s="39" t="s">
        <v>1035</v>
      </c>
      <c r="D624" s="39" t="s">
        <v>2473</v>
      </c>
      <c r="E624" s="39" t="s">
        <v>2795</v>
      </c>
      <c r="F624" s="40" t="s">
        <v>2347</v>
      </c>
      <c r="G624" s="40" t="s">
        <v>2350</v>
      </c>
      <c r="H624" s="41">
        <v>50000</v>
      </c>
      <c r="I624" s="42">
        <v>0</v>
      </c>
      <c r="J624" s="43">
        <v>0</v>
      </c>
      <c r="K624" s="41">
        <v>0</v>
      </c>
      <c r="L624" s="42">
        <v>0</v>
      </c>
      <c r="M624" s="43">
        <v>0</v>
      </c>
      <c r="N624" s="41">
        <v>0</v>
      </c>
      <c r="O624" s="42">
        <v>47500</v>
      </c>
      <c r="P624" s="43">
        <v>0</v>
      </c>
      <c r="Q624" s="41">
        <v>47500</v>
      </c>
      <c r="R624" s="42">
        <v>0</v>
      </c>
      <c r="S624" s="43">
        <v>0</v>
      </c>
      <c r="T624" s="44">
        <v>0</v>
      </c>
      <c r="U624" s="45">
        <v>47500</v>
      </c>
      <c r="V624" s="43">
        <v>0</v>
      </c>
      <c r="W624" s="44">
        <v>47500</v>
      </c>
      <c r="X624" s="45">
        <v>2500</v>
      </c>
      <c r="Y624" s="46">
        <v>5</v>
      </c>
      <c r="Z624" s="47">
        <f t="shared" si="18"/>
        <v>2500</v>
      </c>
      <c r="AA624" s="46">
        <f t="shared" si="19"/>
        <v>5</v>
      </c>
      <c r="AB624" s="48" t="s">
        <v>2360</v>
      </c>
      <c r="AC624" s="48" t="s">
        <v>2372</v>
      </c>
      <c r="AD624" s="49"/>
    </row>
    <row r="625" spans="2:30" x14ac:dyDescent="0.15">
      <c r="B625" s="38" t="s">
        <v>0</v>
      </c>
      <c r="C625" s="39" t="s">
        <v>0</v>
      </c>
      <c r="D625" s="39"/>
      <c r="E625" s="39"/>
      <c r="F625" s="40"/>
      <c r="G625" s="40"/>
      <c r="H625" s="41"/>
      <c r="I625" s="42"/>
      <c r="J625" s="43"/>
      <c r="K625" s="41"/>
      <c r="L625" s="42"/>
      <c r="M625" s="43"/>
      <c r="N625" s="41"/>
      <c r="O625" s="42"/>
      <c r="P625" s="43"/>
      <c r="Q625" s="41"/>
      <c r="R625" s="42"/>
      <c r="S625" s="43"/>
      <c r="T625" s="44"/>
      <c r="U625" s="45"/>
      <c r="V625" s="43"/>
      <c r="W625" s="44"/>
      <c r="X625" s="45"/>
      <c r="Y625" s="46"/>
      <c r="Z625" s="47"/>
      <c r="AA625" s="46"/>
      <c r="AB625" s="48"/>
      <c r="AC625" s="48"/>
      <c r="AD625" s="49"/>
    </row>
    <row r="626" spans="2:30" x14ac:dyDescent="0.15">
      <c r="B626" s="38" t="s">
        <v>2593</v>
      </c>
      <c r="C626" s="39" t="s">
        <v>1036</v>
      </c>
      <c r="D626" s="39" t="s">
        <v>2431</v>
      </c>
      <c r="E626" s="39"/>
      <c r="F626" s="40" t="s">
        <v>2345</v>
      </c>
      <c r="G626" s="40" t="s">
        <v>2350</v>
      </c>
      <c r="H626" s="41">
        <v>4882500</v>
      </c>
      <c r="I626" s="42">
        <v>0</v>
      </c>
      <c r="J626" s="43">
        <v>0</v>
      </c>
      <c r="K626" s="41">
        <v>0</v>
      </c>
      <c r="L626" s="42">
        <v>3118097</v>
      </c>
      <c r="M626" s="43">
        <v>657425</v>
      </c>
      <c r="N626" s="41">
        <v>3775522</v>
      </c>
      <c r="O626" s="42">
        <v>0</v>
      </c>
      <c r="P626" s="43">
        <v>0</v>
      </c>
      <c r="Q626" s="41">
        <v>0</v>
      </c>
      <c r="R626" s="42">
        <v>0</v>
      </c>
      <c r="S626" s="43">
        <v>298987</v>
      </c>
      <c r="T626" s="44">
        <v>298987</v>
      </c>
      <c r="U626" s="45">
        <v>3118097</v>
      </c>
      <c r="V626" s="43">
        <v>956412</v>
      </c>
      <c r="W626" s="44">
        <v>4074509</v>
      </c>
      <c r="X626" s="45">
        <v>807991</v>
      </c>
      <c r="Y626" s="46">
        <v>16.55</v>
      </c>
      <c r="Z626" s="47">
        <f t="shared" si="18"/>
        <v>1764403</v>
      </c>
      <c r="AA626" s="46">
        <f t="shared" si="19"/>
        <v>36.14</v>
      </c>
      <c r="AB626" s="48" t="s">
        <v>2370</v>
      </c>
      <c r="AC626" s="48" t="s">
        <v>2343</v>
      </c>
      <c r="AD626" s="49"/>
    </row>
    <row r="627" spans="2:30" x14ac:dyDescent="0.15">
      <c r="B627" s="38" t="s">
        <v>1037</v>
      </c>
      <c r="C627" s="39" t="s">
        <v>1038</v>
      </c>
      <c r="D627" s="39" t="s">
        <v>2431</v>
      </c>
      <c r="E627" s="39" t="s">
        <v>2790</v>
      </c>
      <c r="F627" s="40" t="s">
        <v>2345</v>
      </c>
      <c r="G627" s="40" t="s">
        <v>2350</v>
      </c>
      <c r="H627" s="41">
        <v>800000</v>
      </c>
      <c r="I627" s="42">
        <v>0</v>
      </c>
      <c r="J627" s="43">
        <v>0</v>
      </c>
      <c r="K627" s="41">
        <v>0</v>
      </c>
      <c r="L627" s="42">
        <v>534213</v>
      </c>
      <c r="M627" s="43">
        <v>130287</v>
      </c>
      <c r="N627" s="41">
        <v>664500</v>
      </c>
      <c r="O627" s="42">
        <v>0</v>
      </c>
      <c r="P627" s="43">
        <v>0</v>
      </c>
      <c r="Q627" s="41">
        <v>0</v>
      </c>
      <c r="R627" s="42">
        <v>0</v>
      </c>
      <c r="S627" s="43">
        <v>49080</v>
      </c>
      <c r="T627" s="44">
        <v>49080</v>
      </c>
      <c r="U627" s="45">
        <v>534213</v>
      </c>
      <c r="V627" s="43">
        <v>179367</v>
      </c>
      <c r="W627" s="44">
        <v>713580</v>
      </c>
      <c r="X627" s="45">
        <v>86420</v>
      </c>
      <c r="Y627" s="46">
        <v>10.8</v>
      </c>
      <c r="Z627" s="47">
        <f t="shared" si="18"/>
        <v>265787</v>
      </c>
      <c r="AA627" s="46">
        <f t="shared" si="19"/>
        <v>33.22</v>
      </c>
      <c r="AB627" s="48" t="s">
        <v>2370</v>
      </c>
      <c r="AC627" s="48" t="s">
        <v>2343</v>
      </c>
      <c r="AD627" s="49"/>
    </row>
    <row r="628" spans="2:30" x14ac:dyDescent="0.15">
      <c r="B628" s="38" t="s">
        <v>1039</v>
      </c>
      <c r="C628" s="39" t="s">
        <v>1040</v>
      </c>
      <c r="D628" s="39" t="s">
        <v>2431</v>
      </c>
      <c r="E628" s="39" t="s">
        <v>2791</v>
      </c>
      <c r="F628" s="40" t="s">
        <v>2345</v>
      </c>
      <c r="G628" s="40" t="s">
        <v>2350</v>
      </c>
      <c r="H628" s="41">
        <v>800000</v>
      </c>
      <c r="I628" s="42">
        <v>0</v>
      </c>
      <c r="J628" s="43">
        <v>0</v>
      </c>
      <c r="K628" s="41">
        <v>0</v>
      </c>
      <c r="L628" s="42">
        <v>537231</v>
      </c>
      <c r="M628" s="43">
        <v>125735</v>
      </c>
      <c r="N628" s="41">
        <v>662966</v>
      </c>
      <c r="O628" s="42">
        <v>0</v>
      </c>
      <c r="P628" s="43">
        <v>0</v>
      </c>
      <c r="Q628" s="41">
        <v>0</v>
      </c>
      <c r="R628" s="42">
        <v>0</v>
      </c>
      <c r="S628" s="43">
        <v>48476</v>
      </c>
      <c r="T628" s="44">
        <v>48476</v>
      </c>
      <c r="U628" s="45">
        <v>537231</v>
      </c>
      <c r="V628" s="43">
        <v>174211</v>
      </c>
      <c r="W628" s="44">
        <v>711442</v>
      </c>
      <c r="X628" s="45">
        <v>88558</v>
      </c>
      <c r="Y628" s="46">
        <v>11.07</v>
      </c>
      <c r="Z628" s="47">
        <f t="shared" si="18"/>
        <v>262769</v>
      </c>
      <c r="AA628" s="46">
        <f t="shared" si="19"/>
        <v>32.85</v>
      </c>
      <c r="AB628" s="48" t="s">
        <v>2370</v>
      </c>
      <c r="AC628" s="48" t="s">
        <v>2343</v>
      </c>
      <c r="AD628" s="49"/>
    </row>
    <row r="629" spans="2:30" x14ac:dyDescent="0.15">
      <c r="B629" s="38" t="s">
        <v>1041</v>
      </c>
      <c r="C629" s="39" t="s">
        <v>1042</v>
      </c>
      <c r="D629" s="39" t="s">
        <v>2431</v>
      </c>
      <c r="E629" s="39" t="s">
        <v>2792</v>
      </c>
      <c r="F629" s="40" t="s">
        <v>2345</v>
      </c>
      <c r="G629" s="40" t="s">
        <v>2350</v>
      </c>
      <c r="H629" s="41">
        <v>800000</v>
      </c>
      <c r="I629" s="42">
        <v>0</v>
      </c>
      <c r="J629" s="43">
        <v>0</v>
      </c>
      <c r="K629" s="41">
        <v>0</v>
      </c>
      <c r="L629" s="42">
        <v>490017</v>
      </c>
      <c r="M629" s="43">
        <v>116735</v>
      </c>
      <c r="N629" s="41">
        <v>606752</v>
      </c>
      <c r="O629" s="42">
        <v>0</v>
      </c>
      <c r="P629" s="43">
        <v>0</v>
      </c>
      <c r="Q629" s="41">
        <v>0</v>
      </c>
      <c r="R629" s="42">
        <v>0</v>
      </c>
      <c r="S629" s="43">
        <v>48623</v>
      </c>
      <c r="T629" s="44">
        <v>48623</v>
      </c>
      <c r="U629" s="45">
        <v>490017</v>
      </c>
      <c r="V629" s="43">
        <v>165358</v>
      </c>
      <c r="W629" s="44">
        <v>655375</v>
      </c>
      <c r="X629" s="45">
        <v>144625</v>
      </c>
      <c r="Y629" s="46">
        <v>18.079999999999998</v>
      </c>
      <c r="Z629" s="47">
        <f t="shared" si="18"/>
        <v>309983</v>
      </c>
      <c r="AA629" s="46">
        <f t="shared" si="19"/>
        <v>38.75</v>
      </c>
      <c r="AB629" s="48" t="s">
        <v>2370</v>
      </c>
      <c r="AC629" s="48" t="s">
        <v>2343</v>
      </c>
      <c r="AD629" s="49"/>
    </row>
    <row r="630" spans="2:30" x14ac:dyDescent="0.15">
      <c r="B630" s="38" t="s">
        <v>1043</v>
      </c>
      <c r="C630" s="39" t="s">
        <v>1044</v>
      </c>
      <c r="D630" s="39" t="s">
        <v>2431</v>
      </c>
      <c r="E630" s="39" t="s">
        <v>2793</v>
      </c>
      <c r="F630" s="40" t="s">
        <v>2345</v>
      </c>
      <c r="G630" s="40" t="s">
        <v>2350</v>
      </c>
      <c r="H630" s="41">
        <v>800000</v>
      </c>
      <c r="I630" s="42">
        <v>0</v>
      </c>
      <c r="J630" s="43">
        <v>0</v>
      </c>
      <c r="K630" s="41">
        <v>0</v>
      </c>
      <c r="L630" s="42">
        <v>510417</v>
      </c>
      <c r="M630" s="43">
        <v>95910</v>
      </c>
      <c r="N630" s="41">
        <v>606327</v>
      </c>
      <c r="O630" s="42">
        <v>0</v>
      </c>
      <c r="P630" s="43">
        <v>0</v>
      </c>
      <c r="Q630" s="41">
        <v>0</v>
      </c>
      <c r="R630" s="42">
        <v>0</v>
      </c>
      <c r="S630" s="43">
        <v>38693</v>
      </c>
      <c r="T630" s="44">
        <v>38693</v>
      </c>
      <c r="U630" s="45">
        <v>510417</v>
      </c>
      <c r="V630" s="43">
        <v>134603</v>
      </c>
      <c r="W630" s="44">
        <v>645020</v>
      </c>
      <c r="X630" s="45">
        <v>154980</v>
      </c>
      <c r="Y630" s="46">
        <v>19.37</v>
      </c>
      <c r="Z630" s="47">
        <f t="shared" si="18"/>
        <v>289583</v>
      </c>
      <c r="AA630" s="46">
        <f t="shared" si="19"/>
        <v>36.200000000000003</v>
      </c>
      <c r="AB630" s="48" t="s">
        <v>2370</v>
      </c>
      <c r="AC630" s="48" t="s">
        <v>2343</v>
      </c>
      <c r="AD630" s="49"/>
    </row>
    <row r="631" spans="2:30" x14ac:dyDescent="0.15">
      <c r="B631" s="38" t="s">
        <v>1045</v>
      </c>
      <c r="C631" s="39" t="s">
        <v>1046</v>
      </c>
      <c r="D631" s="39" t="s">
        <v>2431</v>
      </c>
      <c r="E631" s="39" t="s">
        <v>2794</v>
      </c>
      <c r="F631" s="40" t="s">
        <v>2345</v>
      </c>
      <c r="G631" s="40" t="s">
        <v>2350</v>
      </c>
      <c r="H631" s="41">
        <v>800000</v>
      </c>
      <c r="I631" s="42">
        <v>0</v>
      </c>
      <c r="J631" s="43">
        <v>0</v>
      </c>
      <c r="K631" s="41">
        <v>0</v>
      </c>
      <c r="L631" s="42">
        <v>509113</v>
      </c>
      <c r="M631" s="43">
        <v>97510</v>
      </c>
      <c r="N631" s="41">
        <v>606623</v>
      </c>
      <c r="O631" s="42">
        <v>0</v>
      </c>
      <c r="P631" s="43">
        <v>0</v>
      </c>
      <c r="Q631" s="41">
        <v>0</v>
      </c>
      <c r="R631" s="42">
        <v>0</v>
      </c>
      <c r="S631" s="43">
        <v>43238</v>
      </c>
      <c r="T631" s="44">
        <v>43238</v>
      </c>
      <c r="U631" s="45">
        <v>509113</v>
      </c>
      <c r="V631" s="43">
        <v>140748</v>
      </c>
      <c r="W631" s="44">
        <v>649861</v>
      </c>
      <c r="X631" s="45">
        <v>150139</v>
      </c>
      <c r="Y631" s="46">
        <v>18.77</v>
      </c>
      <c r="Z631" s="47">
        <f t="shared" si="18"/>
        <v>290887</v>
      </c>
      <c r="AA631" s="46">
        <f t="shared" si="19"/>
        <v>36.36</v>
      </c>
      <c r="AB631" s="48" t="s">
        <v>2370</v>
      </c>
      <c r="AC631" s="48" t="s">
        <v>2343</v>
      </c>
      <c r="AD631" s="49"/>
    </row>
    <row r="632" spans="2:30" x14ac:dyDescent="0.15">
      <c r="B632" s="38" t="s">
        <v>1047</v>
      </c>
      <c r="C632" s="39" t="s">
        <v>1048</v>
      </c>
      <c r="D632" s="39" t="s">
        <v>2431</v>
      </c>
      <c r="E632" s="39" t="s">
        <v>2795</v>
      </c>
      <c r="F632" s="40" t="s">
        <v>2345</v>
      </c>
      <c r="G632" s="40" t="s">
        <v>2350</v>
      </c>
      <c r="H632" s="41">
        <v>882500</v>
      </c>
      <c r="I632" s="42">
        <v>0</v>
      </c>
      <c r="J632" s="43">
        <v>0</v>
      </c>
      <c r="K632" s="41">
        <v>0</v>
      </c>
      <c r="L632" s="42">
        <v>537106</v>
      </c>
      <c r="M632" s="43">
        <v>91248</v>
      </c>
      <c r="N632" s="41">
        <v>628354</v>
      </c>
      <c r="O632" s="42">
        <v>0</v>
      </c>
      <c r="P632" s="43">
        <v>0</v>
      </c>
      <c r="Q632" s="41">
        <v>0</v>
      </c>
      <c r="R632" s="42">
        <v>0</v>
      </c>
      <c r="S632" s="43">
        <v>70877</v>
      </c>
      <c r="T632" s="44">
        <v>70877</v>
      </c>
      <c r="U632" s="45">
        <v>537106</v>
      </c>
      <c r="V632" s="43">
        <v>162125</v>
      </c>
      <c r="W632" s="44">
        <v>699231</v>
      </c>
      <c r="X632" s="45">
        <v>183269</v>
      </c>
      <c r="Y632" s="46">
        <v>20.77</v>
      </c>
      <c r="Z632" s="47">
        <f t="shared" si="18"/>
        <v>345394</v>
      </c>
      <c r="AA632" s="46">
        <f t="shared" si="19"/>
        <v>39.14</v>
      </c>
      <c r="AB632" s="48" t="s">
        <v>2370</v>
      </c>
      <c r="AC632" s="48" t="s">
        <v>2343</v>
      </c>
      <c r="AD632" s="49"/>
    </row>
    <row r="633" spans="2:30" x14ac:dyDescent="0.15">
      <c r="B633" s="38" t="s">
        <v>0</v>
      </c>
      <c r="C633" s="39" t="s">
        <v>0</v>
      </c>
      <c r="D633" s="39"/>
      <c r="E633" s="39"/>
      <c r="F633" s="40"/>
      <c r="G633" s="40"/>
      <c r="H633" s="41"/>
      <c r="I633" s="42"/>
      <c r="J633" s="43"/>
      <c r="K633" s="41"/>
      <c r="L633" s="42"/>
      <c r="M633" s="43"/>
      <c r="N633" s="41"/>
      <c r="O633" s="42"/>
      <c r="P633" s="43"/>
      <c r="Q633" s="41"/>
      <c r="R633" s="42"/>
      <c r="S633" s="43"/>
      <c r="T633" s="44"/>
      <c r="U633" s="45"/>
      <c r="V633" s="43"/>
      <c r="W633" s="44"/>
      <c r="X633" s="45"/>
      <c r="Y633" s="46"/>
      <c r="Z633" s="47"/>
      <c r="AA633" s="46"/>
      <c r="AB633" s="48"/>
      <c r="AC633" s="48"/>
      <c r="AD633" s="49"/>
    </row>
    <row r="634" spans="2:30" x14ac:dyDescent="0.15">
      <c r="B634" s="38" t="s">
        <v>2594</v>
      </c>
      <c r="C634" s="39" t="s">
        <v>1049</v>
      </c>
      <c r="D634" s="39" t="s">
        <v>2391</v>
      </c>
      <c r="E634" s="39"/>
      <c r="F634" s="40" t="s">
        <v>2347</v>
      </c>
      <c r="G634" s="40" t="s">
        <v>2352</v>
      </c>
      <c r="H634" s="41">
        <v>28684780</v>
      </c>
      <c r="I634" s="42">
        <v>0</v>
      </c>
      <c r="J634" s="43">
        <v>0</v>
      </c>
      <c r="K634" s="41">
        <v>0</v>
      </c>
      <c r="L634" s="42">
        <v>7099546</v>
      </c>
      <c r="M634" s="43">
        <v>1351694</v>
      </c>
      <c r="N634" s="41">
        <v>8451240</v>
      </c>
      <c r="O634" s="42">
        <v>3190068</v>
      </c>
      <c r="P634" s="43">
        <v>0</v>
      </c>
      <c r="Q634" s="41">
        <v>3190068</v>
      </c>
      <c r="R634" s="42">
        <v>2225689</v>
      </c>
      <c r="S634" s="43">
        <v>5761299</v>
      </c>
      <c r="T634" s="44">
        <v>7986988</v>
      </c>
      <c r="U634" s="45">
        <v>12515303</v>
      </c>
      <c r="V634" s="43">
        <v>7112993</v>
      </c>
      <c r="W634" s="44">
        <v>19628296</v>
      </c>
      <c r="X634" s="45">
        <v>9056484</v>
      </c>
      <c r="Y634" s="46">
        <v>31.57</v>
      </c>
      <c r="Z634" s="47">
        <f t="shared" si="18"/>
        <v>16169477</v>
      </c>
      <c r="AA634" s="46">
        <f t="shared" si="19"/>
        <v>56.37</v>
      </c>
      <c r="AB634" s="48" t="s">
        <v>2360</v>
      </c>
      <c r="AC634" s="48" t="s">
        <v>2343</v>
      </c>
      <c r="AD634" s="49"/>
    </row>
    <row r="635" spans="2:30" x14ac:dyDescent="0.15">
      <c r="B635" s="38" t="s">
        <v>1050</v>
      </c>
      <c r="C635" s="39" t="s">
        <v>1051</v>
      </c>
      <c r="D635" s="39" t="s">
        <v>2391</v>
      </c>
      <c r="E635" s="39" t="s">
        <v>2790</v>
      </c>
      <c r="F635" s="40" t="s">
        <v>2347</v>
      </c>
      <c r="G635" s="40" t="s">
        <v>2352</v>
      </c>
      <c r="H635" s="41">
        <v>4863040</v>
      </c>
      <c r="I635" s="42">
        <v>0</v>
      </c>
      <c r="J635" s="43">
        <v>0</v>
      </c>
      <c r="K635" s="41">
        <v>0</v>
      </c>
      <c r="L635" s="42">
        <v>1288512</v>
      </c>
      <c r="M635" s="43">
        <v>300505</v>
      </c>
      <c r="N635" s="41">
        <v>1589017</v>
      </c>
      <c r="O635" s="42">
        <v>690192</v>
      </c>
      <c r="P635" s="43">
        <v>0</v>
      </c>
      <c r="Q635" s="41">
        <v>690192</v>
      </c>
      <c r="R635" s="42">
        <v>396019</v>
      </c>
      <c r="S635" s="43">
        <v>1030833</v>
      </c>
      <c r="T635" s="44">
        <v>1426852</v>
      </c>
      <c r="U635" s="45">
        <v>2374723</v>
      </c>
      <c r="V635" s="43">
        <v>1331338</v>
      </c>
      <c r="W635" s="44">
        <v>3706061</v>
      </c>
      <c r="X635" s="45">
        <v>1156979</v>
      </c>
      <c r="Y635" s="46">
        <v>23.79</v>
      </c>
      <c r="Z635" s="47">
        <f t="shared" si="18"/>
        <v>2488317</v>
      </c>
      <c r="AA635" s="46">
        <f t="shared" si="19"/>
        <v>51.17</v>
      </c>
      <c r="AB635" s="48" t="s">
        <v>2360</v>
      </c>
      <c r="AC635" s="48" t="s">
        <v>2343</v>
      </c>
      <c r="AD635" s="49"/>
    </row>
    <row r="636" spans="2:30" x14ac:dyDescent="0.15">
      <c r="B636" s="38" t="s">
        <v>1052</v>
      </c>
      <c r="C636" s="39" t="s">
        <v>1053</v>
      </c>
      <c r="D636" s="39" t="s">
        <v>2391</v>
      </c>
      <c r="E636" s="39" t="s">
        <v>2791</v>
      </c>
      <c r="F636" s="40" t="s">
        <v>2347</v>
      </c>
      <c r="G636" s="40" t="s">
        <v>2352</v>
      </c>
      <c r="H636" s="41">
        <v>4893940</v>
      </c>
      <c r="I636" s="42">
        <v>0</v>
      </c>
      <c r="J636" s="43">
        <v>0</v>
      </c>
      <c r="K636" s="41">
        <v>0</v>
      </c>
      <c r="L636" s="42">
        <v>1352701</v>
      </c>
      <c r="M636" s="43">
        <v>249058</v>
      </c>
      <c r="N636" s="41">
        <v>1601759</v>
      </c>
      <c r="O636" s="42">
        <v>493504</v>
      </c>
      <c r="P636" s="43">
        <v>0</v>
      </c>
      <c r="Q636" s="41">
        <v>493504</v>
      </c>
      <c r="R636" s="42">
        <v>355168</v>
      </c>
      <c r="S636" s="43">
        <v>1038796</v>
      </c>
      <c r="T636" s="44">
        <v>1393964</v>
      </c>
      <c r="U636" s="45">
        <v>2201373</v>
      </c>
      <c r="V636" s="43">
        <v>1287854</v>
      </c>
      <c r="W636" s="44">
        <v>3489227</v>
      </c>
      <c r="X636" s="45">
        <v>1404713</v>
      </c>
      <c r="Y636" s="46">
        <v>28.7</v>
      </c>
      <c r="Z636" s="47">
        <f t="shared" si="18"/>
        <v>2692567</v>
      </c>
      <c r="AA636" s="46">
        <f t="shared" si="19"/>
        <v>55.02</v>
      </c>
      <c r="AB636" s="48" t="s">
        <v>2360</v>
      </c>
      <c r="AC636" s="48" t="s">
        <v>2343</v>
      </c>
      <c r="AD636" s="49"/>
    </row>
    <row r="637" spans="2:30" x14ac:dyDescent="0.15">
      <c r="B637" s="38" t="s">
        <v>1054</v>
      </c>
      <c r="C637" s="39" t="s">
        <v>1055</v>
      </c>
      <c r="D637" s="39" t="s">
        <v>2391</v>
      </c>
      <c r="E637" s="39" t="s">
        <v>2792</v>
      </c>
      <c r="F637" s="40" t="s">
        <v>2347</v>
      </c>
      <c r="G637" s="40" t="s">
        <v>2352</v>
      </c>
      <c r="H637" s="41">
        <v>4681600</v>
      </c>
      <c r="I637" s="42">
        <v>0</v>
      </c>
      <c r="J637" s="43">
        <v>0</v>
      </c>
      <c r="K637" s="41">
        <v>0</v>
      </c>
      <c r="L637" s="42">
        <v>886815</v>
      </c>
      <c r="M637" s="43">
        <v>162468</v>
      </c>
      <c r="N637" s="41">
        <v>1049283</v>
      </c>
      <c r="O637" s="42">
        <v>571609</v>
      </c>
      <c r="P637" s="43">
        <v>0</v>
      </c>
      <c r="Q637" s="41">
        <v>571609</v>
      </c>
      <c r="R637" s="42">
        <v>309056</v>
      </c>
      <c r="S637" s="43">
        <v>700852</v>
      </c>
      <c r="T637" s="44">
        <v>1009908</v>
      </c>
      <c r="U637" s="45">
        <v>1767480</v>
      </c>
      <c r="V637" s="43">
        <v>863320</v>
      </c>
      <c r="W637" s="44">
        <v>2630800</v>
      </c>
      <c r="X637" s="45">
        <v>2050800</v>
      </c>
      <c r="Y637" s="46">
        <v>43.81</v>
      </c>
      <c r="Z637" s="47">
        <f t="shared" si="18"/>
        <v>2914120</v>
      </c>
      <c r="AA637" s="46">
        <f t="shared" si="19"/>
        <v>62.25</v>
      </c>
      <c r="AB637" s="48" t="s">
        <v>2360</v>
      </c>
      <c r="AC637" s="48" t="s">
        <v>2343</v>
      </c>
      <c r="AD637" s="49"/>
    </row>
    <row r="638" spans="2:30" x14ac:dyDescent="0.15">
      <c r="B638" s="38" t="s">
        <v>1056</v>
      </c>
      <c r="C638" s="39" t="s">
        <v>1057</v>
      </c>
      <c r="D638" s="39" t="s">
        <v>2391</v>
      </c>
      <c r="E638" s="39" t="s">
        <v>2793</v>
      </c>
      <c r="F638" s="40" t="s">
        <v>2347</v>
      </c>
      <c r="G638" s="40" t="s">
        <v>2352</v>
      </c>
      <c r="H638" s="41">
        <v>4605350</v>
      </c>
      <c r="I638" s="42">
        <v>0</v>
      </c>
      <c r="J638" s="43">
        <v>0</v>
      </c>
      <c r="K638" s="41">
        <v>0</v>
      </c>
      <c r="L638" s="42">
        <v>888349</v>
      </c>
      <c r="M638" s="43">
        <v>203517</v>
      </c>
      <c r="N638" s="41">
        <v>1091866</v>
      </c>
      <c r="O638" s="42">
        <v>423759</v>
      </c>
      <c r="P638" s="43">
        <v>0</v>
      </c>
      <c r="Q638" s="41">
        <v>423759</v>
      </c>
      <c r="R638" s="42">
        <v>288256</v>
      </c>
      <c r="S638" s="43">
        <v>785756</v>
      </c>
      <c r="T638" s="44">
        <v>1074012</v>
      </c>
      <c r="U638" s="45">
        <v>1600364</v>
      </c>
      <c r="V638" s="43">
        <v>989273</v>
      </c>
      <c r="W638" s="44">
        <v>2589637</v>
      </c>
      <c r="X638" s="45">
        <v>2015713</v>
      </c>
      <c r="Y638" s="46">
        <v>43.77</v>
      </c>
      <c r="Z638" s="47">
        <f t="shared" si="18"/>
        <v>3004986</v>
      </c>
      <c r="AA638" s="46">
        <f t="shared" si="19"/>
        <v>65.25</v>
      </c>
      <c r="AB638" s="48" t="s">
        <v>2360</v>
      </c>
      <c r="AC638" s="48" t="s">
        <v>2343</v>
      </c>
      <c r="AD638" s="49"/>
    </row>
    <row r="639" spans="2:30" x14ac:dyDescent="0.15">
      <c r="B639" s="38" t="s">
        <v>1058</v>
      </c>
      <c r="C639" s="39" t="s">
        <v>1059</v>
      </c>
      <c r="D639" s="39" t="s">
        <v>2391</v>
      </c>
      <c r="E639" s="39" t="s">
        <v>2832</v>
      </c>
      <c r="F639" s="40" t="s">
        <v>2347</v>
      </c>
      <c r="G639" s="40" t="s">
        <v>2352</v>
      </c>
      <c r="H639" s="41">
        <v>4694350</v>
      </c>
      <c r="I639" s="42">
        <v>0</v>
      </c>
      <c r="J639" s="43">
        <v>0</v>
      </c>
      <c r="K639" s="41">
        <v>0</v>
      </c>
      <c r="L639" s="42">
        <v>1274506</v>
      </c>
      <c r="M639" s="43">
        <v>228219</v>
      </c>
      <c r="N639" s="41">
        <v>1502725</v>
      </c>
      <c r="O639" s="42">
        <v>424572</v>
      </c>
      <c r="P639" s="43">
        <v>0</v>
      </c>
      <c r="Q639" s="41">
        <v>424572</v>
      </c>
      <c r="R639" s="42">
        <v>334151</v>
      </c>
      <c r="S639" s="43">
        <v>1081234</v>
      </c>
      <c r="T639" s="44">
        <v>1415385</v>
      </c>
      <c r="U639" s="45">
        <v>2033229</v>
      </c>
      <c r="V639" s="43">
        <v>1309453</v>
      </c>
      <c r="W639" s="44">
        <v>3342682</v>
      </c>
      <c r="X639" s="45">
        <v>1351668</v>
      </c>
      <c r="Y639" s="46">
        <v>28.79</v>
      </c>
      <c r="Z639" s="47">
        <f t="shared" si="18"/>
        <v>2661121</v>
      </c>
      <c r="AA639" s="46">
        <f t="shared" si="19"/>
        <v>56.69</v>
      </c>
      <c r="AB639" s="48" t="s">
        <v>2360</v>
      </c>
      <c r="AC639" s="48" t="s">
        <v>2343</v>
      </c>
      <c r="AD639" s="49"/>
    </row>
    <row r="640" spans="2:30" x14ac:dyDescent="0.15">
      <c r="B640" s="38" t="s">
        <v>1060</v>
      </c>
      <c r="C640" s="39" t="s">
        <v>1061</v>
      </c>
      <c r="D640" s="39" t="s">
        <v>2391</v>
      </c>
      <c r="E640" s="39" t="s">
        <v>2795</v>
      </c>
      <c r="F640" s="40" t="s">
        <v>2347</v>
      </c>
      <c r="G640" s="40" t="s">
        <v>2352</v>
      </c>
      <c r="H640" s="41">
        <v>4946500</v>
      </c>
      <c r="I640" s="42">
        <v>0</v>
      </c>
      <c r="J640" s="43">
        <v>0</v>
      </c>
      <c r="K640" s="41">
        <v>0</v>
      </c>
      <c r="L640" s="42">
        <v>1408663</v>
      </c>
      <c r="M640" s="43">
        <v>207927</v>
      </c>
      <c r="N640" s="41">
        <v>1616590</v>
      </c>
      <c r="O640" s="42">
        <v>586432</v>
      </c>
      <c r="P640" s="43">
        <v>0</v>
      </c>
      <c r="Q640" s="41">
        <v>586432</v>
      </c>
      <c r="R640" s="42">
        <v>543039</v>
      </c>
      <c r="S640" s="43">
        <v>1123828</v>
      </c>
      <c r="T640" s="44">
        <v>1666867</v>
      </c>
      <c r="U640" s="45">
        <v>2538134</v>
      </c>
      <c r="V640" s="43">
        <v>1331755</v>
      </c>
      <c r="W640" s="44">
        <v>3869889</v>
      </c>
      <c r="X640" s="45">
        <v>1076611</v>
      </c>
      <c r="Y640" s="46">
        <v>21.77</v>
      </c>
      <c r="Z640" s="47">
        <f t="shared" si="18"/>
        <v>2408366</v>
      </c>
      <c r="AA640" s="46">
        <f t="shared" si="19"/>
        <v>48.69</v>
      </c>
      <c r="AB640" s="48" t="s">
        <v>2360</v>
      </c>
      <c r="AC640" s="48" t="s">
        <v>2343</v>
      </c>
      <c r="AD640" s="49"/>
    </row>
    <row r="641" spans="2:30" x14ac:dyDescent="0.15">
      <c r="B641" s="38" t="s">
        <v>0</v>
      </c>
      <c r="C641" s="39" t="s">
        <v>0</v>
      </c>
      <c r="D641" s="39"/>
      <c r="E641" s="39"/>
      <c r="F641" s="40"/>
      <c r="G641" s="40"/>
      <c r="H641" s="41"/>
      <c r="I641" s="42"/>
      <c r="J641" s="43"/>
      <c r="K641" s="41"/>
      <c r="L641" s="42"/>
      <c r="M641" s="43"/>
      <c r="N641" s="41"/>
      <c r="O641" s="42"/>
      <c r="P641" s="43"/>
      <c r="Q641" s="41"/>
      <c r="R641" s="42"/>
      <c r="S641" s="43"/>
      <c r="T641" s="44"/>
      <c r="U641" s="45"/>
      <c r="V641" s="43"/>
      <c r="W641" s="44"/>
      <c r="X641" s="45"/>
      <c r="Y641" s="46"/>
      <c r="Z641" s="47"/>
      <c r="AA641" s="46"/>
      <c r="AB641" s="48"/>
      <c r="AC641" s="48"/>
      <c r="AD641" s="49"/>
    </row>
    <row r="642" spans="2:30" x14ac:dyDescent="0.15">
      <c r="B642" s="38" t="s">
        <v>2595</v>
      </c>
      <c r="C642" s="39" t="s">
        <v>1062</v>
      </c>
      <c r="D642" s="39" t="s">
        <v>2348</v>
      </c>
      <c r="E642" s="39"/>
      <c r="F642" s="40" t="s">
        <v>2349</v>
      </c>
      <c r="G642" s="40" t="s">
        <v>2351</v>
      </c>
      <c r="H642" s="41">
        <v>0</v>
      </c>
      <c r="I642" s="42">
        <v>0</v>
      </c>
      <c r="J642" s="43">
        <v>0</v>
      </c>
      <c r="K642" s="41">
        <v>0</v>
      </c>
      <c r="L642" s="42">
        <v>0</v>
      </c>
      <c r="M642" s="43">
        <v>0</v>
      </c>
      <c r="N642" s="41">
        <v>0</v>
      </c>
      <c r="O642" s="42">
        <v>2493653</v>
      </c>
      <c r="P642" s="43">
        <v>0</v>
      </c>
      <c r="Q642" s="41">
        <v>2493653</v>
      </c>
      <c r="R642" s="42">
        <v>67377</v>
      </c>
      <c r="S642" s="43">
        <v>0</v>
      </c>
      <c r="T642" s="44">
        <v>67377</v>
      </c>
      <c r="U642" s="45">
        <v>2561030</v>
      </c>
      <c r="V642" s="43">
        <v>0</v>
      </c>
      <c r="W642" s="44">
        <v>2561030</v>
      </c>
      <c r="X642" s="45">
        <v>-2561030</v>
      </c>
      <c r="Y642" s="46">
        <v>0</v>
      </c>
      <c r="Z642" s="47">
        <f t="shared" si="18"/>
        <v>-2561030</v>
      </c>
      <c r="AA642" s="46">
        <f t="shared" si="19"/>
        <v>0</v>
      </c>
      <c r="AB642" s="48" t="s">
        <v>2360</v>
      </c>
      <c r="AC642" s="48" t="s">
        <v>2372</v>
      </c>
      <c r="AD642" s="49"/>
    </row>
    <row r="643" spans="2:30" x14ac:dyDescent="0.15">
      <c r="B643" s="38" t="s">
        <v>1063</v>
      </c>
      <c r="C643" s="39" t="s">
        <v>1064</v>
      </c>
      <c r="D643" s="39" t="s">
        <v>2348</v>
      </c>
      <c r="E643" s="39" t="s">
        <v>2790</v>
      </c>
      <c r="F643" s="40" t="s">
        <v>2349</v>
      </c>
      <c r="G643" s="40" t="s">
        <v>2351</v>
      </c>
      <c r="H643" s="41">
        <v>0</v>
      </c>
      <c r="I643" s="42">
        <v>0</v>
      </c>
      <c r="J643" s="43">
        <v>0</v>
      </c>
      <c r="K643" s="41">
        <v>0</v>
      </c>
      <c r="L643" s="42">
        <v>0</v>
      </c>
      <c r="M643" s="43">
        <v>0</v>
      </c>
      <c r="N643" s="41">
        <v>0</v>
      </c>
      <c r="O643" s="42">
        <v>597250</v>
      </c>
      <c r="P643" s="43">
        <v>0</v>
      </c>
      <c r="Q643" s="41">
        <v>597250</v>
      </c>
      <c r="R643" s="42">
        <v>31436</v>
      </c>
      <c r="S643" s="43">
        <v>0</v>
      </c>
      <c r="T643" s="44">
        <v>31436</v>
      </c>
      <c r="U643" s="45">
        <v>628686</v>
      </c>
      <c r="V643" s="43">
        <v>0</v>
      </c>
      <c r="W643" s="44">
        <v>628686</v>
      </c>
      <c r="X643" s="45">
        <v>-628686</v>
      </c>
      <c r="Y643" s="46">
        <v>0</v>
      </c>
      <c r="Z643" s="47">
        <f t="shared" si="18"/>
        <v>-628686</v>
      </c>
      <c r="AA643" s="46">
        <f t="shared" si="19"/>
        <v>0</v>
      </c>
      <c r="AB643" s="48" t="s">
        <v>2360</v>
      </c>
      <c r="AC643" s="48" t="s">
        <v>2372</v>
      </c>
      <c r="AD643" s="49"/>
    </row>
    <row r="644" spans="2:30" x14ac:dyDescent="0.15">
      <c r="B644" s="38" t="s">
        <v>1065</v>
      </c>
      <c r="C644" s="39" t="s">
        <v>1066</v>
      </c>
      <c r="D644" s="39" t="s">
        <v>2348</v>
      </c>
      <c r="E644" s="39" t="s">
        <v>2791</v>
      </c>
      <c r="F644" s="40" t="s">
        <v>2349</v>
      </c>
      <c r="G644" s="40" t="s">
        <v>2351</v>
      </c>
      <c r="H644" s="41">
        <v>0</v>
      </c>
      <c r="I644" s="42">
        <v>0</v>
      </c>
      <c r="J644" s="43">
        <v>0</v>
      </c>
      <c r="K644" s="41">
        <v>0</v>
      </c>
      <c r="L644" s="42">
        <v>0</v>
      </c>
      <c r="M644" s="43">
        <v>0</v>
      </c>
      <c r="N644" s="41">
        <v>0</v>
      </c>
      <c r="O644" s="42">
        <v>411427</v>
      </c>
      <c r="P644" s="43">
        <v>0</v>
      </c>
      <c r="Q644" s="41">
        <v>411427</v>
      </c>
      <c r="R644" s="42">
        <v>0</v>
      </c>
      <c r="S644" s="43">
        <v>0</v>
      </c>
      <c r="T644" s="44">
        <v>0</v>
      </c>
      <c r="U644" s="45">
        <v>411427</v>
      </c>
      <c r="V644" s="43">
        <v>0</v>
      </c>
      <c r="W644" s="44">
        <v>411427</v>
      </c>
      <c r="X644" s="45">
        <v>-411427</v>
      </c>
      <c r="Y644" s="46">
        <v>0</v>
      </c>
      <c r="Z644" s="47">
        <f t="shared" si="18"/>
        <v>-411427</v>
      </c>
      <c r="AA644" s="46">
        <f t="shared" si="19"/>
        <v>0</v>
      </c>
      <c r="AB644" s="48" t="s">
        <v>2360</v>
      </c>
      <c r="AC644" s="48" t="s">
        <v>2372</v>
      </c>
      <c r="AD644" s="49"/>
    </row>
    <row r="645" spans="2:30" x14ac:dyDescent="0.15">
      <c r="B645" s="38" t="s">
        <v>1067</v>
      </c>
      <c r="C645" s="39" t="s">
        <v>1068</v>
      </c>
      <c r="D645" s="39" t="s">
        <v>2348</v>
      </c>
      <c r="E645" s="39" t="s">
        <v>2792</v>
      </c>
      <c r="F645" s="40" t="s">
        <v>2349</v>
      </c>
      <c r="G645" s="40" t="s">
        <v>2351</v>
      </c>
      <c r="H645" s="41">
        <v>0</v>
      </c>
      <c r="I645" s="42">
        <v>0</v>
      </c>
      <c r="J645" s="43">
        <v>0</v>
      </c>
      <c r="K645" s="41">
        <v>0</v>
      </c>
      <c r="L645" s="42">
        <v>0</v>
      </c>
      <c r="M645" s="43">
        <v>0</v>
      </c>
      <c r="N645" s="41">
        <v>0</v>
      </c>
      <c r="O645" s="42">
        <v>267121</v>
      </c>
      <c r="P645" s="43">
        <v>0</v>
      </c>
      <c r="Q645" s="41">
        <v>267121</v>
      </c>
      <c r="R645" s="42">
        <v>0</v>
      </c>
      <c r="S645" s="43">
        <v>0</v>
      </c>
      <c r="T645" s="44">
        <v>0</v>
      </c>
      <c r="U645" s="45">
        <v>267121</v>
      </c>
      <c r="V645" s="43">
        <v>0</v>
      </c>
      <c r="W645" s="44">
        <v>267121</v>
      </c>
      <c r="X645" s="45">
        <v>-267121</v>
      </c>
      <c r="Y645" s="46">
        <v>0</v>
      </c>
      <c r="Z645" s="47">
        <f t="shared" si="18"/>
        <v>-267121</v>
      </c>
      <c r="AA645" s="46">
        <f t="shared" si="19"/>
        <v>0</v>
      </c>
      <c r="AB645" s="48" t="s">
        <v>2360</v>
      </c>
      <c r="AC645" s="48" t="s">
        <v>2372</v>
      </c>
      <c r="AD645" s="49"/>
    </row>
    <row r="646" spans="2:30" x14ac:dyDescent="0.15">
      <c r="B646" s="38" t="s">
        <v>1069</v>
      </c>
      <c r="C646" s="39" t="s">
        <v>1070</v>
      </c>
      <c r="D646" s="39" t="s">
        <v>2348</v>
      </c>
      <c r="E646" s="39" t="s">
        <v>2793</v>
      </c>
      <c r="F646" s="40" t="s">
        <v>2349</v>
      </c>
      <c r="G646" s="40" t="s">
        <v>2351</v>
      </c>
      <c r="H646" s="41">
        <v>0</v>
      </c>
      <c r="I646" s="42">
        <v>0</v>
      </c>
      <c r="J646" s="43">
        <v>0</v>
      </c>
      <c r="K646" s="41">
        <v>0</v>
      </c>
      <c r="L646" s="42">
        <v>0</v>
      </c>
      <c r="M646" s="43">
        <v>0</v>
      </c>
      <c r="N646" s="41">
        <v>0</v>
      </c>
      <c r="O646" s="42">
        <v>455193</v>
      </c>
      <c r="P646" s="43">
        <v>0</v>
      </c>
      <c r="Q646" s="41">
        <v>455193</v>
      </c>
      <c r="R646" s="42">
        <v>0</v>
      </c>
      <c r="S646" s="43">
        <v>0</v>
      </c>
      <c r="T646" s="44">
        <v>0</v>
      </c>
      <c r="U646" s="45">
        <v>455193</v>
      </c>
      <c r="V646" s="43">
        <v>0</v>
      </c>
      <c r="W646" s="44">
        <v>455193</v>
      </c>
      <c r="X646" s="45">
        <v>-455193</v>
      </c>
      <c r="Y646" s="46">
        <v>0</v>
      </c>
      <c r="Z646" s="47">
        <f t="shared" si="18"/>
        <v>-455193</v>
      </c>
      <c r="AA646" s="46">
        <f t="shared" si="19"/>
        <v>0</v>
      </c>
      <c r="AB646" s="48" t="s">
        <v>2360</v>
      </c>
      <c r="AC646" s="48" t="s">
        <v>2372</v>
      </c>
      <c r="AD646" s="49"/>
    </row>
    <row r="647" spans="2:30" x14ac:dyDescent="0.15">
      <c r="B647" s="38" t="s">
        <v>1071</v>
      </c>
      <c r="C647" s="39" t="s">
        <v>1072</v>
      </c>
      <c r="D647" s="39" t="s">
        <v>2348</v>
      </c>
      <c r="E647" s="39" t="s">
        <v>2794</v>
      </c>
      <c r="F647" s="40" t="s">
        <v>2349</v>
      </c>
      <c r="G647" s="40" t="s">
        <v>2351</v>
      </c>
      <c r="H647" s="41">
        <v>0</v>
      </c>
      <c r="I647" s="42">
        <v>0</v>
      </c>
      <c r="J647" s="43">
        <v>0</v>
      </c>
      <c r="K647" s="41">
        <v>0</v>
      </c>
      <c r="L647" s="42">
        <v>0</v>
      </c>
      <c r="M647" s="43">
        <v>0</v>
      </c>
      <c r="N647" s="41">
        <v>0</v>
      </c>
      <c r="O647" s="42">
        <v>291044</v>
      </c>
      <c r="P647" s="43">
        <v>0</v>
      </c>
      <c r="Q647" s="41">
        <v>291044</v>
      </c>
      <c r="R647" s="42">
        <v>35941</v>
      </c>
      <c r="S647" s="43">
        <v>0</v>
      </c>
      <c r="T647" s="44">
        <v>35941</v>
      </c>
      <c r="U647" s="45">
        <v>326985</v>
      </c>
      <c r="V647" s="43">
        <v>0</v>
      </c>
      <c r="W647" s="44">
        <v>326985</v>
      </c>
      <c r="X647" s="45">
        <v>-326985</v>
      </c>
      <c r="Y647" s="46">
        <v>0</v>
      </c>
      <c r="Z647" s="47">
        <f t="shared" ref="Z647:Z709" si="20">H647-U647</f>
        <v>-326985</v>
      </c>
      <c r="AA647" s="46">
        <f t="shared" ref="AA647:AA709" si="21">IF(H647=0,0,ROUND(Z647/H647%,2))</f>
        <v>0</v>
      </c>
      <c r="AB647" s="48" t="s">
        <v>2360</v>
      </c>
      <c r="AC647" s="48" t="s">
        <v>2372</v>
      </c>
      <c r="AD647" s="49"/>
    </row>
    <row r="648" spans="2:30" x14ac:dyDescent="0.15">
      <c r="B648" s="38" t="s">
        <v>1073</v>
      </c>
      <c r="C648" s="39" t="s">
        <v>1074</v>
      </c>
      <c r="D648" s="39" t="s">
        <v>2348</v>
      </c>
      <c r="E648" s="39" t="s">
        <v>2795</v>
      </c>
      <c r="F648" s="40" t="s">
        <v>2349</v>
      </c>
      <c r="G648" s="40" t="s">
        <v>2351</v>
      </c>
      <c r="H648" s="41">
        <v>0</v>
      </c>
      <c r="I648" s="42">
        <v>0</v>
      </c>
      <c r="J648" s="43">
        <v>0</v>
      </c>
      <c r="K648" s="41">
        <v>0</v>
      </c>
      <c r="L648" s="42">
        <v>0</v>
      </c>
      <c r="M648" s="43">
        <v>0</v>
      </c>
      <c r="N648" s="41">
        <v>0</v>
      </c>
      <c r="O648" s="42">
        <v>471618</v>
      </c>
      <c r="P648" s="43">
        <v>0</v>
      </c>
      <c r="Q648" s="41">
        <v>471618</v>
      </c>
      <c r="R648" s="42">
        <v>0</v>
      </c>
      <c r="S648" s="43">
        <v>0</v>
      </c>
      <c r="T648" s="44">
        <v>0</v>
      </c>
      <c r="U648" s="45">
        <v>471618</v>
      </c>
      <c r="V648" s="43">
        <v>0</v>
      </c>
      <c r="W648" s="44">
        <v>471618</v>
      </c>
      <c r="X648" s="45">
        <v>-471618</v>
      </c>
      <c r="Y648" s="46">
        <v>0</v>
      </c>
      <c r="Z648" s="47">
        <f t="shared" si="20"/>
        <v>-471618</v>
      </c>
      <c r="AA648" s="46">
        <f t="shared" si="21"/>
        <v>0</v>
      </c>
      <c r="AB648" s="48" t="s">
        <v>2360</v>
      </c>
      <c r="AC648" s="48" t="s">
        <v>2372</v>
      </c>
      <c r="AD648" s="49"/>
    </row>
    <row r="649" spans="2:30" x14ac:dyDescent="0.15">
      <c r="B649" s="38" t="s">
        <v>0</v>
      </c>
      <c r="C649" s="39" t="s">
        <v>0</v>
      </c>
      <c r="D649" s="39"/>
      <c r="E649" s="39"/>
      <c r="F649" s="40"/>
      <c r="G649" s="40"/>
      <c r="H649" s="41"/>
      <c r="I649" s="42"/>
      <c r="J649" s="43"/>
      <c r="K649" s="41"/>
      <c r="L649" s="42"/>
      <c r="M649" s="43"/>
      <c r="N649" s="41"/>
      <c r="O649" s="42"/>
      <c r="P649" s="43"/>
      <c r="Q649" s="41"/>
      <c r="R649" s="42"/>
      <c r="S649" s="43"/>
      <c r="T649" s="44"/>
      <c r="U649" s="45"/>
      <c r="V649" s="43"/>
      <c r="W649" s="44"/>
      <c r="X649" s="45"/>
      <c r="Y649" s="46"/>
      <c r="Z649" s="47"/>
      <c r="AA649" s="46"/>
      <c r="AB649" s="48"/>
      <c r="AC649" s="48"/>
      <c r="AD649" s="49"/>
    </row>
    <row r="650" spans="2:30" x14ac:dyDescent="0.15">
      <c r="B650" s="38" t="s">
        <v>2596</v>
      </c>
      <c r="C650" s="39" t="s">
        <v>1075</v>
      </c>
      <c r="D650" s="39" t="s">
        <v>2463</v>
      </c>
      <c r="E650" s="39"/>
      <c r="F650" s="40" t="s">
        <v>2345</v>
      </c>
      <c r="G650" s="40" t="s">
        <v>2350</v>
      </c>
      <c r="H650" s="41">
        <v>1313650</v>
      </c>
      <c r="I650" s="42">
        <v>0</v>
      </c>
      <c r="J650" s="43">
        <v>0</v>
      </c>
      <c r="K650" s="41">
        <v>0</v>
      </c>
      <c r="L650" s="42">
        <v>0</v>
      </c>
      <c r="M650" s="43">
        <v>0</v>
      </c>
      <c r="N650" s="41">
        <v>0</v>
      </c>
      <c r="O650" s="42">
        <v>1252550</v>
      </c>
      <c r="P650" s="43">
        <v>0</v>
      </c>
      <c r="Q650" s="41">
        <v>1252550</v>
      </c>
      <c r="R650" s="42">
        <v>0</v>
      </c>
      <c r="S650" s="43">
        <v>0</v>
      </c>
      <c r="T650" s="44">
        <v>0</v>
      </c>
      <c r="U650" s="45">
        <v>1252550</v>
      </c>
      <c r="V650" s="43">
        <v>0</v>
      </c>
      <c r="W650" s="44">
        <v>1252550</v>
      </c>
      <c r="X650" s="45">
        <v>61100</v>
      </c>
      <c r="Y650" s="46">
        <v>4.6500000000000004</v>
      </c>
      <c r="Z650" s="47">
        <f t="shared" si="20"/>
        <v>61100</v>
      </c>
      <c r="AA650" s="46">
        <f t="shared" si="21"/>
        <v>4.6500000000000004</v>
      </c>
      <c r="AB650" s="48" t="s">
        <v>2360</v>
      </c>
      <c r="AC650" s="48" t="s">
        <v>2372</v>
      </c>
      <c r="AD650" s="49"/>
    </row>
    <row r="651" spans="2:30" x14ac:dyDescent="0.15">
      <c r="B651" s="38" t="s">
        <v>1076</v>
      </c>
      <c r="C651" s="39" t="s">
        <v>1077</v>
      </c>
      <c r="D651" s="39" t="s">
        <v>2463</v>
      </c>
      <c r="E651" s="39" t="s">
        <v>2790</v>
      </c>
      <c r="F651" s="40" t="s">
        <v>2345</v>
      </c>
      <c r="G651" s="40" t="s">
        <v>2350</v>
      </c>
      <c r="H651" s="41">
        <v>430000</v>
      </c>
      <c r="I651" s="42">
        <v>0</v>
      </c>
      <c r="J651" s="43">
        <v>0</v>
      </c>
      <c r="K651" s="41">
        <v>0</v>
      </c>
      <c r="L651" s="42">
        <v>0</v>
      </c>
      <c r="M651" s="43">
        <v>0</v>
      </c>
      <c r="N651" s="41">
        <v>0</v>
      </c>
      <c r="O651" s="42">
        <v>410000</v>
      </c>
      <c r="P651" s="43">
        <v>0</v>
      </c>
      <c r="Q651" s="41">
        <v>410000</v>
      </c>
      <c r="R651" s="42">
        <v>0</v>
      </c>
      <c r="S651" s="43">
        <v>0</v>
      </c>
      <c r="T651" s="44">
        <v>0</v>
      </c>
      <c r="U651" s="45">
        <v>410000</v>
      </c>
      <c r="V651" s="43">
        <v>0</v>
      </c>
      <c r="W651" s="44">
        <v>410000</v>
      </c>
      <c r="X651" s="45">
        <v>20000</v>
      </c>
      <c r="Y651" s="46">
        <v>4.6500000000000004</v>
      </c>
      <c r="Z651" s="47">
        <f t="shared" si="20"/>
        <v>20000</v>
      </c>
      <c r="AA651" s="46">
        <f t="shared" si="21"/>
        <v>4.6500000000000004</v>
      </c>
      <c r="AB651" s="48" t="s">
        <v>2360</v>
      </c>
      <c r="AC651" s="48" t="s">
        <v>2372</v>
      </c>
      <c r="AD651" s="49"/>
    </row>
    <row r="652" spans="2:30" x14ac:dyDescent="0.15">
      <c r="B652" s="38" t="s">
        <v>1078</v>
      </c>
      <c r="C652" s="39" t="s">
        <v>1079</v>
      </c>
      <c r="D652" s="39" t="s">
        <v>2463</v>
      </c>
      <c r="E652" s="39" t="s">
        <v>2791</v>
      </c>
      <c r="F652" s="40" t="s">
        <v>2345</v>
      </c>
      <c r="G652" s="40" t="s">
        <v>2350</v>
      </c>
      <c r="H652" s="41">
        <v>430000</v>
      </c>
      <c r="I652" s="42">
        <v>0</v>
      </c>
      <c r="J652" s="43">
        <v>0</v>
      </c>
      <c r="K652" s="41">
        <v>0</v>
      </c>
      <c r="L652" s="42">
        <v>0</v>
      </c>
      <c r="M652" s="43">
        <v>0</v>
      </c>
      <c r="N652" s="41">
        <v>0</v>
      </c>
      <c r="O652" s="42">
        <v>410000</v>
      </c>
      <c r="P652" s="43">
        <v>0</v>
      </c>
      <c r="Q652" s="41">
        <v>410000</v>
      </c>
      <c r="R652" s="42">
        <v>0</v>
      </c>
      <c r="S652" s="43">
        <v>0</v>
      </c>
      <c r="T652" s="44">
        <v>0</v>
      </c>
      <c r="U652" s="45">
        <v>410000</v>
      </c>
      <c r="V652" s="43">
        <v>0</v>
      </c>
      <c r="W652" s="44">
        <v>410000</v>
      </c>
      <c r="X652" s="45">
        <v>20000</v>
      </c>
      <c r="Y652" s="46">
        <v>4.6500000000000004</v>
      </c>
      <c r="Z652" s="47">
        <f t="shared" si="20"/>
        <v>20000</v>
      </c>
      <c r="AA652" s="46">
        <f t="shared" si="21"/>
        <v>4.6500000000000004</v>
      </c>
      <c r="AB652" s="48" t="s">
        <v>2360</v>
      </c>
      <c r="AC652" s="48" t="s">
        <v>2372</v>
      </c>
      <c r="AD652" s="49"/>
    </row>
    <row r="653" spans="2:30" x14ac:dyDescent="0.15">
      <c r="B653" s="38" t="s">
        <v>1080</v>
      </c>
      <c r="C653" s="39" t="s">
        <v>1081</v>
      </c>
      <c r="D653" s="39" t="s">
        <v>2463</v>
      </c>
      <c r="E653" s="39" t="s">
        <v>2792</v>
      </c>
      <c r="F653" s="40" t="s">
        <v>2345</v>
      </c>
      <c r="G653" s="40" t="s">
        <v>2350</v>
      </c>
      <c r="H653" s="41">
        <v>453650</v>
      </c>
      <c r="I653" s="42">
        <v>0</v>
      </c>
      <c r="J653" s="43">
        <v>0</v>
      </c>
      <c r="K653" s="41">
        <v>0</v>
      </c>
      <c r="L653" s="42">
        <v>0</v>
      </c>
      <c r="M653" s="43">
        <v>0</v>
      </c>
      <c r="N653" s="41">
        <v>0</v>
      </c>
      <c r="O653" s="42">
        <v>432550</v>
      </c>
      <c r="P653" s="43">
        <v>0</v>
      </c>
      <c r="Q653" s="41">
        <v>432550</v>
      </c>
      <c r="R653" s="42">
        <v>0</v>
      </c>
      <c r="S653" s="43">
        <v>0</v>
      </c>
      <c r="T653" s="44">
        <v>0</v>
      </c>
      <c r="U653" s="45">
        <v>432550</v>
      </c>
      <c r="V653" s="43">
        <v>0</v>
      </c>
      <c r="W653" s="44">
        <v>432550</v>
      </c>
      <c r="X653" s="45">
        <v>21100</v>
      </c>
      <c r="Y653" s="46">
        <v>4.6500000000000004</v>
      </c>
      <c r="Z653" s="47">
        <f t="shared" si="20"/>
        <v>21100</v>
      </c>
      <c r="AA653" s="46">
        <f t="shared" si="21"/>
        <v>4.6500000000000004</v>
      </c>
      <c r="AB653" s="48" t="s">
        <v>2360</v>
      </c>
      <c r="AC653" s="48" t="s">
        <v>2372</v>
      </c>
      <c r="AD653" s="49"/>
    </row>
    <row r="654" spans="2:30" x14ac:dyDescent="0.15">
      <c r="B654" s="38" t="s">
        <v>0</v>
      </c>
      <c r="C654" s="39" t="s">
        <v>0</v>
      </c>
      <c r="D654" s="39"/>
      <c r="E654" s="39"/>
      <c r="F654" s="40"/>
      <c r="G654" s="40"/>
      <c r="H654" s="41"/>
      <c r="I654" s="42"/>
      <c r="J654" s="43"/>
      <c r="K654" s="41"/>
      <c r="L654" s="42"/>
      <c r="M654" s="43"/>
      <c r="N654" s="41"/>
      <c r="O654" s="42"/>
      <c r="P654" s="43"/>
      <c r="Q654" s="41"/>
      <c r="R654" s="42"/>
      <c r="S654" s="43"/>
      <c r="T654" s="44"/>
      <c r="U654" s="45"/>
      <c r="V654" s="43"/>
      <c r="W654" s="44"/>
      <c r="X654" s="45"/>
      <c r="Y654" s="46"/>
      <c r="Z654" s="47"/>
      <c r="AA654" s="46"/>
      <c r="AB654" s="48"/>
      <c r="AC654" s="48"/>
      <c r="AD654" s="49"/>
    </row>
    <row r="655" spans="2:30" x14ac:dyDescent="0.15">
      <c r="B655" s="38" t="s">
        <v>2597</v>
      </c>
      <c r="C655" s="39" t="s">
        <v>1082</v>
      </c>
      <c r="D655" s="39" t="s">
        <v>2420</v>
      </c>
      <c r="E655" s="39"/>
      <c r="F655" s="40" t="s">
        <v>2347</v>
      </c>
      <c r="G655" s="40" t="s">
        <v>2359</v>
      </c>
      <c r="H655" s="41">
        <v>3142750</v>
      </c>
      <c r="I655" s="42">
        <v>0</v>
      </c>
      <c r="J655" s="43">
        <v>0</v>
      </c>
      <c r="K655" s="41">
        <v>0</v>
      </c>
      <c r="L655" s="42">
        <v>2312193</v>
      </c>
      <c r="M655" s="43">
        <v>409343</v>
      </c>
      <c r="N655" s="41">
        <v>2721536</v>
      </c>
      <c r="O655" s="42">
        <v>0</v>
      </c>
      <c r="P655" s="43">
        <v>468</v>
      </c>
      <c r="Q655" s="41">
        <v>468</v>
      </c>
      <c r="R655" s="42">
        <v>17879</v>
      </c>
      <c r="S655" s="43">
        <v>89507</v>
      </c>
      <c r="T655" s="44">
        <v>107386</v>
      </c>
      <c r="U655" s="45">
        <v>2330072</v>
      </c>
      <c r="V655" s="43">
        <v>499318</v>
      </c>
      <c r="W655" s="44">
        <v>2829390</v>
      </c>
      <c r="X655" s="45">
        <v>313360</v>
      </c>
      <c r="Y655" s="46">
        <v>9.9700000000000006</v>
      </c>
      <c r="Z655" s="47">
        <f t="shared" si="20"/>
        <v>812678</v>
      </c>
      <c r="AA655" s="46">
        <f t="shared" si="21"/>
        <v>25.86</v>
      </c>
      <c r="AB655" s="48" t="s">
        <v>2362</v>
      </c>
      <c r="AC655" s="48" t="s">
        <v>2343</v>
      </c>
      <c r="AD655" s="49"/>
    </row>
    <row r="656" spans="2:30" x14ac:dyDescent="0.15">
      <c r="B656" s="38" t="s">
        <v>1083</v>
      </c>
      <c r="C656" s="39" t="s">
        <v>1084</v>
      </c>
      <c r="D656" s="39" t="s">
        <v>2420</v>
      </c>
      <c r="E656" s="39" t="s">
        <v>2790</v>
      </c>
      <c r="F656" s="40" t="s">
        <v>2347</v>
      </c>
      <c r="G656" s="40" t="s">
        <v>2359</v>
      </c>
      <c r="H656" s="41">
        <v>520000</v>
      </c>
      <c r="I656" s="42">
        <v>0</v>
      </c>
      <c r="J656" s="43">
        <v>0</v>
      </c>
      <c r="K656" s="41">
        <v>0</v>
      </c>
      <c r="L656" s="42">
        <v>359708</v>
      </c>
      <c r="M656" s="43">
        <v>70594</v>
      </c>
      <c r="N656" s="41">
        <v>430302</v>
      </c>
      <c r="O656" s="42">
        <v>0</v>
      </c>
      <c r="P656" s="43">
        <v>0</v>
      </c>
      <c r="Q656" s="41">
        <v>0</v>
      </c>
      <c r="R656" s="42">
        <v>1489</v>
      </c>
      <c r="S656" s="43">
        <v>12444</v>
      </c>
      <c r="T656" s="44">
        <v>13933</v>
      </c>
      <c r="U656" s="45">
        <v>361197</v>
      </c>
      <c r="V656" s="43">
        <v>83038</v>
      </c>
      <c r="W656" s="44">
        <v>444235</v>
      </c>
      <c r="X656" s="45">
        <v>75765</v>
      </c>
      <c r="Y656" s="46">
        <v>14.57</v>
      </c>
      <c r="Z656" s="47">
        <f t="shared" si="20"/>
        <v>158803</v>
      </c>
      <c r="AA656" s="46">
        <f t="shared" si="21"/>
        <v>30.54</v>
      </c>
      <c r="AB656" s="48" t="s">
        <v>2362</v>
      </c>
      <c r="AC656" s="48" t="s">
        <v>2343</v>
      </c>
      <c r="AD656" s="49"/>
    </row>
    <row r="657" spans="2:30" x14ac:dyDescent="0.15">
      <c r="B657" s="38" t="s">
        <v>1085</v>
      </c>
      <c r="C657" s="39" t="s">
        <v>1086</v>
      </c>
      <c r="D657" s="39" t="s">
        <v>2420</v>
      </c>
      <c r="E657" s="39" t="s">
        <v>2791</v>
      </c>
      <c r="F657" s="40" t="s">
        <v>2347</v>
      </c>
      <c r="G657" s="40" t="s">
        <v>2359</v>
      </c>
      <c r="H657" s="41">
        <v>520000</v>
      </c>
      <c r="I657" s="42">
        <v>0</v>
      </c>
      <c r="J657" s="43">
        <v>0</v>
      </c>
      <c r="K657" s="41">
        <v>0</v>
      </c>
      <c r="L657" s="42">
        <v>401297</v>
      </c>
      <c r="M657" s="43">
        <v>73273</v>
      </c>
      <c r="N657" s="41">
        <v>474570</v>
      </c>
      <c r="O657" s="42">
        <v>0</v>
      </c>
      <c r="P657" s="43">
        <v>0</v>
      </c>
      <c r="Q657" s="41">
        <v>0</v>
      </c>
      <c r="R657" s="42">
        <v>1490</v>
      </c>
      <c r="S657" s="43">
        <v>13450</v>
      </c>
      <c r="T657" s="44">
        <v>14940</v>
      </c>
      <c r="U657" s="45">
        <v>402787</v>
      </c>
      <c r="V657" s="43">
        <v>86723</v>
      </c>
      <c r="W657" s="44">
        <v>489510</v>
      </c>
      <c r="X657" s="45">
        <v>30490</v>
      </c>
      <c r="Y657" s="46">
        <v>5.86</v>
      </c>
      <c r="Z657" s="47">
        <f t="shared" si="20"/>
        <v>117213</v>
      </c>
      <c r="AA657" s="46">
        <f t="shared" si="21"/>
        <v>22.54</v>
      </c>
      <c r="AB657" s="48" t="s">
        <v>2362</v>
      </c>
      <c r="AC657" s="48" t="s">
        <v>2343</v>
      </c>
      <c r="AD657" s="49"/>
    </row>
    <row r="658" spans="2:30" x14ac:dyDescent="0.15">
      <c r="B658" s="38" t="s">
        <v>1087</v>
      </c>
      <c r="C658" s="39" t="s">
        <v>1088</v>
      </c>
      <c r="D658" s="39" t="s">
        <v>2420</v>
      </c>
      <c r="E658" s="39" t="s">
        <v>2792</v>
      </c>
      <c r="F658" s="40" t="s">
        <v>2347</v>
      </c>
      <c r="G658" s="40" t="s">
        <v>2359</v>
      </c>
      <c r="H658" s="41">
        <v>520000</v>
      </c>
      <c r="I658" s="42">
        <v>0</v>
      </c>
      <c r="J658" s="43">
        <v>0</v>
      </c>
      <c r="K658" s="41">
        <v>0</v>
      </c>
      <c r="L658" s="42">
        <v>372026</v>
      </c>
      <c r="M658" s="43">
        <v>64945</v>
      </c>
      <c r="N658" s="41">
        <v>436971</v>
      </c>
      <c r="O658" s="42">
        <v>0</v>
      </c>
      <c r="P658" s="43">
        <v>0</v>
      </c>
      <c r="Q658" s="41">
        <v>0</v>
      </c>
      <c r="R658" s="42">
        <v>2980</v>
      </c>
      <c r="S658" s="43">
        <v>12240</v>
      </c>
      <c r="T658" s="44">
        <v>15220</v>
      </c>
      <c r="U658" s="45">
        <v>375006</v>
      </c>
      <c r="V658" s="43">
        <v>77185</v>
      </c>
      <c r="W658" s="44">
        <v>452191</v>
      </c>
      <c r="X658" s="45">
        <v>67809</v>
      </c>
      <c r="Y658" s="46">
        <v>13.04</v>
      </c>
      <c r="Z658" s="47">
        <f t="shared" si="20"/>
        <v>144994</v>
      </c>
      <c r="AA658" s="46">
        <f t="shared" si="21"/>
        <v>27.88</v>
      </c>
      <c r="AB658" s="48" t="s">
        <v>2362</v>
      </c>
      <c r="AC658" s="48" t="s">
        <v>2343</v>
      </c>
      <c r="AD658" s="49"/>
    </row>
    <row r="659" spans="2:30" x14ac:dyDescent="0.15">
      <c r="B659" s="38" t="s">
        <v>1089</v>
      </c>
      <c r="C659" s="39" t="s">
        <v>1090</v>
      </c>
      <c r="D659" s="39" t="s">
        <v>2420</v>
      </c>
      <c r="E659" s="39" t="s">
        <v>2793</v>
      </c>
      <c r="F659" s="40" t="s">
        <v>2347</v>
      </c>
      <c r="G659" s="40" t="s">
        <v>2359</v>
      </c>
      <c r="H659" s="41">
        <v>520000</v>
      </c>
      <c r="I659" s="42">
        <v>0</v>
      </c>
      <c r="J659" s="43">
        <v>0</v>
      </c>
      <c r="K659" s="41">
        <v>0</v>
      </c>
      <c r="L659" s="42">
        <v>374871</v>
      </c>
      <c r="M659" s="43">
        <v>71952</v>
      </c>
      <c r="N659" s="41">
        <v>446823</v>
      </c>
      <c r="O659" s="42">
        <v>0</v>
      </c>
      <c r="P659" s="43">
        <v>0</v>
      </c>
      <c r="Q659" s="41">
        <v>0</v>
      </c>
      <c r="R659" s="42">
        <v>2980</v>
      </c>
      <c r="S659" s="43">
        <v>15611</v>
      </c>
      <c r="T659" s="44">
        <v>18591</v>
      </c>
      <c r="U659" s="45">
        <v>377851</v>
      </c>
      <c r="V659" s="43">
        <v>87563</v>
      </c>
      <c r="W659" s="44">
        <v>465414</v>
      </c>
      <c r="X659" s="45">
        <v>54586</v>
      </c>
      <c r="Y659" s="46">
        <v>10.5</v>
      </c>
      <c r="Z659" s="47">
        <f t="shared" si="20"/>
        <v>142149</v>
      </c>
      <c r="AA659" s="46">
        <f t="shared" si="21"/>
        <v>27.34</v>
      </c>
      <c r="AB659" s="48" t="s">
        <v>2362</v>
      </c>
      <c r="AC659" s="48" t="s">
        <v>2343</v>
      </c>
      <c r="AD659" s="49"/>
    </row>
    <row r="660" spans="2:30" x14ac:dyDescent="0.15">
      <c r="B660" s="38" t="s">
        <v>1091</v>
      </c>
      <c r="C660" s="39" t="s">
        <v>1092</v>
      </c>
      <c r="D660" s="39" t="s">
        <v>2420</v>
      </c>
      <c r="E660" s="39" t="s">
        <v>2794</v>
      </c>
      <c r="F660" s="40" t="s">
        <v>2347</v>
      </c>
      <c r="G660" s="40" t="s">
        <v>2359</v>
      </c>
      <c r="H660" s="41">
        <v>520000</v>
      </c>
      <c r="I660" s="42">
        <v>0</v>
      </c>
      <c r="J660" s="43">
        <v>0</v>
      </c>
      <c r="K660" s="41">
        <v>0</v>
      </c>
      <c r="L660" s="42">
        <v>375624</v>
      </c>
      <c r="M660" s="43">
        <v>53279</v>
      </c>
      <c r="N660" s="41">
        <v>428903</v>
      </c>
      <c r="O660" s="42">
        <v>0</v>
      </c>
      <c r="P660" s="43">
        <v>0</v>
      </c>
      <c r="Q660" s="41">
        <v>0</v>
      </c>
      <c r="R660" s="42">
        <v>1490</v>
      </c>
      <c r="S660" s="43">
        <v>16566</v>
      </c>
      <c r="T660" s="44">
        <v>18056</v>
      </c>
      <c r="U660" s="45">
        <v>377114</v>
      </c>
      <c r="V660" s="43">
        <v>69845</v>
      </c>
      <c r="W660" s="44">
        <v>446959</v>
      </c>
      <c r="X660" s="45">
        <v>73041</v>
      </c>
      <c r="Y660" s="46">
        <v>14.05</v>
      </c>
      <c r="Z660" s="47">
        <f t="shared" si="20"/>
        <v>142886</v>
      </c>
      <c r="AA660" s="46">
        <f t="shared" si="21"/>
        <v>27.48</v>
      </c>
      <c r="AB660" s="48" t="s">
        <v>2362</v>
      </c>
      <c r="AC660" s="48" t="s">
        <v>2343</v>
      </c>
      <c r="AD660" s="49"/>
    </row>
    <row r="661" spans="2:30" x14ac:dyDescent="0.15">
      <c r="B661" s="38" t="s">
        <v>1093</v>
      </c>
      <c r="C661" s="39" t="s">
        <v>1094</v>
      </c>
      <c r="D661" s="39" t="s">
        <v>2420</v>
      </c>
      <c r="E661" s="39" t="s">
        <v>2795</v>
      </c>
      <c r="F661" s="40" t="s">
        <v>2347</v>
      </c>
      <c r="G661" s="40" t="s">
        <v>2359</v>
      </c>
      <c r="H661" s="41">
        <v>542750</v>
      </c>
      <c r="I661" s="42">
        <v>0</v>
      </c>
      <c r="J661" s="43">
        <v>0</v>
      </c>
      <c r="K661" s="41">
        <v>0</v>
      </c>
      <c r="L661" s="42">
        <v>428667</v>
      </c>
      <c r="M661" s="43">
        <v>75300</v>
      </c>
      <c r="N661" s="41">
        <v>503967</v>
      </c>
      <c r="O661" s="42">
        <v>0</v>
      </c>
      <c r="P661" s="43">
        <v>468</v>
      </c>
      <c r="Q661" s="41">
        <v>468</v>
      </c>
      <c r="R661" s="42">
        <v>7450</v>
      </c>
      <c r="S661" s="43">
        <v>19196</v>
      </c>
      <c r="T661" s="44">
        <v>26646</v>
      </c>
      <c r="U661" s="45">
        <v>436117</v>
      </c>
      <c r="V661" s="43">
        <v>94964</v>
      </c>
      <c r="W661" s="44">
        <v>531081</v>
      </c>
      <c r="X661" s="45">
        <v>11669</v>
      </c>
      <c r="Y661" s="46">
        <v>2.15</v>
      </c>
      <c r="Z661" s="47">
        <f t="shared" si="20"/>
        <v>106633</v>
      </c>
      <c r="AA661" s="46">
        <f t="shared" si="21"/>
        <v>19.649999999999999</v>
      </c>
      <c r="AB661" s="48" t="s">
        <v>2362</v>
      </c>
      <c r="AC661" s="48" t="s">
        <v>2343</v>
      </c>
      <c r="AD661" s="49"/>
    </row>
    <row r="662" spans="2:30" x14ac:dyDescent="0.15">
      <c r="B662" s="38" t="s">
        <v>0</v>
      </c>
      <c r="C662" s="39" t="s">
        <v>0</v>
      </c>
      <c r="D662" s="39"/>
      <c r="E662" s="39"/>
      <c r="F662" s="40"/>
      <c r="G662" s="40"/>
      <c r="H662" s="41"/>
      <c r="I662" s="42"/>
      <c r="J662" s="43"/>
      <c r="K662" s="41"/>
      <c r="L662" s="42"/>
      <c r="M662" s="43"/>
      <c r="N662" s="41"/>
      <c r="O662" s="42"/>
      <c r="P662" s="43"/>
      <c r="Q662" s="41"/>
      <c r="R662" s="42"/>
      <c r="S662" s="43"/>
      <c r="T662" s="44"/>
      <c r="U662" s="45"/>
      <c r="V662" s="43"/>
      <c r="W662" s="44"/>
      <c r="X662" s="45"/>
      <c r="Y662" s="46"/>
      <c r="Z662" s="47"/>
      <c r="AA662" s="46"/>
      <c r="AB662" s="48"/>
      <c r="AC662" s="48"/>
      <c r="AD662" s="49"/>
    </row>
    <row r="663" spans="2:30" x14ac:dyDescent="0.15">
      <c r="B663" s="38" t="s">
        <v>2598</v>
      </c>
      <c r="C663" s="39" t="s">
        <v>1095</v>
      </c>
      <c r="D663" s="39" t="s">
        <v>2467</v>
      </c>
      <c r="E663" s="39"/>
      <c r="F663" s="40" t="s">
        <v>2347</v>
      </c>
      <c r="G663" s="40" t="s">
        <v>2355</v>
      </c>
      <c r="H663" s="41">
        <v>5256335</v>
      </c>
      <c r="I663" s="42">
        <v>0</v>
      </c>
      <c r="J663" s="43">
        <v>0</v>
      </c>
      <c r="K663" s="41">
        <v>0</v>
      </c>
      <c r="L663" s="42">
        <v>3288031</v>
      </c>
      <c r="M663" s="43">
        <v>536809</v>
      </c>
      <c r="N663" s="41">
        <v>3824840</v>
      </c>
      <c r="O663" s="42">
        <v>0</v>
      </c>
      <c r="P663" s="43">
        <v>0</v>
      </c>
      <c r="Q663" s="41">
        <v>0</v>
      </c>
      <c r="R663" s="42">
        <v>21597</v>
      </c>
      <c r="S663" s="43">
        <v>169305</v>
      </c>
      <c r="T663" s="44">
        <v>190902</v>
      </c>
      <c r="U663" s="45">
        <v>3309628</v>
      </c>
      <c r="V663" s="43">
        <v>706114</v>
      </c>
      <c r="W663" s="44">
        <v>4015742</v>
      </c>
      <c r="X663" s="45">
        <v>1240593</v>
      </c>
      <c r="Y663" s="46">
        <v>23.6</v>
      </c>
      <c r="Z663" s="47">
        <f t="shared" si="20"/>
        <v>1946707</v>
      </c>
      <c r="AA663" s="46">
        <f t="shared" si="21"/>
        <v>37.04</v>
      </c>
      <c r="AB663" s="48" t="s">
        <v>2362</v>
      </c>
      <c r="AC663" s="48" t="s">
        <v>2343</v>
      </c>
      <c r="AD663" s="49"/>
    </row>
    <row r="664" spans="2:30" x14ac:dyDescent="0.15">
      <c r="B664" s="38" t="s">
        <v>1096</v>
      </c>
      <c r="C664" s="39" t="s">
        <v>1097</v>
      </c>
      <c r="D664" s="39" t="s">
        <v>2467</v>
      </c>
      <c r="E664" s="39" t="s">
        <v>2790</v>
      </c>
      <c r="F664" s="40" t="s">
        <v>2347</v>
      </c>
      <c r="G664" s="40" t="s">
        <v>2355</v>
      </c>
      <c r="H664" s="41">
        <v>1256962</v>
      </c>
      <c r="I664" s="42">
        <v>0</v>
      </c>
      <c r="J664" s="43">
        <v>0</v>
      </c>
      <c r="K664" s="41">
        <v>0</v>
      </c>
      <c r="L664" s="42">
        <v>635056</v>
      </c>
      <c r="M664" s="43">
        <v>103565</v>
      </c>
      <c r="N664" s="41">
        <v>738621</v>
      </c>
      <c r="O664" s="42">
        <v>0</v>
      </c>
      <c r="P664" s="43">
        <v>0</v>
      </c>
      <c r="Q664" s="41">
        <v>0</v>
      </c>
      <c r="R664" s="42">
        <v>764</v>
      </c>
      <c r="S664" s="43">
        <v>37148</v>
      </c>
      <c r="T664" s="44">
        <v>37912</v>
      </c>
      <c r="U664" s="45">
        <v>635820</v>
      </c>
      <c r="V664" s="43">
        <v>140713</v>
      </c>
      <c r="W664" s="44">
        <v>776533</v>
      </c>
      <c r="X664" s="45">
        <v>480429</v>
      </c>
      <c r="Y664" s="46">
        <v>38.22</v>
      </c>
      <c r="Z664" s="47">
        <f t="shared" si="20"/>
        <v>621142</v>
      </c>
      <c r="AA664" s="46">
        <f t="shared" si="21"/>
        <v>49.42</v>
      </c>
      <c r="AB664" s="48" t="s">
        <v>2362</v>
      </c>
      <c r="AC664" s="48" t="s">
        <v>2343</v>
      </c>
      <c r="AD664" s="49"/>
    </row>
    <row r="665" spans="2:30" x14ac:dyDescent="0.15">
      <c r="B665" s="38" t="s">
        <v>1098</v>
      </c>
      <c r="C665" s="39" t="s">
        <v>1099</v>
      </c>
      <c r="D665" s="39" t="s">
        <v>2467</v>
      </c>
      <c r="E665" s="39" t="s">
        <v>2791</v>
      </c>
      <c r="F665" s="40" t="s">
        <v>2347</v>
      </c>
      <c r="G665" s="40" t="s">
        <v>2355</v>
      </c>
      <c r="H665" s="41">
        <v>790312</v>
      </c>
      <c r="I665" s="42">
        <v>0</v>
      </c>
      <c r="J665" s="43">
        <v>0</v>
      </c>
      <c r="K665" s="41">
        <v>0</v>
      </c>
      <c r="L665" s="42">
        <v>481048</v>
      </c>
      <c r="M665" s="43">
        <v>72037</v>
      </c>
      <c r="N665" s="41">
        <v>553085</v>
      </c>
      <c r="O665" s="42">
        <v>0</v>
      </c>
      <c r="P665" s="43">
        <v>0</v>
      </c>
      <c r="Q665" s="41">
        <v>0</v>
      </c>
      <c r="R665" s="42">
        <v>20833</v>
      </c>
      <c r="S665" s="43">
        <v>24289</v>
      </c>
      <c r="T665" s="44">
        <v>45122</v>
      </c>
      <c r="U665" s="45">
        <v>501881</v>
      </c>
      <c r="V665" s="43">
        <v>96326</v>
      </c>
      <c r="W665" s="44">
        <v>598207</v>
      </c>
      <c r="X665" s="45">
        <v>192105</v>
      </c>
      <c r="Y665" s="46">
        <v>24.31</v>
      </c>
      <c r="Z665" s="47">
        <f t="shared" si="20"/>
        <v>288431</v>
      </c>
      <c r="AA665" s="46">
        <f t="shared" si="21"/>
        <v>36.5</v>
      </c>
      <c r="AB665" s="48" t="s">
        <v>2362</v>
      </c>
      <c r="AC665" s="48" t="s">
        <v>2343</v>
      </c>
      <c r="AD665" s="49"/>
    </row>
    <row r="666" spans="2:30" x14ac:dyDescent="0.15">
      <c r="B666" s="38" t="s">
        <v>1100</v>
      </c>
      <c r="C666" s="39" t="s">
        <v>1101</v>
      </c>
      <c r="D666" s="39" t="s">
        <v>2467</v>
      </c>
      <c r="E666" s="39" t="s">
        <v>2792</v>
      </c>
      <c r="F666" s="40" t="s">
        <v>2347</v>
      </c>
      <c r="G666" s="40" t="s">
        <v>2355</v>
      </c>
      <c r="H666" s="41">
        <v>766687</v>
      </c>
      <c r="I666" s="42">
        <v>0</v>
      </c>
      <c r="J666" s="43">
        <v>0</v>
      </c>
      <c r="K666" s="41">
        <v>0</v>
      </c>
      <c r="L666" s="42">
        <v>518776</v>
      </c>
      <c r="M666" s="43">
        <v>87838</v>
      </c>
      <c r="N666" s="41">
        <v>606614</v>
      </c>
      <c r="O666" s="42">
        <v>0</v>
      </c>
      <c r="P666" s="43">
        <v>0</v>
      </c>
      <c r="Q666" s="41">
        <v>0</v>
      </c>
      <c r="R666" s="42">
        <v>0</v>
      </c>
      <c r="S666" s="43">
        <v>26260</v>
      </c>
      <c r="T666" s="44">
        <v>26260</v>
      </c>
      <c r="U666" s="45">
        <v>518776</v>
      </c>
      <c r="V666" s="43">
        <v>114098</v>
      </c>
      <c r="W666" s="44">
        <v>632874</v>
      </c>
      <c r="X666" s="45">
        <v>133813</v>
      </c>
      <c r="Y666" s="46">
        <v>17.45</v>
      </c>
      <c r="Z666" s="47">
        <f t="shared" si="20"/>
        <v>247911</v>
      </c>
      <c r="AA666" s="46">
        <f t="shared" si="21"/>
        <v>32.340000000000003</v>
      </c>
      <c r="AB666" s="48" t="s">
        <v>2362</v>
      </c>
      <c r="AC666" s="48" t="s">
        <v>2343</v>
      </c>
      <c r="AD666" s="49"/>
    </row>
    <row r="667" spans="2:30" x14ac:dyDescent="0.15">
      <c r="B667" s="38" t="s">
        <v>1102</v>
      </c>
      <c r="C667" s="39" t="s">
        <v>1103</v>
      </c>
      <c r="D667" s="39" t="s">
        <v>2467</v>
      </c>
      <c r="E667" s="39" t="s">
        <v>2793</v>
      </c>
      <c r="F667" s="40" t="s">
        <v>2347</v>
      </c>
      <c r="G667" s="40" t="s">
        <v>2355</v>
      </c>
      <c r="H667" s="41">
        <v>720000</v>
      </c>
      <c r="I667" s="42">
        <v>0</v>
      </c>
      <c r="J667" s="43">
        <v>0</v>
      </c>
      <c r="K667" s="41">
        <v>0</v>
      </c>
      <c r="L667" s="42">
        <v>524460</v>
      </c>
      <c r="M667" s="43">
        <v>90256</v>
      </c>
      <c r="N667" s="41">
        <v>614716</v>
      </c>
      <c r="O667" s="42">
        <v>0</v>
      </c>
      <c r="P667" s="43">
        <v>0</v>
      </c>
      <c r="Q667" s="41">
        <v>0</v>
      </c>
      <c r="R667" s="42">
        <v>0</v>
      </c>
      <c r="S667" s="43">
        <v>25994</v>
      </c>
      <c r="T667" s="44">
        <v>25994</v>
      </c>
      <c r="U667" s="45">
        <v>524460</v>
      </c>
      <c r="V667" s="43">
        <v>116250</v>
      </c>
      <c r="W667" s="44">
        <v>640710</v>
      </c>
      <c r="X667" s="45">
        <v>79290</v>
      </c>
      <c r="Y667" s="46">
        <v>11.01</v>
      </c>
      <c r="Z667" s="47">
        <f t="shared" si="20"/>
        <v>195540</v>
      </c>
      <c r="AA667" s="46">
        <f t="shared" si="21"/>
        <v>27.16</v>
      </c>
      <c r="AB667" s="48" t="s">
        <v>2362</v>
      </c>
      <c r="AC667" s="48" t="s">
        <v>2343</v>
      </c>
      <c r="AD667" s="49"/>
    </row>
    <row r="668" spans="2:30" x14ac:dyDescent="0.15">
      <c r="B668" s="38" t="s">
        <v>1104</v>
      </c>
      <c r="C668" s="39" t="s">
        <v>1105</v>
      </c>
      <c r="D668" s="39" t="s">
        <v>2467</v>
      </c>
      <c r="E668" s="39" t="s">
        <v>2794</v>
      </c>
      <c r="F668" s="40" t="s">
        <v>2347</v>
      </c>
      <c r="G668" s="40" t="s">
        <v>2355</v>
      </c>
      <c r="H668" s="41">
        <v>779062</v>
      </c>
      <c r="I668" s="42">
        <v>0</v>
      </c>
      <c r="J668" s="43">
        <v>0</v>
      </c>
      <c r="K668" s="41">
        <v>0</v>
      </c>
      <c r="L668" s="42">
        <v>563745</v>
      </c>
      <c r="M668" s="43">
        <v>83864</v>
      </c>
      <c r="N668" s="41">
        <v>647609</v>
      </c>
      <c r="O668" s="42">
        <v>0</v>
      </c>
      <c r="P668" s="43">
        <v>0</v>
      </c>
      <c r="Q668" s="41">
        <v>0</v>
      </c>
      <c r="R668" s="42">
        <v>0</v>
      </c>
      <c r="S668" s="43">
        <v>28095</v>
      </c>
      <c r="T668" s="44">
        <v>28095</v>
      </c>
      <c r="U668" s="45">
        <v>563745</v>
      </c>
      <c r="V668" s="43">
        <v>111959</v>
      </c>
      <c r="W668" s="44">
        <v>675704</v>
      </c>
      <c r="X668" s="45">
        <v>103358</v>
      </c>
      <c r="Y668" s="46">
        <v>13.27</v>
      </c>
      <c r="Z668" s="47">
        <f t="shared" si="20"/>
        <v>215317</v>
      </c>
      <c r="AA668" s="46">
        <f t="shared" si="21"/>
        <v>27.64</v>
      </c>
      <c r="AB668" s="48" t="s">
        <v>2362</v>
      </c>
      <c r="AC668" s="48" t="s">
        <v>2343</v>
      </c>
      <c r="AD668" s="49"/>
    </row>
    <row r="669" spans="2:30" x14ac:dyDescent="0.15">
      <c r="B669" s="38" t="s">
        <v>1106</v>
      </c>
      <c r="C669" s="39" t="s">
        <v>1107</v>
      </c>
      <c r="D669" s="39" t="s">
        <v>2467</v>
      </c>
      <c r="E669" s="39" t="s">
        <v>2795</v>
      </c>
      <c r="F669" s="40" t="s">
        <v>2347</v>
      </c>
      <c r="G669" s="40" t="s">
        <v>2355</v>
      </c>
      <c r="H669" s="41">
        <v>943312</v>
      </c>
      <c r="I669" s="42">
        <v>0</v>
      </c>
      <c r="J669" s="43">
        <v>0</v>
      </c>
      <c r="K669" s="41">
        <v>0</v>
      </c>
      <c r="L669" s="42">
        <v>564946</v>
      </c>
      <c r="M669" s="43">
        <v>99249</v>
      </c>
      <c r="N669" s="41">
        <v>664195</v>
      </c>
      <c r="O669" s="42">
        <v>0</v>
      </c>
      <c r="P669" s="43">
        <v>0</v>
      </c>
      <c r="Q669" s="41">
        <v>0</v>
      </c>
      <c r="R669" s="42">
        <v>0</v>
      </c>
      <c r="S669" s="43">
        <v>27519</v>
      </c>
      <c r="T669" s="44">
        <v>27519</v>
      </c>
      <c r="U669" s="45">
        <v>564946</v>
      </c>
      <c r="V669" s="43">
        <v>126768</v>
      </c>
      <c r="W669" s="44">
        <v>691714</v>
      </c>
      <c r="X669" s="45">
        <v>251598</v>
      </c>
      <c r="Y669" s="46">
        <v>26.67</v>
      </c>
      <c r="Z669" s="47">
        <f t="shared" si="20"/>
        <v>378366</v>
      </c>
      <c r="AA669" s="46">
        <f t="shared" si="21"/>
        <v>40.11</v>
      </c>
      <c r="AB669" s="48" t="s">
        <v>2362</v>
      </c>
      <c r="AC669" s="48" t="s">
        <v>2343</v>
      </c>
      <c r="AD669" s="49"/>
    </row>
    <row r="670" spans="2:30" x14ac:dyDescent="0.15">
      <c r="B670" s="38" t="s">
        <v>0</v>
      </c>
      <c r="C670" s="39" t="s">
        <v>0</v>
      </c>
      <c r="D670" s="39"/>
      <c r="E670" s="39"/>
      <c r="F670" s="40"/>
      <c r="G670" s="40"/>
      <c r="H670" s="41"/>
      <c r="I670" s="42"/>
      <c r="J670" s="43"/>
      <c r="K670" s="41"/>
      <c r="L670" s="42"/>
      <c r="M670" s="43"/>
      <c r="N670" s="41"/>
      <c r="O670" s="42"/>
      <c r="P670" s="43"/>
      <c r="Q670" s="41"/>
      <c r="R670" s="42"/>
      <c r="S670" s="43"/>
      <c r="T670" s="44"/>
      <c r="U670" s="45"/>
      <c r="V670" s="43"/>
      <c r="W670" s="44"/>
      <c r="X670" s="45"/>
      <c r="Y670" s="46"/>
      <c r="Z670" s="47"/>
      <c r="AA670" s="46"/>
      <c r="AB670" s="48"/>
      <c r="AC670" s="48"/>
      <c r="AD670" s="49"/>
    </row>
    <row r="671" spans="2:30" x14ac:dyDescent="0.15">
      <c r="B671" s="38" t="s">
        <v>2599</v>
      </c>
      <c r="C671" s="39" t="s">
        <v>1108</v>
      </c>
      <c r="D671" s="39" t="s">
        <v>2391</v>
      </c>
      <c r="E671" s="39"/>
      <c r="F671" s="40" t="s">
        <v>2347</v>
      </c>
      <c r="G671" s="40" t="s">
        <v>2354</v>
      </c>
      <c r="H671" s="41">
        <v>420000</v>
      </c>
      <c r="I671" s="42">
        <v>0</v>
      </c>
      <c r="J671" s="43">
        <v>0</v>
      </c>
      <c r="K671" s="41">
        <v>0</v>
      </c>
      <c r="L671" s="42">
        <v>105556</v>
      </c>
      <c r="M671" s="43">
        <v>17728</v>
      </c>
      <c r="N671" s="41">
        <v>123284</v>
      </c>
      <c r="O671" s="42">
        <v>0</v>
      </c>
      <c r="P671" s="43">
        <v>0</v>
      </c>
      <c r="Q671" s="41">
        <v>0</v>
      </c>
      <c r="R671" s="42">
        <v>27104</v>
      </c>
      <c r="S671" s="43">
        <v>5317</v>
      </c>
      <c r="T671" s="44">
        <v>32421</v>
      </c>
      <c r="U671" s="45">
        <v>132660</v>
      </c>
      <c r="V671" s="43">
        <v>23045</v>
      </c>
      <c r="W671" s="44">
        <v>155705</v>
      </c>
      <c r="X671" s="45">
        <v>264295</v>
      </c>
      <c r="Y671" s="46">
        <v>62.93</v>
      </c>
      <c r="Z671" s="47">
        <f t="shared" si="20"/>
        <v>287340</v>
      </c>
      <c r="AA671" s="46">
        <f t="shared" si="21"/>
        <v>68.41</v>
      </c>
      <c r="AB671" s="48" t="s">
        <v>2360</v>
      </c>
      <c r="AC671" s="48" t="s">
        <v>2343</v>
      </c>
      <c r="AD671" s="49"/>
    </row>
    <row r="672" spans="2:30" x14ac:dyDescent="0.15">
      <c r="B672" s="38" t="s">
        <v>1109</v>
      </c>
      <c r="C672" s="39" t="s">
        <v>1110</v>
      </c>
      <c r="D672" s="39" t="s">
        <v>2391</v>
      </c>
      <c r="E672" s="39" t="s">
        <v>2790</v>
      </c>
      <c r="F672" s="40" t="s">
        <v>2347</v>
      </c>
      <c r="G672" s="40" t="s">
        <v>2354</v>
      </c>
      <c r="H672" s="41">
        <v>70000</v>
      </c>
      <c r="I672" s="42">
        <v>0</v>
      </c>
      <c r="J672" s="43">
        <v>0</v>
      </c>
      <c r="K672" s="41">
        <v>0</v>
      </c>
      <c r="L672" s="42">
        <v>11220</v>
      </c>
      <c r="M672" s="43">
        <v>1831</v>
      </c>
      <c r="N672" s="41">
        <v>13051</v>
      </c>
      <c r="O672" s="42">
        <v>0</v>
      </c>
      <c r="P672" s="43">
        <v>0</v>
      </c>
      <c r="Q672" s="41">
        <v>0</v>
      </c>
      <c r="R672" s="42">
        <v>4125</v>
      </c>
      <c r="S672" s="43">
        <v>657</v>
      </c>
      <c r="T672" s="44">
        <v>4782</v>
      </c>
      <c r="U672" s="45">
        <v>15345</v>
      </c>
      <c r="V672" s="43">
        <v>2488</v>
      </c>
      <c r="W672" s="44">
        <v>17833</v>
      </c>
      <c r="X672" s="45">
        <v>52167</v>
      </c>
      <c r="Y672" s="46">
        <v>74.52</v>
      </c>
      <c r="Z672" s="47">
        <f t="shared" si="20"/>
        <v>54655</v>
      </c>
      <c r="AA672" s="46">
        <f t="shared" si="21"/>
        <v>78.08</v>
      </c>
      <c r="AB672" s="48" t="s">
        <v>2360</v>
      </c>
      <c r="AC672" s="48" t="s">
        <v>2343</v>
      </c>
      <c r="AD672" s="49"/>
    </row>
    <row r="673" spans="2:30" x14ac:dyDescent="0.15">
      <c r="B673" s="38" t="s">
        <v>1111</v>
      </c>
      <c r="C673" s="39" t="s">
        <v>1112</v>
      </c>
      <c r="D673" s="39" t="s">
        <v>2391</v>
      </c>
      <c r="E673" s="39" t="s">
        <v>2791</v>
      </c>
      <c r="F673" s="40" t="s">
        <v>2347</v>
      </c>
      <c r="G673" s="40" t="s">
        <v>2354</v>
      </c>
      <c r="H673" s="41">
        <v>70000</v>
      </c>
      <c r="I673" s="42">
        <v>0</v>
      </c>
      <c r="J673" s="43">
        <v>0</v>
      </c>
      <c r="K673" s="41">
        <v>0</v>
      </c>
      <c r="L673" s="42">
        <v>11209</v>
      </c>
      <c r="M673" s="43">
        <v>1679</v>
      </c>
      <c r="N673" s="41">
        <v>12888</v>
      </c>
      <c r="O673" s="42">
        <v>0</v>
      </c>
      <c r="P673" s="43">
        <v>0</v>
      </c>
      <c r="Q673" s="41">
        <v>0</v>
      </c>
      <c r="R673" s="42">
        <v>3919</v>
      </c>
      <c r="S673" s="43">
        <v>563</v>
      </c>
      <c r="T673" s="44">
        <v>4482</v>
      </c>
      <c r="U673" s="45">
        <v>15128</v>
      </c>
      <c r="V673" s="43">
        <v>2242</v>
      </c>
      <c r="W673" s="44">
        <v>17370</v>
      </c>
      <c r="X673" s="45">
        <v>52630</v>
      </c>
      <c r="Y673" s="46">
        <v>75.19</v>
      </c>
      <c r="Z673" s="47">
        <f t="shared" si="20"/>
        <v>54872</v>
      </c>
      <c r="AA673" s="46">
        <f t="shared" si="21"/>
        <v>78.39</v>
      </c>
      <c r="AB673" s="48" t="s">
        <v>2360</v>
      </c>
      <c r="AC673" s="48" t="s">
        <v>2343</v>
      </c>
      <c r="AD673" s="49"/>
    </row>
    <row r="674" spans="2:30" x14ac:dyDescent="0.15">
      <c r="B674" s="38" t="s">
        <v>1113</v>
      </c>
      <c r="C674" s="39" t="s">
        <v>1114</v>
      </c>
      <c r="D674" s="39" t="s">
        <v>2391</v>
      </c>
      <c r="E674" s="39" t="s">
        <v>2792</v>
      </c>
      <c r="F674" s="40" t="s">
        <v>2347</v>
      </c>
      <c r="G674" s="40" t="s">
        <v>2354</v>
      </c>
      <c r="H674" s="41">
        <v>70000</v>
      </c>
      <c r="I674" s="42">
        <v>0</v>
      </c>
      <c r="J674" s="43">
        <v>0</v>
      </c>
      <c r="K674" s="41">
        <v>0</v>
      </c>
      <c r="L674" s="42">
        <v>11350</v>
      </c>
      <c r="M674" s="43">
        <v>1922</v>
      </c>
      <c r="N674" s="41">
        <v>13272</v>
      </c>
      <c r="O674" s="42">
        <v>0</v>
      </c>
      <c r="P674" s="43">
        <v>0</v>
      </c>
      <c r="Q674" s="41">
        <v>0</v>
      </c>
      <c r="R674" s="42">
        <v>1193</v>
      </c>
      <c r="S674" s="43">
        <v>575</v>
      </c>
      <c r="T674" s="44">
        <v>1768</v>
      </c>
      <c r="U674" s="45">
        <v>12543</v>
      </c>
      <c r="V674" s="43">
        <v>2497</v>
      </c>
      <c r="W674" s="44">
        <v>15040</v>
      </c>
      <c r="X674" s="45">
        <v>54960</v>
      </c>
      <c r="Y674" s="46">
        <v>78.510000000000005</v>
      </c>
      <c r="Z674" s="47">
        <f t="shared" si="20"/>
        <v>57457</v>
      </c>
      <c r="AA674" s="46">
        <f t="shared" si="21"/>
        <v>82.08</v>
      </c>
      <c r="AB674" s="48" t="s">
        <v>2360</v>
      </c>
      <c r="AC674" s="48" t="s">
        <v>2343</v>
      </c>
      <c r="AD674" s="49"/>
    </row>
    <row r="675" spans="2:30" x14ac:dyDescent="0.15">
      <c r="B675" s="38" t="s">
        <v>1115</v>
      </c>
      <c r="C675" s="39" t="s">
        <v>1116</v>
      </c>
      <c r="D675" s="39" t="s">
        <v>2391</v>
      </c>
      <c r="E675" s="39" t="s">
        <v>2793</v>
      </c>
      <c r="F675" s="40" t="s">
        <v>2347</v>
      </c>
      <c r="G675" s="40" t="s">
        <v>2354</v>
      </c>
      <c r="H675" s="41">
        <v>70000</v>
      </c>
      <c r="I675" s="42">
        <v>0</v>
      </c>
      <c r="J675" s="43">
        <v>0</v>
      </c>
      <c r="K675" s="41">
        <v>0</v>
      </c>
      <c r="L675" s="42">
        <v>17379</v>
      </c>
      <c r="M675" s="43">
        <v>2992</v>
      </c>
      <c r="N675" s="41">
        <v>20371</v>
      </c>
      <c r="O675" s="42">
        <v>0</v>
      </c>
      <c r="P675" s="43">
        <v>0</v>
      </c>
      <c r="Q675" s="41">
        <v>0</v>
      </c>
      <c r="R675" s="42">
        <v>5152</v>
      </c>
      <c r="S675" s="43">
        <v>862</v>
      </c>
      <c r="T675" s="44">
        <v>6014</v>
      </c>
      <c r="U675" s="45">
        <v>22531</v>
      </c>
      <c r="V675" s="43">
        <v>3854</v>
      </c>
      <c r="W675" s="44">
        <v>26385</v>
      </c>
      <c r="X675" s="45">
        <v>43615</v>
      </c>
      <c r="Y675" s="46">
        <v>62.31</v>
      </c>
      <c r="Z675" s="47">
        <f t="shared" si="20"/>
        <v>47469</v>
      </c>
      <c r="AA675" s="46">
        <f t="shared" si="21"/>
        <v>67.81</v>
      </c>
      <c r="AB675" s="48" t="s">
        <v>2360</v>
      </c>
      <c r="AC675" s="48" t="s">
        <v>2343</v>
      </c>
      <c r="AD675" s="49"/>
    </row>
    <row r="676" spans="2:30" x14ac:dyDescent="0.15">
      <c r="B676" s="38" t="s">
        <v>1117</v>
      </c>
      <c r="C676" s="39" t="s">
        <v>1118</v>
      </c>
      <c r="D676" s="39" t="s">
        <v>2391</v>
      </c>
      <c r="E676" s="39" t="s">
        <v>2794</v>
      </c>
      <c r="F676" s="40" t="s">
        <v>2347</v>
      </c>
      <c r="G676" s="40" t="s">
        <v>2354</v>
      </c>
      <c r="H676" s="41">
        <v>70000</v>
      </c>
      <c r="I676" s="42">
        <v>0</v>
      </c>
      <c r="J676" s="43">
        <v>0</v>
      </c>
      <c r="K676" s="41">
        <v>0</v>
      </c>
      <c r="L676" s="42">
        <v>9315</v>
      </c>
      <c r="M676" s="43">
        <v>1386</v>
      </c>
      <c r="N676" s="41">
        <v>10701</v>
      </c>
      <c r="O676" s="42">
        <v>0</v>
      </c>
      <c r="P676" s="43">
        <v>0</v>
      </c>
      <c r="Q676" s="41">
        <v>0</v>
      </c>
      <c r="R676" s="42">
        <v>3215</v>
      </c>
      <c r="S676" s="43">
        <v>464</v>
      </c>
      <c r="T676" s="44">
        <v>3679</v>
      </c>
      <c r="U676" s="45">
        <v>12530</v>
      </c>
      <c r="V676" s="43">
        <v>1850</v>
      </c>
      <c r="W676" s="44">
        <v>14380</v>
      </c>
      <c r="X676" s="45">
        <v>55620</v>
      </c>
      <c r="Y676" s="46">
        <v>79.459999999999994</v>
      </c>
      <c r="Z676" s="47">
        <f t="shared" si="20"/>
        <v>57470</v>
      </c>
      <c r="AA676" s="46">
        <f t="shared" si="21"/>
        <v>82.1</v>
      </c>
      <c r="AB676" s="48" t="s">
        <v>2360</v>
      </c>
      <c r="AC676" s="48" t="s">
        <v>2343</v>
      </c>
      <c r="AD676" s="49"/>
    </row>
    <row r="677" spans="2:30" x14ac:dyDescent="0.15">
      <c r="B677" s="38" t="s">
        <v>1119</v>
      </c>
      <c r="C677" s="39" t="s">
        <v>1120</v>
      </c>
      <c r="D677" s="39" t="s">
        <v>2391</v>
      </c>
      <c r="E677" s="39" t="s">
        <v>2795</v>
      </c>
      <c r="F677" s="40" t="s">
        <v>2347</v>
      </c>
      <c r="G677" s="40" t="s">
        <v>2354</v>
      </c>
      <c r="H677" s="41">
        <v>70000</v>
      </c>
      <c r="I677" s="42">
        <v>0</v>
      </c>
      <c r="J677" s="43">
        <v>0</v>
      </c>
      <c r="K677" s="41">
        <v>0</v>
      </c>
      <c r="L677" s="42">
        <v>45083</v>
      </c>
      <c r="M677" s="43">
        <v>7918</v>
      </c>
      <c r="N677" s="41">
        <v>53001</v>
      </c>
      <c r="O677" s="42">
        <v>0</v>
      </c>
      <c r="P677" s="43">
        <v>0</v>
      </c>
      <c r="Q677" s="41">
        <v>0</v>
      </c>
      <c r="R677" s="42">
        <v>9500</v>
      </c>
      <c r="S677" s="43">
        <v>2196</v>
      </c>
      <c r="T677" s="44">
        <v>11696</v>
      </c>
      <c r="U677" s="45">
        <v>54583</v>
      </c>
      <c r="V677" s="43">
        <v>10114</v>
      </c>
      <c r="W677" s="44">
        <v>64697</v>
      </c>
      <c r="X677" s="45">
        <v>5303</v>
      </c>
      <c r="Y677" s="46">
        <v>7.58</v>
      </c>
      <c r="Z677" s="47">
        <f t="shared" si="20"/>
        <v>15417</v>
      </c>
      <c r="AA677" s="46">
        <f t="shared" si="21"/>
        <v>22.02</v>
      </c>
      <c r="AB677" s="48" t="s">
        <v>2360</v>
      </c>
      <c r="AC677" s="48" t="s">
        <v>2343</v>
      </c>
      <c r="AD677" s="49"/>
    </row>
    <row r="678" spans="2:30" x14ac:dyDescent="0.15">
      <c r="B678" s="38" t="s">
        <v>0</v>
      </c>
      <c r="C678" s="39" t="s">
        <v>0</v>
      </c>
      <c r="D678" s="39"/>
      <c r="E678" s="39"/>
      <c r="F678" s="40"/>
      <c r="G678" s="40"/>
      <c r="H678" s="41"/>
      <c r="I678" s="42"/>
      <c r="J678" s="43"/>
      <c r="K678" s="41"/>
      <c r="L678" s="42"/>
      <c r="M678" s="43"/>
      <c r="N678" s="41"/>
      <c r="O678" s="42"/>
      <c r="P678" s="43"/>
      <c r="Q678" s="41"/>
      <c r="R678" s="42"/>
      <c r="S678" s="43"/>
      <c r="T678" s="44"/>
      <c r="U678" s="45"/>
      <c r="V678" s="43"/>
      <c r="W678" s="44"/>
      <c r="X678" s="45"/>
      <c r="Y678" s="46"/>
      <c r="Z678" s="47"/>
      <c r="AA678" s="46"/>
      <c r="AB678" s="48"/>
      <c r="AC678" s="48"/>
      <c r="AD678" s="49"/>
    </row>
    <row r="679" spans="2:30" x14ac:dyDescent="0.15">
      <c r="B679" s="38" t="s">
        <v>2600</v>
      </c>
      <c r="C679" s="39" t="s">
        <v>1121</v>
      </c>
      <c r="D679" s="39" t="s">
        <v>2391</v>
      </c>
      <c r="E679" s="39"/>
      <c r="F679" s="40" t="s">
        <v>2347</v>
      </c>
      <c r="G679" s="40" t="s">
        <v>2354</v>
      </c>
      <c r="H679" s="41">
        <v>5040000</v>
      </c>
      <c r="I679" s="42">
        <v>0</v>
      </c>
      <c r="J679" s="43">
        <v>0</v>
      </c>
      <c r="K679" s="41">
        <v>0</v>
      </c>
      <c r="L679" s="42">
        <v>2978269</v>
      </c>
      <c r="M679" s="43">
        <v>484890</v>
      </c>
      <c r="N679" s="41">
        <v>3463159</v>
      </c>
      <c r="O679" s="42">
        <v>0</v>
      </c>
      <c r="P679" s="43">
        <v>0</v>
      </c>
      <c r="Q679" s="41">
        <v>0</v>
      </c>
      <c r="R679" s="42">
        <v>893570</v>
      </c>
      <c r="S679" s="43">
        <v>153657</v>
      </c>
      <c r="T679" s="44">
        <v>1047227</v>
      </c>
      <c r="U679" s="45">
        <v>3871839</v>
      </c>
      <c r="V679" s="43">
        <v>638547</v>
      </c>
      <c r="W679" s="44">
        <v>4510386</v>
      </c>
      <c r="X679" s="45">
        <v>529614</v>
      </c>
      <c r="Y679" s="46">
        <v>10.51</v>
      </c>
      <c r="Z679" s="47">
        <f t="shared" si="20"/>
        <v>1168161</v>
      </c>
      <c r="AA679" s="46">
        <f t="shared" si="21"/>
        <v>23.18</v>
      </c>
      <c r="AB679" s="48" t="s">
        <v>2360</v>
      </c>
      <c r="AC679" s="48" t="s">
        <v>2343</v>
      </c>
      <c r="AD679" s="49"/>
    </row>
    <row r="680" spans="2:30" x14ac:dyDescent="0.15">
      <c r="B680" s="38" t="s">
        <v>1122</v>
      </c>
      <c r="C680" s="39" t="s">
        <v>1123</v>
      </c>
      <c r="D680" s="39" t="s">
        <v>2391</v>
      </c>
      <c r="E680" s="39" t="s">
        <v>2790</v>
      </c>
      <c r="F680" s="40" t="s">
        <v>2347</v>
      </c>
      <c r="G680" s="40" t="s">
        <v>2354</v>
      </c>
      <c r="H680" s="41">
        <v>840000</v>
      </c>
      <c r="I680" s="42">
        <v>0</v>
      </c>
      <c r="J680" s="43">
        <v>0</v>
      </c>
      <c r="K680" s="41">
        <v>0</v>
      </c>
      <c r="L680" s="42">
        <v>592597</v>
      </c>
      <c r="M680" s="43">
        <v>96641</v>
      </c>
      <c r="N680" s="41">
        <v>689238</v>
      </c>
      <c r="O680" s="42">
        <v>0</v>
      </c>
      <c r="P680" s="43">
        <v>0</v>
      </c>
      <c r="Q680" s="41">
        <v>0</v>
      </c>
      <c r="R680" s="42">
        <v>123759</v>
      </c>
      <c r="S680" s="43">
        <v>34662</v>
      </c>
      <c r="T680" s="44">
        <v>158421</v>
      </c>
      <c r="U680" s="45">
        <v>716356</v>
      </c>
      <c r="V680" s="43">
        <v>131303</v>
      </c>
      <c r="W680" s="44">
        <v>847659</v>
      </c>
      <c r="X680" s="45">
        <v>-7659</v>
      </c>
      <c r="Y680" s="46">
        <v>-0.91</v>
      </c>
      <c r="Z680" s="47">
        <f t="shared" si="20"/>
        <v>123644</v>
      </c>
      <c r="AA680" s="46">
        <f t="shared" si="21"/>
        <v>14.72</v>
      </c>
      <c r="AB680" s="48" t="s">
        <v>2360</v>
      </c>
      <c r="AC680" s="48" t="s">
        <v>2343</v>
      </c>
      <c r="AD680" s="49"/>
    </row>
    <row r="681" spans="2:30" x14ac:dyDescent="0.15">
      <c r="B681" s="38" t="s">
        <v>1124</v>
      </c>
      <c r="C681" s="39" t="s">
        <v>1125</v>
      </c>
      <c r="D681" s="39" t="s">
        <v>2391</v>
      </c>
      <c r="E681" s="39" t="s">
        <v>2791</v>
      </c>
      <c r="F681" s="40" t="s">
        <v>2347</v>
      </c>
      <c r="G681" s="40" t="s">
        <v>2354</v>
      </c>
      <c r="H681" s="41">
        <v>840000</v>
      </c>
      <c r="I681" s="42">
        <v>0</v>
      </c>
      <c r="J681" s="43">
        <v>0</v>
      </c>
      <c r="K681" s="41">
        <v>0</v>
      </c>
      <c r="L681" s="42">
        <v>671635</v>
      </c>
      <c r="M681" s="43">
        <v>100577</v>
      </c>
      <c r="N681" s="41">
        <v>772212</v>
      </c>
      <c r="O681" s="42">
        <v>0</v>
      </c>
      <c r="P681" s="43">
        <v>0</v>
      </c>
      <c r="Q681" s="41">
        <v>0</v>
      </c>
      <c r="R681" s="42">
        <v>137260</v>
      </c>
      <c r="S681" s="43">
        <v>33911</v>
      </c>
      <c r="T681" s="44">
        <v>171171</v>
      </c>
      <c r="U681" s="45">
        <v>808895</v>
      </c>
      <c r="V681" s="43">
        <v>134488</v>
      </c>
      <c r="W681" s="44">
        <v>943383</v>
      </c>
      <c r="X681" s="45">
        <v>-103383</v>
      </c>
      <c r="Y681" s="46">
        <v>-12.31</v>
      </c>
      <c r="Z681" s="47">
        <f t="shared" si="20"/>
        <v>31105</v>
      </c>
      <c r="AA681" s="46">
        <f t="shared" si="21"/>
        <v>3.7</v>
      </c>
      <c r="AB681" s="48" t="s">
        <v>2360</v>
      </c>
      <c r="AC681" s="48" t="s">
        <v>2343</v>
      </c>
      <c r="AD681" s="49"/>
    </row>
    <row r="682" spans="2:30" x14ac:dyDescent="0.15">
      <c r="B682" s="38" t="s">
        <v>1126</v>
      </c>
      <c r="C682" s="39" t="s">
        <v>1127</v>
      </c>
      <c r="D682" s="39" t="s">
        <v>2391</v>
      </c>
      <c r="E682" s="39" t="s">
        <v>2792</v>
      </c>
      <c r="F682" s="40" t="s">
        <v>2347</v>
      </c>
      <c r="G682" s="40" t="s">
        <v>2354</v>
      </c>
      <c r="H682" s="41">
        <v>840000</v>
      </c>
      <c r="I682" s="42">
        <v>0</v>
      </c>
      <c r="J682" s="43">
        <v>0</v>
      </c>
      <c r="K682" s="41">
        <v>0</v>
      </c>
      <c r="L682" s="42">
        <v>398847</v>
      </c>
      <c r="M682" s="43">
        <v>67535</v>
      </c>
      <c r="N682" s="41">
        <v>466382</v>
      </c>
      <c r="O682" s="42">
        <v>0</v>
      </c>
      <c r="P682" s="43">
        <v>0</v>
      </c>
      <c r="Q682" s="41">
        <v>0</v>
      </c>
      <c r="R682" s="42">
        <v>45218</v>
      </c>
      <c r="S682" s="43">
        <v>20188</v>
      </c>
      <c r="T682" s="44">
        <v>65406</v>
      </c>
      <c r="U682" s="45">
        <v>444065</v>
      </c>
      <c r="V682" s="43">
        <v>87723</v>
      </c>
      <c r="W682" s="44">
        <v>531788</v>
      </c>
      <c r="X682" s="45">
        <v>308212</v>
      </c>
      <c r="Y682" s="46">
        <v>36.69</v>
      </c>
      <c r="Z682" s="47">
        <f t="shared" si="20"/>
        <v>395935</v>
      </c>
      <c r="AA682" s="46">
        <f t="shared" si="21"/>
        <v>47.14</v>
      </c>
      <c r="AB682" s="48" t="s">
        <v>2360</v>
      </c>
      <c r="AC682" s="48" t="s">
        <v>2343</v>
      </c>
      <c r="AD682" s="49"/>
    </row>
    <row r="683" spans="2:30" x14ac:dyDescent="0.15">
      <c r="B683" s="38" t="s">
        <v>1128</v>
      </c>
      <c r="C683" s="39" t="s">
        <v>1129</v>
      </c>
      <c r="D683" s="39" t="s">
        <v>2391</v>
      </c>
      <c r="E683" s="39" t="s">
        <v>2793</v>
      </c>
      <c r="F683" s="40" t="s">
        <v>2347</v>
      </c>
      <c r="G683" s="40" t="s">
        <v>2354</v>
      </c>
      <c r="H683" s="41">
        <v>840000</v>
      </c>
      <c r="I683" s="42">
        <v>0</v>
      </c>
      <c r="J683" s="43">
        <v>0</v>
      </c>
      <c r="K683" s="41">
        <v>0</v>
      </c>
      <c r="L683" s="42">
        <v>537240</v>
      </c>
      <c r="M683" s="43">
        <v>92454</v>
      </c>
      <c r="N683" s="41">
        <v>629694</v>
      </c>
      <c r="O683" s="42">
        <v>0</v>
      </c>
      <c r="P683" s="43">
        <v>0</v>
      </c>
      <c r="Q683" s="41">
        <v>0</v>
      </c>
      <c r="R683" s="42">
        <v>153192</v>
      </c>
      <c r="S683" s="43">
        <v>26628</v>
      </c>
      <c r="T683" s="44">
        <v>179820</v>
      </c>
      <c r="U683" s="45">
        <v>690432</v>
      </c>
      <c r="V683" s="43">
        <v>119082</v>
      </c>
      <c r="W683" s="44">
        <v>809514</v>
      </c>
      <c r="X683" s="45">
        <v>30486</v>
      </c>
      <c r="Y683" s="46">
        <v>3.63</v>
      </c>
      <c r="Z683" s="47">
        <f t="shared" si="20"/>
        <v>149568</v>
      </c>
      <c r="AA683" s="46">
        <f t="shared" si="21"/>
        <v>17.809999999999999</v>
      </c>
      <c r="AB683" s="48" t="s">
        <v>2360</v>
      </c>
      <c r="AC683" s="48" t="s">
        <v>2343</v>
      </c>
      <c r="AD683" s="49"/>
    </row>
    <row r="684" spans="2:30" x14ac:dyDescent="0.15">
      <c r="B684" s="38" t="s">
        <v>1130</v>
      </c>
      <c r="C684" s="39" t="s">
        <v>1131</v>
      </c>
      <c r="D684" s="39" t="s">
        <v>2391</v>
      </c>
      <c r="E684" s="39" t="s">
        <v>2794</v>
      </c>
      <c r="F684" s="40" t="s">
        <v>2347</v>
      </c>
      <c r="G684" s="40" t="s">
        <v>2354</v>
      </c>
      <c r="H684" s="41">
        <v>840000</v>
      </c>
      <c r="I684" s="42">
        <v>0</v>
      </c>
      <c r="J684" s="43">
        <v>0</v>
      </c>
      <c r="K684" s="41">
        <v>0</v>
      </c>
      <c r="L684" s="42">
        <v>333841</v>
      </c>
      <c r="M684" s="43">
        <v>49664</v>
      </c>
      <c r="N684" s="41">
        <v>383505</v>
      </c>
      <c r="O684" s="42">
        <v>0</v>
      </c>
      <c r="P684" s="43">
        <v>0</v>
      </c>
      <c r="Q684" s="41">
        <v>0</v>
      </c>
      <c r="R684" s="42">
        <v>101512</v>
      </c>
      <c r="S684" s="43">
        <v>16636</v>
      </c>
      <c r="T684" s="44">
        <v>118148</v>
      </c>
      <c r="U684" s="45">
        <v>435353</v>
      </c>
      <c r="V684" s="43">
        <v>66300</v>
      </c>
      <c r="W684" s="44">
        <v>501653</v>
      </c>
      <c r="X684" s="45">
        <v>338347</v>
      </c>
      <c r="Y684" s="46">
        <v>40.28</v>
      </c>
      <c r="Z684" s="47">
        <f t="shared" si="20"/>
        <v>404647</v>
      </c>
      <c r="AA684" s="46">
        <f t="shared" si="21"/>
        <v>48.17</v>
      </c>
      <c r="AB684" s="48" t="s">
        <v>2360</v>
      </c>
      <c r="AC684" s="48" t="s">
        <v>2343</v>
      </c>
      <c r="AD684" s="49"/>
    </row>
    <row r="685" spans="2:30" x14ac:dyDescent="0.15">
      <c r="B685" s="38" t="s">
        <v>1132</v>
      </c>
      <c r="C685" s="39" t="s">
        <v>1133</v>
      </c>
      <c r="D685" s="39" t="s">
        <v>2391</v>
      </c>
      <c r="E685" s="39" t="s">
        <v>2795</v>
      </c>
      <c r="F685" s="40" t="s">
        <v>2347</v>
      </c>
      <c r="G685" s="40" t="s">
        <v>2354</v>
      </c>
      <c r="H685" s="41">
        <v>840000</v>
      </c>
      <c r="I685" s="42">
        <v>0</v>
      </c>
      <c r="J685" s="43">
        <v>0</v>
      </c>
      <c r="K685" s="41">
        <v>0</v>
      </c>
      <c r="L685" s="42">
        <v>444109</v>
      </c>
      <c r="M685" s="43">
        <v>78019</v>
      </c>
      <c r="N685" s="41">
        <v>522128</v>
      </c>
      <c r="O685" s="42">
        <v>0</v>
      </c>
      <c r="P685" s="43">
        <v>0</v>
      </c>
      <c r="Q685" s="41">
        <v>0</v>
      </c>
      <c r="R685" s="42">
        <v>332629</v>
      </c>
      <c r="S685" s="43">
        <v>21632</v>
      </c>
      <c r="T685" s="44">
        <v>354261</v>
      </c>
      <c r="U685" s="45">
        <v>776738</v>
      </c>
      <c r="V685" s="43">
        <v>99651</v>
      </c>
      <c r="W685" s="44">
        <v>876389</v>
      </c>
      <c r="X685" s="45">
        <v>-36389</v>
      </c>
      <c r="Y685" s="46">
        <v>-4.33</v>
      </c>
      <c r="Z685" s="47">
        <f t="shared" si="20"/>
        <v>63262</v>
      </c>
      <c r="AA685" s="46">
        <f t="shared" si="21"/>
        <v>7.53</v>
      </c>
      <c r="AB685" s="48" t="s">
        <v>2360</v>
      </c>
      <c r="AC685" s="48" t="s">
        <v>2343</v>
      </c>
      <c r="AD685" s="49"/>
    </row>
    <row r="686" spans="2:30" x14ac:dyDescent="0.15">
      <c r="B686" s="38" t="s">
        <v>0</v>
      </c>
      <c r="C686" s="39" t="s">
        <v>0</v>
      </c>
      <c r="D686" s="39"/>
      <c r="E686" s="39"/>
      <c r="F686" s="40"/>
      <c r="G686" s="40"/>
      <c r="H686" s="41"/>
      <c r="I686" s="42"/>
      <c r="J686" s="43"/>
      <c r="K686" s="41"/>
      <c r="L686" s="42"/>
      <c r="M686" s="43"/>
      <c r="N686" s="41"/>
      <c r="O686" s="42"/>
      <c r="P686" s="43"/>
      <c r="Q686" s="41"/>
      <c r="R686" s="42"/>
      <c r="S686" s="43"/>
      <c r="T686" s="44"/>
      <c r="U686" s="45"/>
      <c r="V686" s="43"/>
      <c r="W686" s="44"/>
      <c r="X686" s="45"/>
      <c r="Y686" s="46"/>
      <c r="Z686" s="47"/>
      <c r="AA686" s="46"/>
      <c r="AB686" s="48"/>
      <c r="AC686" s="48"/>
      <c r="AD686" s="49"/>
    </row>
    <row r="687" spans="2:30" x14ac:dyDescent="0.15">
      <c r="B687" s="38" t="s">
        <v>2601</v>
      </c>
      <c r="C687" s="39" t="s">
        <v>1134</v>
      </c>
      <c r="D687" s="39" t="s">
        <v>2444</v>
      </c>
      <c r="E687" s="39"/>
      <c r="F687" s="40" t="s">
        <v>2344</v>
      </c>
      <c r="G687" s="40" t="s">
        <v>2350</v>
      </c>
      <c r="H687" s="41">
        <v>3257100</v>
      </c>
      <c r="I687" s="42">
        <v>0</v>
      </c>
      <c r="J687" s="43">
        <v>0</v>
      </c>
      <c r="K687" s="41">
        <v>0</v>
      </c>
      <c r="L687" s="42">
        <v>2350057</v>
      </c>
      <c r="M687" s="43">
        <v>493873</v>
      </c>
      <c r="N687" s="41">
        <v>2843930</v>
      </c>
      <c r="O687" s="42">
        <v>0</v>
      </c>
      <c r="P687" s="43">
        <v>0</v>
      </c>
      <c r="Q687" s="41">
        <v>0</v>
      </c>
      <c r="R687" s="42">
        <v>2240</v>
      </c>
      <c r="S687" s="43">
        <v>225056</v>
      </c>
      <c r="T687" s="44">
        <v>227296</v>
      </c>
      <c r="U687" s="45">
        <v>2352297</v>
      </c>
      <c r="V687" s="43">
        <v>718929</v>
      </c>
      <c r="W687" s="44">
        <v>3071226</v>
      </c>
      <c r="X687" s="45">
        <v>185874</v>
      </c>
      <c r="Y687" s="46">
        <v>5.71</v>
      </c>
      <c r="Z687" s="47">
        <f t="shared" si="20"/>
        <v>904803</v>
      </c>
      <c r="AA687" s="46">
        <f t="shared" si="21"/>
        <v>27.78</v>
      </c>
      <c r="AB687" s="48" t="s">
        <v>2362</v>
      </c>
      <c r="AC687" s="48" t="s">
        <v>2343</v>
      </c>
      <c r="AD687" s="49"/>
    </row>
    <row r="688" spans="2:30" x14ac:dyDescent="0.15">
      <c r="B688" s="38" t="s">
        <v>1135</v>
      </c>
      <c r="C688" s="39" t="s">
        <v>1136</v>
      </c>
      <c r="D688" s="39" t="s">
        <v>2444</v>
      </c>
      <c r="E688" s="39" t="s">
        <v>2790</v>
      </c>
      <c r="F688" s="40" t="s">
        <v>2344</v>
      </c>
      <c r="G688" s="40" t="s">
        <v>2350</v>
      </c>
      <c r="H688" s="41">
        <v>557340</v>
      </c>
      <c r="I688" s="42">
        <v>0</v>
      </c>
      <c r="J688" s="43">
        <v>0</v>
      </c>
      <c r="K688" s="41">
        <v>0</v>
      </c>
      <c r="L688" s="42">
        <v>387500</v>
      </c>
      <c r="M688" s="43">
        <v>94505</v>
      </c>
      <c r="N688" s="41">
        <v>482005</v>
      </c>
      <c r="O688" s="42">
        <v>0</v>
      </c>
      <c r="P688" s="43">
        <v>0</v>
      </c>
      <c r="Q688" s="41">
        <v>0</v>
      </c>
      <c r="R688" s="42">
        <v>0</v>
      </c>
      <c r="S688" s="43">
        <v>35602</v>
      </c>
      <c r="T688" s="44">
        <v>35602</v>
      </c>
      <c r="U688" s="45">
        <v>387500</v>
      </c>
      <c r="V688" s="43">
        <v>130107</v>
      </c>
      <c r="W688" s="44">
        <v>517607</v>
      </c>
      <c r="X688" s="45">
        <v>39733</v>
      </c>
      <c r="Y688" s="46">
        <v>7.13</v>
      </c>
      <c r="Z688" s="47">
        <f t="shared" si="20"/>
        <v>169840</v>
      </c>
      <c r="AA688" s="46">
        <f t="shared" si="21"/>
        <v>30.47</v>
      </c>
      <c r="AB688" s="48" t="s">
        <v>2362</v>
      </c>
      <c r="AC688" s="48" t="s">
        <v>2343</v>
      </c>
      <c r="AD688" s="49"/>
    </row>
    <row r="689" spans="2:30" x14ac:dyDescent="0.15">
      <c r="B689" s="38" t="s">
        <v>1137</v>
      </c>
      <c r="C689" s="39" t="s">
        <v>1138</v>
      </c>
      <c r="D689" s="39" t="s">
        <v>2444</v>
      </c>
      <c r="E689" s="39" t="s">
        <v>2791</v>
      </c>
      <c r="F689" s="40" t="s">
        <v>2344</v>
      </c>
      <c r="G689" s="40" t="s">
        <v>2350</v>
      </c>
      <c r="H689" s="41">
        <v>538440</v>
      </c>
      <c r="I689" s="42">
        <v>0</v>
      </c>
      <c r="J689" s="43">
        <v>0</v>
      </c>
      <c r="K689" s="41">
        <v>0</v>
      </c>
      <c r="L689" s="42">
        <v>377548</v>
      </c>
      <c r="M689" s="43">
        <v>88362</v>
      </c>
      <c r="N689" s="41">
        <v>465910</v>
      </c>
      <c r="O689" s="42">
        <v>0</v>
      </c>
      <c r="P689" s="43">
        <v>0</v>
      </c>
      <c r="Q689" s="41">
        <v>0</v>
      </c>
      <c r="R689" s="42">
        <v>560</v>
      </c>
      <c r="S689" s="43">
        <v>34070</v>
      </c>
      <c r="T689" s="44">
        <v>34630</v>
      </c>
      <c r="U689" s="45">
        <v>378108</v>
      </c>
      <c r="V689" s="43">
        <v>122432</v>
      </c>
      <c r="W689" s="44">
        <v>500540</v>
      </c>
      <c r="X689" s="45">
        <v>37900</v>
      </c>
      <c r="Y689" s="46">
        <v>7.04</v>
      </c>
      <c r="Z689" s="47">
        <f t="shared" si="20"/>
        <v>160332</v>
      </c>
      <c r="AA689" s="46">
        <f t="shared" si="21"/>
        <v>29.78</v>
      </c>
      <c r="AB689" s="48" t="s">
        <v>2362</v>
      </c>
      <c r="AC689" s="48" t="s">
        <v>2343</v>
      </c>
      <c r="AD689" s="49"/>
    </row>
    <row r="690" spans="2:30" x14ac:dyDescent="0.15">
      <c r="B690" s="38" t="s">
        <v>1139</v>
      </c>
      <c r="C690" s="39" t="s">
        <v>1140</v>
      </c>
      <c r="D690" s="39" t="s">
        <v>2444</v>
      </c>
      <c r="E690" s="39" t="s">
        <v>2792</v>
      </c>
      <c r="F690" s="40" t="s">
        <v>2344</v>
      </c>
      <c r="G690" s="40" t="s">
        <v>2350</v>
      </c>
      <c r="H690" s="41">
        <v>550200</v>
      </c>
      <c r="I690" s="42">
        <v>0</v>
      </c>
      <c r="J690" s="43">
        <v>0</v>
      </c>
      <c r="K690" s="41">
        <v>0</v>
      </c>
      <c r="L690" s="42">
        <v>376623</v>
      </c>
      <c r="M690" s="43">
        <v>89724</v>
      </c>
      <c r="N690" s="41">
        <v>466347</v>
      </c>
      <c r="O690" s="42">
        <v>0</v>
      </c>
      <c r="P690" s="43">
        <v>0</v>
      </c>
      <c r="Q690" s="41">
        <v>0</v>
      </c>
      <c r="R690" s="42">
        <v>0</v>
      </c>
      <c r="S690" s="43">
        <v>37370</v>
      </c>
      <c r="T690" s="44">
        <v>37370</v>
      </c>
      <c r="U690" s="45">
        <v>376623</v>
      </c>
      <c r="V690" s="43">
        <v>127094</v>
      </c>
      <c r="W690" s="44">
        <v>503717</v>
      </c>
      <c r="X690" s="45">
        <v>46483</v>
      </c>
      <c r="Y690" s="46">
        <v>8.4499999999999993</v>
      </c>
      <c r="Z690" s="47">
        <f t="shared" si="20"/>
        <v>173577</v>
      </c>
      <c r="AA690" s="46">
        <f t="shared" si="21"/>
        <v>31.55</v>
      </c>
      <c r="AB690" s="48" t="s">
        <v>2362</v>
      </c>
      <c r="AC690" s="48" t="s">
        <v>2343</v>
      </c>
      <c r="AD690" s="49"/>
    </row>
    <row r="691" spans="2:30" x14ac:dyDescent="0.15">
      <c r="B691" s="38" t="s">
        <v>1141</v>
      </c>
      <c r="C691" s="39" t="s">
        <v>1142</v>
      </c>
      <c r="D691" s="39" t="s">
        <v>2444</v>
      </c>
      <c r="E691" s="39" t="s">
        <v>2793</v>
      </c>
      <c r="F691" s="40" t="s">
        <v>2344</v>
      </c>
      <c r="G691" s="40" t="s">
        <v>2350</v>
      </c>
      <c r="H691" s="41">
        <v>496440</v>
      </c>
      <c r="I691" s="42">
        <v>0</v>
      </c>
      <c r="J691" s="43">
        <v>0</v>
      </c>
      <c r="K691" s="41">
        <v>0</v>
      </c>
      <c r="L691" s="42">
        <v>393732</v>
      </c>
      <c r="M691" s="43">
        <v>73984</v>
      </c>
      <c r="N691" s="41">
        <v>467716</v>
      </c>
      <c r="O691" s="42">
        <v>0</v>
      </c>
      <c r="P691" s="43">
        <v>0</v>
      </c>
      <c r="Q691" s="41">
        <v>0</v>
      </c>
      <c r="R691" s="42">
        <v>1120</v>
      </c>
      <c r="S691" s="43">
        <v>29849</v>
      </c>
      <c r="T691" s="44">
        <v>30969</v>
      </c>
      <c r="U691" s="45">
        <v>394852</v>
      </c>
      <c r="V691" s="43">
        <v>103833</v>
      </c>
      <c r="W691" s="44">
        <v>498685</v>
      </c>
      <c r="X691" s="45">
        <v>-2245</v>
      </c>
      <c r="Y691" s="46">
        <v>-0.45</v>
      </c>
      <c r="Z691" s="47">
        <f t="shared" si="20"/>
        <v>101588</v>
      </c>
      <c r="AA691" s="46">
        <f t="shared" si="21"/>
        <v>20.46</v>
      </c>
      <c r="AB691" s="48" t="s">
        <v>2362</v>
      </c>
      <c r="AC691" s="48" t="s">
        <v>2343</v>
      </c>
      <c r="AD691" s="49"/>
    </row>
    <row r="692" spans="2:30" x14ac:dyDescent="0.15">
      <c r="B692" s="38" t="s">
        <v>1143</v>
      </c>
      <c r="C692" s="39" t="s">
        <v>1144</v>
      </c>
      <c r="D692" s="39" t="s">
        <v>2444</v>
      </c>
      <c r="E692" s="39" t="s">
        <v>2794</v>
      </c>
      <c r="F692" s="40" t="s">
        <v>2344</v>
      </c>
      <c r="G692" s="40" t="s">
        <v>2350</v>
      </c>
      <c r="H692" s="41">
        <v>510720</v>
      </c>
      <c r="I692" s="42">
        <v>0</v>
      </c>
      <c r="J692" s="43">
        <v>0</v>
      </c>
      <c r="K692" s="41">
        <v>0</v>
      </c>
      <c r="L692" s="42">
        <v>411149</v>
      </c>
      <c r="M692" s="43">
        <v>78748</v>
      </c>
      <c r="N692" s="41">
        <v>489897</v>
      </c>
      <c r="O692" s="42">
        <v>0</v>
      </c>
      <c r="P692" s="43">
        <v>0</v>
      </c>
      <c r="Q692" s="41">
        <v>0</v>
      </c>
      <c r="R692" s="42">
        <v>560</v>
      </c>
      <c r="S692" s="43">
        <v>34918</v>
      </c>
      <c r="T692" s="44">
        <v>35478</v>
      </c>
      <c r="U692" s="45">
        <v>411709</v>
      </c>
      <c r="V692" s="43">
        <v>113666</v>
      </c>
      <c r="W692" s="44">
        <v>525375</v>
      </c>
      <c r="X692" s="45">
        <v>-14655</v>
      </c>
      <c r="Y692" s="46">
        <v>-2.87</v>
      </c>
      <c r="Z692" s="47">
        <f t="shared" si="20"/>
        <v>99011</v>
      </c>
      <c r="AA692" s="46">
        <f t="shared" si="21"/>
        <v>19.39</v>
      </c>
      <c r="AB692" s="48" t="s">
        <v>2362</v>
      </c>
      <c r="AC692" s="48" t="s">
        <v>2343</v>
      </c>
      <c r="AD692" s="49"/>
    </row>
    <row r="693" spans="2:30" x14ac:dyDescent="0.15">
      <c r="B693" s="38" t="s">
        <v>1145</v>
      </c>
      <c r="C693" s="39" t="s">
        <v>1146</v>
      </c>
      <c r="D693" s="39" t="s">
        <v>2444</v>
      </c>
      <c r="E693" s="39" t="s">
        <v>2795</v>
      </c>
      <c r="F693" s="40" t="s">
        <v>2344</v>
      </c>
      <c r="G693" s="40" t="s">
        <v>2350</v>
      </c>
      <c r="H693" s="41">
        <v>603960</v>
      </c>
      <c r="I693" s="42">
        <v>0</v>
      </c>
      <c r="J693" s="43">
        <v>0</v>
      </c>
      <c r="K693" s="41">
        <v>0</v>
      </c>
      <c r="L693" s="42">
        <v>403505</v>
      </c>
      <c r="M693" s="43">
        <v>68550</v>
      </c>
      <c r="N693" s="41">
        <v>472055</v>
      </c>
      <c r="O693" s="42">
        <v>0</v>
      </c>
      <c r="P693" s="43">
        <v>0</v>
      </c>
      <c r="Q693" s="41">
        <v>0</v>
      </c>
      <c r="R693" s="42">
        <v>0</v>
      </c>
      <c r="S693" s="43">
        <v>53247</v>
      </c>
      <c r="T693" s="44">
        <v>53247</v>
      </c>
      <c r="U693" s="45">
        <v>403505</v>
      </c>
      <c r="V693" s="43">
        <v>121797</v>
      </c>
      <c r="W693" s="44">
        <v>525302</v>
      </c>
      <c r="X693" s="45">
        <v>78658</v>
      </c>
      <c r="Y693" s="46">
        <v>13.02</v>
      </c>
      <c r="Z693" s="47">
        <f t="shared" si="20"/>
        <v>200455</v>
      </c>
      <c r="AA693" s="46">
        <f t="shared" si="21"/>
        <v>33.19</v>
      </c>
      <c r="AB693" s="48" t="s">
        <v>2362</v>
      </c>
      <c r="AC693" s="48" t="s">
        <v>2343</v>
      </c>
      <c r="AD693" s="49"/>
    </row>
    <row r="694" spans="2:30" x14ac:dyDescent="0.15">
      <c r="B694" s="38" t="s">
        <v>0</v>
      </c>
      <c r="C694" s="39" t="s">
        <v>0</v>
      </c>
      <c r="D694" s="39"/>
      <c r="E694" s="39"/>
      <c r="F694" s="40"/>
      <c r="G694" s="40"/>
      <c r="H694" s="41"/>
      <c r="I694" s="42"/>
      <c r="J694" s="43"/>
      <c r="K694" s="41"/>
      <c r="L694" s="42"/>
      <c r="M694" s="43"/>
      <c r="N694" s="41"/>
      <c r="O694" s="42"/>
      <c r="P694" s="43"/>
      <c r="Q694" s="41"/>
      <c r="R694" s="42"/>
      <c r="S694" s="43"/>
      <c r="T694" s="44"/>
      <c r="U694" s="45"/>
      <c r="V694" s="43"/>
      <c r="W694" s="44"/>
      <c r="X694" s="45"/>
      <c r="Y694" s="46"/>
      <c r="Z694" s="47"/>
      <c r="AA694" s="46"/>
      <c r="AB694" s="48"/>
      <c r="AC694" s="48"/>
      <c r="AD694" s="49"/>
    </row>
    <row r="695" spans="2:30" x14ac:dyDescent="0.15">
      <c r="B695" s="38" t="s">
        <v>2602</v>
      </c>
      <c r="C695" s="39" t="s">
        <v>1147</v>
      </c>
      <c r="D695" s="39" t="s">
        <v>2469</v>
      </c>
      <c r="E695" s="39"/>
      <c r="F695" s="40" t="s">
        <v>2347</v>
      </c>
      <c r="G695" s="40" t="s">
        <v>2358</v>
      </c>
      <c r="H695" s="41">
        <v>306000</v>
      </c>
      <c r="I695" s="42">
        <v>0</v>
      </c>
      <c r="J695" s="43">
        <v>0</v>
      </c>
      <c r="K695" s="41">
        <v>0</v>
      </c>
      <c r="L695" s="42">
        <v>0</v>
      </c>
      <c r="M695" s="43">
        <v>0</v>
      </c>
      <c r="N695" s="41">
        <v>0</v>
      </c>
      <c r="O695" s="42">
        <v>0</v>
      </c>
      <c r="P695" s="43">
        <v>0</v>
      </c>
      <c r="Q695" s="41">
        <v>0</v>
      </c>
      <c r="R695" s="42">
        <v>1260</v>
      </c>
      <c r="S695" s="43">
        <v>0</v>
      </c>
      <c r="T695" s="44">
        <v>1260</v>
      </c>
      <c r="U695" s="45">
        <v>1260</v>
      </c>
      <c r="V695" s="43">
        <v>0</v>
      </c>
      <c r="W695" s="44">
        <v>1260</v>
      </c>
      <c r="X695" s="45">
        <v>304740</v>
      </c>
      <c r="Y695" s="46">
        <v>99.59</v>
      </c>
      <c r="Z695" s="47">
        <f t="shared" si="20"/>
        <v>304740</v>
      </c>
      <c r="AA695" s="46">
        <f t="shared" si="21"/>
        <v>99.59</v>
      </c>
      <c r="AB695" s="48" t="s">
        <v>2360</v>
      </c>
      <c r="AC695" s="48" t="s">
        <v>2343</v>
      </c>
      <c r="AD695" s="49"/>
    </row>
    <row r="696" spans="2:30" x14ac:dyDescent="0.15">
      <c r="B696" s="38" t="s">
        <v>1148</v>
      </c>
      <c r="C696" s="39" t="s">
        <v>1149</v>
      </c>
      <c r="D696" s="39" t="s">
        <v>2469</v>
      </c>
      <c r="E696" s="39" t="s">
        <v>2790</v>
      </c>
      <c r="F696" s="40" t="s">
        <v>2347</v>
      </c>
      <c r="G696" s="40" t="s">
        <v>2358</v>
      </c>
      <c r="H696" s="41">
        <v>51000</v>
      </c>
      <c r="I696" s="42">
        <v>0</v>
      </c>
      <c r="J696" s="43">
        <v>0</v>
      </c>
      <c r="K696" s="41">
        <v>0</v>
      </c>
      <c r="L696" s="42">
        <v>0</v>
      </c>
      <c r="M696" s="43">
        <v>0</v>
      </c>
      <c r="N696" s="41">
        <v>0</v>
      </c>
      <c r="O696" s="42">
        <v>0</v>
      </c>
      <c r="P696" s="43">
        <v>0</v>
      </c>
      <c r="Q696" s="41">
        <v>0</v>
      </c>
      <c r="R696" s="42">
        <v>630</v>
      </c>
      <c r="S696" s="43">
        <v>0</v>
      </c>
      <c r="T696" s="44">
        <v>630</v>
      </c>
      <c r="U696" s="45">
        <v>630</v>
      </c>
      <c r="V696" s="43">
        <v>0</v>
      </c>
      <c r="W696" s="44">
        <v>630</v>
      </c>
      <c r="X696" s="45">
        <v>50370</v>
      </c>
      <c r="Y696" s="46">
        <v>98.76</v>
      </c>
      <c r="Z696" s="47">
        <f t="shared" si="20"/>
        <v>50370</v>
      </c>
      <c r="AA696" s="46">
        <f t="shared" si="21"/>
        <v>98.76</v>
      </c>
      <c r="AB696" s="48" t="s">
        <v>2360</v>
      </c>
      <c r="AC696" s="48" t="s">
        <v>2343</v>
      </c>
      <c r="AD696" s="49"/>
    </row>
    <row r="697" spans="2:30" x14ac:dyDescent="0.15">
      <c r="B697" s="38" t="s">
        <v>1150</v>
      </c>
      <c r="C697" s="39" t="s">
        <v>1151</v>
      </c>
      <c r="D697" s="39" t="s">
        <v>2469</v>
      </c>
      <c r="E697" s="39" t="s">
        <v>2791</v>
      </c>
      <c r="F697" s="40" t="s">
        <v>2347</v>
      </c>
      <c r="G697" s="40" t="s">
        <v>2358</v>
      </c>
      <c r="H697" s="41">
        <v>51000</v>
      </c>
      <c r="I697" s="42">
        <v>0</v>
      </c>
      <c r="J697" s="43">
        <v>0</v>
      </c>
      <c r="K697" s="41">
        <v>0</v>
      </c>
      <c r="L697" s="42">
        <v>0</v>
      </c>
      <c r="M697" s="43">
        <v>0</v>
      </c>
      <c r="N697" s="41">
        <v>0</v>
      </c>
      <c r="O697" s="42">
        <v>0</v>
      </c>
      <c r="P697" s="43">
        <v>0</v>
      </c>
      <c r="Q697" s="41">
        <v>0</v>
      </c>
      <c r="R697" s="42">
        <v>0</v>
      </c>
      <c r="S697" s="43">
        <v>0</v>
      </c>
      <c r="T697" s="44">
        <v>0</v>
      </c>
      <c r="U697" s="45">
        <v>0</v>
      </c>
      <c r="V697" s="43">
        <v>0</v>
      </c>
      <c r="W697" s="44">
        <v>0</v>
      </c>
      <c r="X697" s="45">
        <v>51000</v>
      </c>
      <c r="Y697" s="46">
        <v>100</v>
      </c>
      <c r="Z697" s="47">
        <f t="shared" si="20"/>
        <v>51000</v>
      </c>
      <c r="AA697" s="46">
        <f t="shared" si="21"/>
        <v>100</v>
      </c>
      <c r="AB697" s="48" t="s">
        <v>2360</v>
      </c>
      <c r="AC697" s="48" t="s">
        <v>2343</v>
      </c>
      <c r="AD697" s="49"/>
    </row>
    <row r="698" spans="2:30" x14ac:dyDescent="0.15">
      <c r="B698" s="38" t="s">
        <v>1152</v>
      </c>
      <c r="C698" s="39" t="s">
        <v>1153</v>
      </c>
      <c r="D698" s="39" t="s">
        <v>2469</v>
      </c>
      <c r="E698" s="39" t="s">
        <v>2792</v>
      </c>
      <c r="F698" s="40" t="s">
        <v>2347</v>
      </c>
      <c r="G698" s="40" t="s">
        <v>2358</v>
      </c>
      <c r="H698" s="41">
        <v>51000</v>
      </c>
      <c r="I698" s="42">
        <v>0</v>
      </c>
      <c r="J698" s="43">
        <v>0</v>
      </c>
      <c r="K698" s="41">
        <v>0</v>
      </c>
      <c r="L698" s="42">
        <v>0</v>
      </c>
      <c r="M698" s="43">
        <v>0</v>
      </c>
      <c r="N698" s="41">
        <v>0</v>
      </c>
      <c r="O698" s="42">
        <v>0</v>
      </c>
      <c r="P698" s="43">
        <v>0</v>
      </c>
      <c r="Q698" s="41">
        <v>0</v>
      </c>
      <c r="R698" s="42">
        <v>630</v>
      </c>
      <c r="S698" s="43">
        <v>0</v>
      </c>
      <c r="T698" s="44">
        <v>630</v>
      </c>
      <c r="U698" s="45">
        <v>630</v>
      </c>
      <c r="V698" s="43">
        <v>0</v>
      </c>
      <c r="W698" s="44">
        <v>630</v>
      </c>
      <c r="X698" s="45">
        <v>50370</v>
      </c>
      <c r="Y698" s="46">
        <v>98.76</v>
      </c>
      <c r="Z698" s="47">
        <f t="shared" si="20"/>
        <v>50370</v>
      </c>
      <c r="AA698" s="46">
        <f t="shared" si="21"/>
        <v>98.76</v>
      </c>
      <c r="AB698" s="48" t="s">
        <v>2360</v>
      </c>
      <c r="AC698" s="48" t="s">
        <v>2343</v>
      </c>
      <c r="AD698" s="49"/>
    </row>
    <row r="699" spans="2:30" x14ac:dyDescent="0.15">
      <c r="B699" s="38" t="s">
        <v>1154</v>
      </c>
      <c r="C699" s="39" t="s">
        <v>1155</v>
      </c>
      <c r="D699" s="39" t="s">
        <v>2469</v>
      </c>
      <c r="E699" s="39" t="s">
        <v>2793</v>
      </c>
      <c r="F699" s="40" t="s">
        <v>2347</v>
      </c>
      <c r="G699" s="40" t="s">
        <v>2358</v>
      </c>
      <c r="H699" s="41">
        <v>51000</v>
      </c>
      <c r="I699" s="42">
        <v>0</v>
      </c>
      <c r="J699" s="43">
        <v>0</v>
      </c>
      <c r="K699" s="41">
        <v>0</v>
      </c>
      <c r="L699" s="42">
        <v>0</v>
      </c>
      <c r="M699" s="43">
        <v>0</v>
      </c>
      <c r="N699" s="41">
        <v>0</v>
      </c>
      <c r="O699" s="42">
        <v>0</v>
      </c>
      <c r="P699" s="43">
        <v>0</v>
      </c>
      <c r="Q699" s="41">
        <v>0</v>
      </c>
      <c r="R699" s="42">
        <v>0</v>
      </c>
      <c r="S699" s="43">
        <v>0</v>
      </c>
      <c r="T699" s="44">
        <v>0</v>
      </c>
      <c r="U699" s="45">
        <v>0</v>
      </c>
      <c r="V699" s="43">
        <v>0</v>
      </c>
      <c r="W699" s="44">
        <v>0</v>
      </c>
      <c r="X699" s="45">
        <v>51000</v>
      </c>
      <c r="Y699" s="46">
        <v>100</v>
      </c>
      <c r="Z699" s="47">
        <f t="shared" si="20"/>
        <v>51000</v>
      </c>
      <c r="AA699" s="46">
        <f t="shared" si="21"/>
        <v>100</v>
      </c>
      <c r="AB699" s="48" t="s">
        <v>2360</v>
      </c>
      <c r="AC699" s="48" t="s">
        <v>2343</v>
      </c>
      <c r="AD699" s="49"/>
    </row>
    <row r="700" spans="2:30" x14ac:dyDescent="0.15">
      <c r="B700" s="38" t="s">
        <v>1156</v>
      </c>
      <c r="C700" s="39" t="s">
        <v>1157</v>
      </c>
      <c r="D700" s="39" t="s">
        <v>2469</v>
      </c>
      <c r="E700" s="39" t="s">
        <v>2794</v>
      </c>
      <c r="F700" s="40" t="s">
        <v>2347</v>
      </c>
      <c r="G700" s="40" t="s">
        <v>2358</v>
      </c>
      <c r="H700" s="41">
        <v>51000</v>
      </c>
      <c r="I700" s="42">
        <v>0</v>
      </c>
      <c r="J700" s="43">
        <v>0</v>
      </c>
      <c r="K700" s="41">
        <v>0</v>
      </c>
      <c r="L700" s="42">
        <v>0</v>
      </c>
      <c r="M700" s="43">
        <v>0</v>
      </c>
      <c r="N700" s="41">
        <v>0</v>
      </c>
      <c r="O700" s="42">
        <v>0</v>
      </c>
      <c r="P700" s="43">
        <v>0</v>
      </c>
      <c r="Q700" s="41">
        <v>0</v>
      </c>
      <c r="R700" s="42">
        <v>0</v>
      </c>
      <c r="S700" s="43">
        <v>0</v>
      </c>
      <c r="T700" s="44">
        <v>0</v>
      </c>
      <c r="U700" s="45">
        <v>0</v>
      </c>
      <c r="V700" s="43">
        <v>0</v>
      </c>
      <c r="W700" s="44">
        <v>0</v>
      </c>
      <c r="X700" s="45">
        <v>51000</v>
      </c>
      <c r="Y700" s="46">
        <v>100</v>
      </c>
      <c r="Z700" s="47">
        <f t="shared" si="20"/>
        <v>51000</v>
      </c>
      <c r="AA700" s="46">
        <f t="shared" si="21"/>
        <v>100</v>
      </c>
      <c r="AB700" s="48" t="s">
        <v>2360</v>
      </c>
      <c r="AC700" s="48" t="s">
        <v>2343</v>
      </c>
      <c r="AD700" s="49"/>
    </row>
    <row r="701" spans="2:30" x14ac:dyDescent="0.15">
      <c r="B701" s="38" t="s">
        <v>1158</v>
      </c>
      <c r="C701" s="39" t="s">
        <v>1159</v>
      </c>
      <c r="D701" s="39" t="s">
        <v>2469</v>
      </c>
      <c r="E701" s="39" t="s">
        <v>2795</v>
      </c>
      <c r="F701" s="40" t="s">
        <v>2347</v>
      </c>
      <c r="G701" s="40" t="s">
        <v>2358</v>
      </c>
      <c r="H701" s="41">
        <v>51000</v>
      </c>
      <c r="I701" s="42">
        <v>0</v>
      </c>
      <c r="J701" s="43">
        <v>0</v>
      </c>
      <c r="K701" s="41">
        <v>0</v>
      </c>
      <c r="L701" s="42">
        <v>0</v>
      </c>
      <c r="M701" s="43">
        <v>0</v>
      </c>
      <c r="N701" s="41">
        <v>0</v>
      </c>
      <c r="O701" s="42">
        <v>0</v>
      </c>
      <c r="P701" s="43">
        <v>0</v>
      </c>
      <c r="Q701" s="41">
        <v>0</v>
      </c>
      <c r="R701" s="42">
        <v>0</v>
      </c>
      <c r="S701" s="43">
        <v>0</v>
      </c>
      <c r="T701" s="44">
        <v>0</v>
      </c>
      <c r="U701" s="45">
        <v>0</v>
      </c>
      <c r="V701" s="43">
        <v>0</v>
      </c>
      <c r="W701" s="44">
        <v>0</v>
      </c>
      <c r="X701" s="45">
        <v>51000</v>
      </c>
      <c r="Y701" s="46">
        <v>100</v>
      </c>
      <c r="Z701" s="47">
        <f t="shared" si="20"/>
        <v>51000</v>
      </c>
      <c r="AA701" s="46">
        <f t="shared" si="21"/>
        <v>100</v>
      </c>
      <c r="AB701" s="48" t="s">
        <v>2360</v>
      </c>
      <c r="AC701" s="48" t="s">
        <v>2343</v>
      </c>
      <c r="AD701" s="49"/>
    </row>
    <row r="702" spans="2:30" x14ac:dyDescent="0.15">
      <c r="B702" s="38" t="s">
        <v>0</v>
      </c>
      <c r="C702" s="39" t="s">
        <v>0</v>
      </c>
      <c r="D702" s="39"/>
      <c r="E702" s="39"/>
      <c r="F702" s="40"/>
      <c r="G702" s="40"/>
      <c r="H702" s="41"/>
      <c r="I702" s="42"/>
      <c r="J702" s="43"/>
      <c r="K702" s="41"/>
      <c r="L702" s="42"/>
      <c r="M702" s="43"/>
      <c r="N702" s="41"/>
      <c r="O702" s="42"/>
      <c r="P702" s="43"/>
      <c r="Q702" s="41"/>
      <c r="R702" s="42"/>
      <c r="S702" s="43"/>
      <c r="T702" s="44"/>
      <c r="U702" s="45"/>
      <c r="V702" s="43"/>
      <c r="W702" s="44"/>
      <c r="X702" s="45"/>
      <c r="Y702" s="46"/>
      <c r="Z702" s="47"/>
      <c r="AA702" s="46"/>
      <c r="AB702" s="48"/>
      <c r="AC702" s="48"/>
      <c r="AD702" s="49"/>
    </row>
    <row r="703" spans="2:30" x14ac:dyDescent="0.15">
      <c r="B703" s="38" t="s">
        <v>2603</v>
      </c>
      <c r="C703" s="39" t="s">
        <v>1160</v>
      </c>
      <c r="D703" s="39" t="s">
        <v>2420</v>
      </c>
      <c r="E703" s="39"/>
      <c r="F703" s="40" t="s">
        <v>2347</v>
      </c>
      <c r="G703" s="40" t="s">
        <v>2359</v>
      </c>
      <c r="H703" s="41">
        <v>3416865</v>
      </c>
      <c r="I703" s="42">
        <v>0</v>
      </c>
      <c r="J703" s="43">
        <v>0</v>
      </c>
      <c r="K703" s="41">
        <v>0</v>
      </c>
      <c r="L703" s="42">
        <v>1814240</v>
      </c>
      <c r="M703" s="43">
        <v>320148</v>
      </c>
      <c r="N703" s="41">
        <v>2134388</v>
      </c>
      <c r="O703" s="42">
        <v>0</v>
      </c>
      <c r="P703" s="43">
        <v>366</v>
      </c>
      <c r="Q703" s="41">
        <v>366</v>
      </c>
      <c r="R703" s="42">
        <v>746</v>
      </c>
      <c r="S703" s="43">
        <v>70723</v>
      </c>
      <c r="T703" s="44">
        <v>71469</v>
      </c>
      <c r="U703" s="45">
        <v>1814986</v>
      </c>
      <c r="V703" s="43">
        <v>391237</v>
      </c>
      <c r="W703" s="44">
        <v>2206223</v>
      </c>
      <c r="X703" s="45">
        <v>1210642</v>
      </c>
      <c r="Y703" s="46">
        <v>35.43</v>
      </c>
      <c r="Z703" s="47">
        <f t="shared" si="20"/>
        <v>1601879</v>
      </c>
      <c r="AA703" s="46">
        <f t="shared" si="21"/>
        <v>46.88</v>
      </c>
      <c r="AB703" s="48" t="s">
        <v>2370</v>
      </c>
      <c r="AC703" s="48" t="s">
        <v>2343</v>
      </c>
      <c r="AD703" s="49"/>
    </row>
    <row r="704" spans="2:30" x14ac:dyDescent="0.15">
      <c r="B704" s="38" t="s">
        <v>1161</v>
      </c>
      <c r="C704" s="39" t="s">
        <v>1162</v>
      </c>
      <c r="D704" s="39" t="s">
        <v>2420</v>
      </c>
      <c r="E704" s="39" t="s">
        <v>2790</v>
      </c>
      <c r="F704" s="40" t="s">
        <v>2347</v>
      </c>
      <c r="G704" s="40" t="s">
        <v>2359</v>
      </c>
      <c r="H704" s="41">
        <v>580000</v>
      </c>
      <c r="I704" s="42">
        <v>0</v>
      </c>
      <c r="J704" s="43">
        <v>0</v>
      </c>
      <c r="K704" s="41">
        <v>0</v>
      </c>
      <c r="L704" s="42">
        <v>284210</v>
      </c>
      <c r="M704" s="43">
        <v>55777</v>
      </c>
      <c r="N704" s="41">
        <v>339987</v>
      </c>
      <c r="O704" s="42">
        <v>0</v>
      </c>
      <c r="P704" s="43">
        <v>0</v>
      </c>
      <c r="Q704" s="41">
        <v>0</v>
      </c>
      <c r="R704" s="42">
        <v>0</v>
      </c>
      <c r="S704" s="43">
        <v>9834</v>
      </c>
      <c r="T704" s="44">
        <v>9834</v>
      </c>
      <c r="U704" s="45">
        <v>284210</v>
      </c>
      <c r="V704" s="43">
        <v>65611</v>
      </c>
      <c r="W704" s="44">
        <v>349821</v>
      </c>
      <c r="X704" s="45">
        <v>230179</v>
      </c>
      <c r="Y704" s="46">
        <v>39.69</v>
      </c>
      <c r="Z704" s="47">
        <f t="shared" si="20"/>
        <v>295790</v>
      </c>
      <c r="AA704" s="46">
        <f t="shared" si="21"/>
        <v>51</v>
      </c>
      <c r="AB704" s="48" t="s">
        <v>2370</v>
      </c>
      <c r="AC704" s="48" t="s">
        <v>2343</v>
      </c>
      <c r="AD704" s="49"/>
    </row>
    <row r="705" spans="2:30" x14ac:dyDescent="0.15">
      <c r="B705" s="38" t="s">
        <v>1163</v>
      </c>
      <c r="C705" s="39" t="s">
        <v>1164</v>
      </c>
      <c r="D705" s="39" t="s">
        <v>2420</v>
      </c>
      <c r="E705" s="39" t="s">
        <v>2791</v>
      </c>
      <c r="F705" s="40" t="s">
        <v>2347</v>
      </c>
      <c r="G705" s="40" t="s">
        <v>2359</v>
      </c>
      <c r="H705" s="41">
        <v>545845</v>
      </c>
      <c r="I705" s="42">
        <v>0</v>
      </c>
      <c r="J705" s="43">
        <v>0</v>
      </c>
      <c r="K705" s="41">
        <v>0</v>
      </c>
      <c r="L705" s="42">
        <v>274017</v>
      </c>
      <c r="M705" s="43">
        <v>50033</v>
      </c>
      <c r="N705" s="41">
        <v>324050</v>
      </c>
      <c r="O705" s="42">
        <v>0</v>
      </c>
      <c r="P705" s="43">
        <v>0</v>
      </c>
      <c r="Q705" s="41">
        <v>0</v>
      </c>
      <c r="R705" s="42">
        <v>746</v>
      </c>
      <c r="S705" s="43">
        <v>9184</v>
      </c>
      <c r="T705" s="44">
        <v>9930</v>
      </c>
      <c r="U705" s="45">
        <v>274763</v>
      </c>
      <c r="V705" s="43">
        <v>59217</v>
      </c>
      <c r="W705" s="44">
        <v>333980</v>
      </c>
      <c r="X705" s="45">
        <v>211865</v>
      </c>
      <c r="Y705" s="46">
        <v>38.81</v>
      </c>
      <c r="Z705" s="47">
        <f t="shared" si="20"/>
        <v>271082</v>
      </c>
      <c r="AA705" s="46">
        <f t="shared" si="21"/>
        <v>49.66</v>
      </c>
      <c r="AB705" s="48" t="s">
        <v>2370</v>
      </c>
      <c r="AC705" s="48" t="s">
        <v>2343</v>
      </c>
      <c r="AD705" s="49"/>
    </row>
    <row r="706" spans="2:30" x14ac:dyDescent="0.15">
      <c r="B706" s="38" t="s">
        <v>1165</v>
      </c>
      <c r="C706" s="39" t="s">
        <v>1166</v>
      </c>
      <c r="D706" s="39" t="s">
        <v>2420</v>
      </c>
      <c r="E706" s="39" t="s">
        <v>2792</v>
      </c>
      <c r="F706" s="40" t="s">
        <v>2347</v>
      </c>
      <c r="G706" s="40" t="s">
        <v>2359</v>
      </c>
      <c r="H706" s="41">
        <v>568615</v>
      </c>
      <c r="I706" s="42">
        <v>0</v>
      </c>
      <c r="J706" s="43">
        <v>0</v>
      </c>
      <c r="K706" s="41">
        <v>0</v>
      </c>
      <c r="L706" s="42">
        <v>281010</v>
      </c>
      <c r="M706" s="43">
        <v>49057</v>
      </c>
      <c r="N706" s="41">
        <v>330067</v>
      </c>
      <c r="O706" s="42">
        <v>0</v>
      </c>
      <c r="P706" s="43">
        <v>0</v>
      </c>
      <c r="Q706" s="41">
        <v>0</v>
      </c>
      <c r="R706" s="42">
        <v>0</v>
      </c>
      <c r="S706" s="43">
        <v>9246</v>
      </c>
      <c r="T706" s="44">
        <v>9246</v>
      </c>
      <c r="U706" s="45">
        <v>281010</v>
      </c>
      <c r="V706" s="43">
        <v>58303</v>
      </c>
      <c r="W706" s="44">
        <v>339313</v>
      </c>
      <c r="X706" s="45">
        <v>229302</v>
      </c>
      <c r="Y706" s="46">
        <v>40.33</v>
      </c>
      <c r="Z706" s="47">
        <f t="shared" si="20"/>
        <v>287605</v>
      </c>
      <c r="AA706" s="46">
        <f t="shared" si="21"/>
        <v>50.58</v>
      </c>
      <c r="AB706" s="48" t="s">
        <v>2370</v>
      </c>
      <c r="AC706" s="48" t="s">
        <v>2343</v>
      </c>
      <c r="AD706" s="49"/>
    </row>
    <row r="707" spans="2:30" x14ac:dyDescent="0.15">
      <c r="B707" s="38" t="s">
        <v>1167</v>
      </c>
      <c r="C707" s="39" t="s">
        <v>1168</v>
      </c>
      <c r="D707" s="39" t="s">
        <v>2420</v>
      </c>
      <c r="E707" s="39" t="s">
        <v>2793</v>
      </c>
      <c r="F707" s="40" t="s">
        <v>2347</v>
      </c>
      <c r="G707" s="40" t="s">
        <v>2359</v>
      </c>
      <c r="H707" s="41">
        <v>574825</v>
      </c>
      <c r="I707" s="42">
        <v>0</v>
      </c>
      <c r="J707" s="43">
        <v>0</v>
      </c>
      <c r="K707" s="41">
        <v>0</v>
      </c>
      <c r="L707" s="42">
        <v>312358</v>
      </c>
      <c r="M707" s="43">
        <v>59953</v>
      </c>
      <c r="N707" s="41">
        <v>372311</v>
      </c>
      <c r="O707" s="42">
        <v>0</v>
      </c>
      <c r="P707" s="43">
        <v>0</v>
      </c>
      <c r="Q707" s="41">
        <v>0</v>
      </c>
      <c r="R707" s="42">
        <v>0</v>
      </c>
      <c r="S707" s="43">
        <v>13011</v>
      </c>
      <c r="T707" s="44">
        <v>13011</v>
      </c>
      <c r="U707" s="45">
        <v>312358</v>
      </c>
      <c r="V707" s="43">
        <v>72964</v>
      </c>
      <c r="W707" s="44">
        <v>385322</v>
      </c>
      <c r="X707" s="45">
        <v>189503</v>
      </c>
      <c r="Y707" s="46">
        <v>32.97</v>
      </c>
      <c r="Z707" s="47">
        <f t="shared" si="20"/>
        <v>262467</v>
      </c>
      <c r="AA707" s="46">
        <f t="shared" si="21"/>
        <v>45.66</v>
      </c>
      <c r="AB707" s="48" t="s">
        <v>2370</v>
      </c>
      <c r="AC707" s="48" t="s">
        <v>2343</v>
      </c>
      <c r="AD707" s="49"/>
    </row>
    <row r="708" spans="2:30" x14ac:dyDescent="0.15">
      <c r="B708" s="38" t="s">
        <v>1169</v>
      </c>
      <c r="C708" s="39" t="s">
        <v>1170</v>
      </c>
      <c r="D708" s="39" t="s">
        <v>2420</v>
      </c>
      <c r="E708" s="39" t="s">
        <v>2794</v>
      </c>
      <c r="F708" s="40" t="s">
        <v>2347</v>
      </c>
      <c r="G708" s="40" t="s">
        <v>2359</v>
      </c>
      <c r="H708" s="41">
        <v>567580</v>
      </c>
      <c r="I708" s="42">
        <v>0</v>
      </c>
      <c r="J708" s="43">
        <v>0</v>
      </c>
      <c r="K708" s="41">
        <v>0</v>
      </c>
      <c r="L708" s="42">
        <v>327406</v>
      </c>
      <c r="M708" s="43">
        <v>46441</v>
      </c>
      <c r="N708" s="41">
        <v>373847</v>
      </c>
      <c r="O708" s="42">
        <v>0</v>
      </c>
      <c r="P708" s="43">
        <v>0</v>
      </c>
      <c r="Q708" s="41">
        <v>0</v>
      </c>
      <c r="R708" s="42">
        <v>0</v>
      </c>
      <c r="S708" s="43">
        <v>14437</v>
      </c>
      <c r="T708" s="44">
        <v>14437</v>
      </c>
      <c r="U708" s="45">
        <v>327406</v>
      </c>
      <c r="V708" s="43">
        <v>60878</v>
      </c>
      <c r="W708" s="44">
        <v>388284</v>
      </c>
      <c r="X708" s="45">
        <v>179296</v>
      </c>
      <c r="Y708" s="46">
        <v>31.59</v>
      </c>
      <c r="Z708" s="47">
        <f t="shared" si="20"/>
        <v>240174</v>
      </c>
      <c r="AA708" s="46">
        <f t="shared" si="21"/>
        <v>42.32</v>
      </c>
      <c r="AB708" s="48" t="s">
        <v>2370</v>
      </c>
      <c r="AC708" s="48" t="s">
        <v>2343</v>
      </c>
      <c r="AD708" s="49"/>
    </row>
    <row r="709" spans="2:30" x14ac:dyDescent="0.15">
      <c r="B709" s="38" t="s">
        <v>1171</v>
      </c>
      <c r="C709" s="39" t="s">
        <v>1172</v>
      </c>
      <c r="D709" s="39" t="s">
        <v>2420</v>
      </c>
      <c r="E709" s="39" t="s">
        <v>2795</v>
      </c>
      <c r="F709" s="40" t="s">
        <v>2347</v>
      </c>
      <c r="G709" s="40" t="s">
        <v>2359</v>
      </c>
      <c r="H709" s="41">
        <v>580000</v>
      </c>
      <c r="I709" s="42">
        <v>0</v>
      </c>
      <c r="J709" s="43">
        <v>0</v>
      </c>
      <c r="K709" s="41">
        <v>0</v>
      </c>
      <c r="L709" s="42">
        <v>335239</v>
      </c>
      <c r="M709" s="43">
        <v>58887</v>
      </c>
      <c r="N709" s="41">
        <v>394126</v>
      </c>
      <c r="O709" s="42">
        <v>0</v>
      </c>
      <c r="P709" s="43">
        <v>366</v>
      </c>
      <c r="Q709" s="41">
        <v>366</v>
      </c>
      <c r="R709" s="42">
        <v>0</v>
      </c>
      <c r="S709" s="43">
        <v>15011</v>
      </c>
      <c r="T709" s="44">
        <v>15011</v>
      </c>
      <c r="U709" s="45">
        <v>335239</v>
      </c>
      <c r="V709" s="43">
        <v>74264</v>
      </c>
      <c r="W709" s="44">
        <v>409503</v>
      </c>
      <c r="X709" s="45">
        <v>170497</v>
      </c>
      <c r="Y709" s="46">
        <v>29.4</v>
      </c>
      <c r="Z709" s="47">
        <f t="shared" si="20"/>
        <v>244761</v>
      </c>
      <c r="AA709" s="46">
        <f t="shared" si="21"/>
        <v>42.2</v>
      </c>
      <c r="AB709" s="48" t="s">
        <v>2370</v>
      </c>
      <c r="AC709" s="48" t="s">
        <v>2343</v>
      </c>
      <c r="AD709" s="49"/>
    </row>
    <row r="710" spans="2:30" x14ac:dyDescent="0.15">
      <c r="B710" s="38" t="s">
        <v>0</v>
      </c>
      <c r="C710" s="39" t="s">
        <v>0</v>
      </c>
      <c r="D710" s="39"/>
      <c r="E710" s="39"/>
      <c r="F710" s="40"/>
      <c r="G710" s="40"/>
      <c r="H710" s="41"/>
      <c r="I710" s="42"/>
      <c r="J710" s="43"/>
      <c r="K710" s="41"/>
      <c r="L710" s="42"/>
      <c r="M710" s="43"/>
      <c r="N710" s="41"/>
      <c r="O710" s="42"/>
      <c r="P710" s="43"/>
      <c r="Q710" s="41"/>
      <c r="R710" s="42"/>
      <c r="S710" s="43"/>
      <c r="T710" s="44"/>
      <c r="U710" s="45"/>
      <c r="V710" s="43"/>
      <c r="W710" s="44"/>
      <c r="X710" s="45"/>
      <c r="Y710" s="46"/>
      <c r="Z710" s="47"/>
      <c r="AA710" s="46"/>
      <c r="AB710" s="48"/>
      <c r="AC710" s="48"/>
      <c r="AD710" s="49"/>
    </row>
    <row r="711" spans="2:30" x14ac:dyDescent="0.15">
      <c r="B711" s="38" t="s">
        <v>2604</v>
      </c>
      <c r="C711" s="39" t="s">
        <v>1173</v>
      </c>
      <c r="D711" s="39" t="s">
        <v>2420</v>
      </c>
      <c r="E711" s="39"/>
      <c r="F711" s="40" t="s">
        <v>2347</v>
      </c>
      <c r="G711" s="40" t="s">
        <v>2359</v>
      </c>
      <c r="H711" s="41">
        <v>3300000</v>
      </c>
      <c r="I711" s="42">
        <v>0</v>
      </c>
      <c r="J711" s="43">
        <v>0</v>
      </c>
      <c r="K711" s="41">
        <v>0</v>
      </c>
      <c r="L711" s="42">
        <v>1836283</v>
      </c>
      <c r="M711" s="43">
        <v>324225</v>
      </c>
      <c r="N711" s="41">
        <v>2160508</v>
      </c>
      <c r="O711" s="42">
        <v>0</v>
      </c>
      <c r="P711" s="43">
        <v>356</v>
      </c>
      <c r="Q711" s="41">
        <v>356</v>
      </c>
      <c r="R711" s="42">
        <v>0</v>
      </c>
      <c r="S711" s="43">
        <v>71588</v>
      </c>
      <c r="T711" s="44">
        <v>71588</v>
      </c>
      <c r="U711" s="45">
        <v>1836283</v>
      </c>
      <c r="V711" s="43">
        <v>396169</v>
      </c>
      <c r="W711" s="44">
        <v>2232452</v>
      </c>
      <c r="X711" s="45">
        <v>1067548</v>
      </c>
      <c r="Y711" s="46">
        <v>32.35</v>
      </c>
      <c r="Z711" s="47">
        <f t="shared" ref="Z711:Z774" si="22">H711-U711</f>
        <v>1463717</v>
      </c>
      <c r="AA711" s="46">
        <f t="shared" ref="AA711:AA774" si="23">IF(H711=0,0,ROUND(Z711/H711%,2))</f>
        <v>44.36</v>
      </c>
      <c r="AB711" s="48" t="s">
        <v>2370</v>
      </c>
      <c r="AC711" s="48" t="s">
        <v>2343</v>
      </c>
      <c r="AD711" s="49"/>
    </row>
    <row r="712" spans="2:30" x14ac:dyDescent="0.15">
      <c r="B712" s="38" t="s">
        <v>1174</v>
      </c>
      <c r="C712" s="39" t="s">
        <v>1175</v>
      </c>
      <c r="D712" s="39" t="s">
        <v>2420</v>
      </c>
      <c r="E712" s="39" t="s">
        <v>2790</v>
      </c>
      <c r="F712" s="40" t="s">
        <v>2347</v>
      </c>
      <c r="G712" s="40" t="s">
        <v>2359</v>
      </c>
      <c r="H712" s="41">
        <v>550000</v>
      </c>
      <c r="I712" s="42">
        <v>0</v>
      </c>
      <c r="J712" s="43">
        <v>0</v>
      </c>
      <c r="K712" s="41">
        <v>0</v>
      </c>
      <c r="L712" s="42">
        <v>249328</v>
      </c>
      <c r="M712" s="43">
        <v>48931</v>
      </c>
      <c r="N712" s="41">
        <v>298259</v>
      </c>
      <c r="O712" s="42">
        <v>0</v>
      </c>
      <c r="P712" s="43">
        <v>0</v>
      </c>
      <c r="Q712" s="41">
        <v>0</v>
      </c>
      <c r="R712" s="42">
        <v>0</v>
      </c>
      <c r="S712" s="43">
        <v>8625</v>
      </c>
      <c r="T712" s="44">
        <v>8625</v>
      </c>
      <c r="U712" s="45">
        <v>249328</v>
      </c>
      <c r="V712" s="43">
        <v>57556</v>
      </c>
      <c r="W712" s="44">
        <v>306884</v>
      </c>
      <c r="X712" s="45">
        <v>243116</v>
      </c>
      <c r="Y712" s="46">
        <v>44.2</v>
      </c>
      <c r="Z712" s="47">
        <f t="shared" si="22"/>
        <v>300672</v>
      </c>
      <c r="AA712" s="46">
        <f t="shared" si="23"/>
        <v>54.67</v>
      </c>
      <c r="AB712" s="48" t="s">
        <v>2370</v>
      </c>
      <c r="AC712" s="48" t="s">
        <v>2343</v>
      </c>
      <c r="AD712" s="49"/>
    </row>
    <row r="713" spans="2:30" x14ac:dyDescent="0.15">
      <c r="B713" s="38" t="s">
        <v>1176</v>
      </c>
      <c r="C713" s="39" t="s">
        <v>1177</v>
      </c>
      <c r="D713" s="39" t="s">
        <v>2420</v>
      </c>
      <c r="E713" s="39" t="s">
        <v>2791</v>
      </c>
      <c r="F713" s="40" t="s">
        <v>2347</v>
      </c>
      <c r="G713" s="40" t="s">
        <v>2359</v>
      </c>
      <c r="H713" s="41">
        <v>550000</v>
      </c>
      <c r="I713" s="42">
        <v>0</v>
      </c>
      <c r="J713" s="43">
        <v>0</v>
      </c>
      <c r="K713" s="41">
        <v>0</v>
      </c>
      <c r="L713" s="42">
        <v>308916</v>
      </c>
      <c r="M713" s="43">
        <v>56404</v>
      </c>
      <c r="N713" s="41">
        <v>365320</v>
      </c>
      <c r="O713" s="42">
        <v>0</v>
      </c>
      <c r="P713" s="43">
        <v>0</v>
      </c>
      <c r="Q713" s="41">
        <v>0</v>
      </c>
      <c r="R713" s="42">
        <v>0</v>
      </c>
      <c r="S713" s="43">
        <v>10352</v>
      </c>
      <c r="T713" s="44">
        <v>10352</v>
      </c>
      <c r="U713" s="45">
        <v>308916</v>
      </c>
      <c r="V713" s="43">
        <v>66756</v>
      </c>
      <c r="W713" s="44">
        <v>375672</v>
      </c>
      <c r="X713" s="45">
        <v>174328</v>
      </c>
      <c r="Y713" s="46">
        <v>31.7</v>
      </c>
      <c r="Z713" s="47">
        <f t="shared" si="22"/>
        <v>241084</v>
      </c>
      <c r="AA713" s="46">
        <f t="shared" si="23"/>
        <v>43.83</v>
      </c>
      <c r="AB713" s="48" t="s">
        <v>2370</v>
      </c>
      <c r="AC713" s="48" t="s">
        <v>2343</v>
      </c>
      <c r="AD713" s="49"/>
    </row>
    <row r="714" spans="2:30" x14ac:dyDescent="0.15">
      <c r="B714" s="38" t="s">
        <v>1178</v>
      </c>
      <c r="C714" s="39" t="s">
        <v>1179</v>
      </c>
      <c r="D714" s="39" t="s">
        <v>2420</v>
      </c>
      <c r="E714" s="39" t="s">
        <v>2792</v>
      </c>
      <c r="F714" s="40" t="s">
        <v>2347</v>
      </c>
      <c r="G714" s="40" t="s">
        <v>2359</v>
      </c>
      <c r="H714" s="41">
        <v>550000</v>
      </c>
      <c r="I714" s="42">
        <v>0</v>
      </c>
      <c r="J714" s="43">
        <v>0</v>
      </c>
      <c r="K714" s="41">
        <v>0</v>
      </c>
      <c r="L714" s="42">
        <v>278672</v>
      </c>
      <c r="M714" s="43">
        <v>48649</v>
      </c>
      <c r="N714" s="41">
        <v>327321</v>
      </c>
      <c r="O714" s="42">
        <v>0</v>
      </c>
      <c r="P714" s="43">
        <v>0</v>
      </c>
      <c r="Q714" s="41">
        <v>0</v>
      </c>
      <c r="R714" s="42">
        <v>0</v>
      </c>
      <c r="S714" s="43">
        <v>9169</v>
      </c>
      <c r="T714" s="44">
        <v>9169</v>
      </c>
      <c r="U714" s="45">
        <v>278672</v>
      </c>
      <c r="V714" s="43">
        <v>57818</v>
      </c>
      <c r="W714" s="44">
        <v>336490</v>
      </c>
      <c r="X714" s="45">
        <v>213510</v>
      </c>
      <c r="Y714" s="46">
        <v>38.82</v>
      </c>
      <c r="Z714" s="47">
        <f t="shared" si="22"/>
        <v>271328</v>
      </c>
      <c r="AA714" s="46">
        <f t="shared" si="23"/>
        <v>49.33</v>
      </c>
      <c r="AB714" s="48" t="s">
        <v>2370</v>
      </c>
      <c r="AC714" s="48" t="s">
        <v>2343</v>
      </c>
      <c r="AD714" s="49"/>
    </row>
    <row r="715" spans="2:30" x14ac:dyDescent="0.15">
      <c r="B715" s="38" t="s">
        <v>1180</v>
      </c>
      <c r="C715" s="39" t="s">
        <v>1181</v>
      </c>
      <c r="D715" s="39" t="s">
        <v>2420</v>
      </c>
      <c r="E715" s="39" t="s">
        <v>2793</v>
      </c>
      <c r="F715" s="40" t="s">
        <v>2347</v>
      </c>
      <c r="G715" s="40" t="s">
        <v>2359</v>
      </c>
      <c r="H715" s="41">
        <v>550000</v>
      </c>
      <c r="I715" s="42">
        <v>0</v>
      </c>
      <c r="J715" s="43">
        <v>0</v>
      </c>
      <c r="K715" s="41">
        <v>0</v>
      </c>
      <c r="L715" s="42">
        <v>348397</v>
      </c>
      <c r="M715" s="43">
        <v>66871</v>
      </c>
      <c r="N715" s="41">
        <v>415268</v>
      </c>
      <c r="O715" s="42">
        <v>0</v>
      </c>
      <c r="P715" s="43">
        <v>0</v>
      </c>
      <c r="Q715" s="41">
        <v>0</v>
      </c>
      <c r="R715" s="42">
        <v>0</v>
      </c>
      <c r="S715" s="43">
        <v>14512</v>
      </c>
      <c r="T715" s="44">
        <v>14512</v>
      </c>
      <c r="U715" s="45">
        <v>348397</v>
      </c>
      <c r="V715" s="43">
        <v>81383</v>
      </c>
      <c r="W715" s="44">
        <v>429780</v>
      </c>
      <c r="X715" s="45">
        <v>120220</v>
      </c>
      <c r="Y715" s="46">
        <v>21.86</v>
      </c>
      <c r="Z715" s="47">
        <f t="shared" si="22"/>
        <v>201603</v>
      </c>
      <c r="AA715" s="46">
        <f t="shared" si="23"/>
        <v>36.659999999999997</v>
      </c>
      <c r="AB715" s="48" t="s">
        <v>2370</v>
      </c>
      <c r="AC715" s="48" t="s">
        <v>2343</v>
      </c>
      <c r="AD715" s="49"/>
    </row>
    <row r="716" spans="2:30" x14ac:dyDescent="0.15">
      <c r="B716" s="38" t="s">
        <v>1182</v>
      </c>
      <c r="C716" s="39" t="s">
        <v>1183</v>
      </c>
      <c r="D716" s="39" t="s">
        <v>2420</v>
      </c>
      <c r="E716" s="39" t="s">
        <v>2794</v>
      </c>
      <c r="F716" s="40" t="s">
        <v>2347</v>
      </c>
      <c r="G716" s="40" t="s">
        <v>2359</v>
      </c>
      <c r="H716" s="41">
        <v>550000</v>
      </c>
      <c r="I716" s="42">
        <v>0</v>
      </c>
      <c r="J716" s="43">
        <v>0</v>
      </c>
      <c r="K716" s="41">
        <v>0</v>
      </c>
      <c r="L716" s="42">
        <v>324665</v>
      </c>
      <c r="M716" s="43">
        <v>46053</v>
      </c>
      <c r="N716" s="41">
        <v>370718</v>
      </c>
      <c r="O716" s="42">
        <v>0</v>
      </c>
      <c r="P716" s="43">
        <v>0</v>
      </c>
      <c r="Q716" s="41">
        <v>0</v>
      </c>
      <c r="R716" s="42">
        <v>0</v>
      </c>
      <c r="S716" s="43">
        <v>14319</v>
      </c>
      <c r="T716" s="44">
        <v>14319</v>
      </c>
      <c r="U716" s="45">
        <v>324665</v>
      </c>
      <c r="V716" s="43">
        <v>60372</v>
      </c>
      <c r="W716" s="44">
        <v>385037</v>
      </c>
      <c r="X716" s="45">
        <v>164963</v>
      </c>
      <c r="Y716" s="46">
        <v>29.99</v>
      </c>
      <c r="Z716" s="47">
        <f t="shared" si="22"/>
        <v>225335</v>
      </c>
      <c r="AA716" s="46">
        <f t="shared" si="23"/>
        <v>40.97</v>
      </c>
      <c r="AB716" s="48" t="s">
        <v>2370</v>
      </c>
      <c r="AC716" s="48" t="s">
        <v>2343</v>
      </c>
      <c r="AD716" s="49"/>
    </row>
    <row r="717" spans="2:30" x14ac:dyDescent="0.15">
      <c r="B717" s="38" t="s">
        <v>1184</v>
      </c>
      <c r="C717" s="39" t="s">
        <v>1185</v>
      </c>
      <c r="D717" s="39" t="s">
        <v>2420</v>
      </c>
      <c r="E717" s="39" t="s">
        <v>2795</v>
      </c>
      <c r="F717" s="40" t="s">
        <v>2347</v>
      </c>
      <c r="G717" s="40" t="s">
        <v>2359</v>
      </c>
      <c r="H717" s="41">
        <v>550000</v>
      </c>
      <c r="I717" s="42">
        <v>0</v>
      </c>
      <c r="J717" s="43">
        <v>0</v>
      </c>
      <c r="K717" s="41">
        <v>0</v>
      </c>
      <c r="L717" s="42">
        <v>326305</v>
      </c>
      <c r="M717" s="43">
        <v>57317</v>
      </c>
      <c r="N717" s="41">
        <v>383622</v>
      </c>
      <c r="O717" s="42">
        <v>0</v>
      </c>
      <c r="P717" s="43">
        <v>356</v>
      </c>
      <c r="Q717" s="41">
        <v>356</v>
      </c>
      <c r="R717" s="42">
        <v>0</v>
      </c>
      <c r="S717" s="43">
        <v>14611</v>
      </c>
      <c r="T717" s="44">
        <v>14611</v>
      </c>
      <c r="U717" s="45">
        <v>326305</v>
      </c>
      <c r="V717" s="43">
        <v>72284</v>
      </c>
      <c r="W717" s="44">
        <v>398589</v>
      </c>
      <c r="X717" s="45">
        <v>151411</v>
      </c>
      <c r="Y717" s="46">
        <v>27.53</v>
      </c>
      <c r="Z717" s="47">
        <f t="shared" si="22"/>
        <v>223695</v>
      </c>
      <c r="AA717" s="46">
        <f t="shared" si="23"/>
        <v>40.67</v>
      </c>
      <c r="AB717" s="48" t="s">
        <v>2370</v>
      </c>
      <c r="AC717" s="48" t="s">
        <v>2343</v>
      </c>
      <c r="AD717" s="49"/>
    </row>
    <row r="718" spans="2:30" x14ac:dyDescent="0.15">
      <c r="B718" s="38" t="s">
        <v>0</v>
      </c>
      <c r="C718" s="39" t="s">
        <v>0</v>
      </c>
      <c r="D718" s="39"/>
      <c r="E718" s="39"/>
      <c r="F718" s="40"/>
      <c r="G718" s="40"/>
      <c r="H718" s="41"/>
      <c r="I718" s="42"/>
      <c r="J718" s="43"/>
      <c r="K718" s="41"/>
      <c r="L718" s="42"/>
      <c r="M718" s="43"/>
      <c r="N718" s="41"/>
      <c r="O718" s="42"/>
      <c r="P718" s="43"/>
      <c r="Q718" s="41"/>
      <c r="R718" s="42"/>
      <c r="S718" s="43"/>
      <c r="T718" s="44"/>
      <c r="U718" s="45"/>
      <c r="V718" s="43"/>
      <c r="W718" s="44"/>
      <c r="X718" s="45"/>
      <c r="Y718" s="46"/>
      <c r="Z718" s="47"/>
      <c r="AA718" s="46"/>
      <c r="AB718" s="48"/>
      <c r="AC718" s="48"/>
      <c r="AD718" s="49"/>
    </row>
    <row r="719" spans="2:30" x14ac:dyDescent="0.15">
      <c r="B719" s="38" t="s">
        <v>2605</v>
      </c>
      <c r="C719" s="39" t="s">
        <v>29</v>
      </c>
      <c r="D719" s="39" t="s">
        <v>2438</v>
      </c>
      <c r="E719" s="39"/>
      <c r="F719" s="40" t="s">
        <v>2346</v>
      </c>
      <c r="G719" s="40" t="s">
        <v>2353</v>
      </c>
      <c r="H719" s="41">
        <v>16429500</v>
      </c>
      <c r="I719" s="42">
        <v>0</v>
      </c>
      <c r="J719" s="43">
        <v>0</v>
      </c>
      <c r="K719" s="41">
        <v>0</v>
      </c>
      <c r="L719" s="42">
        <v>9841158</v>
      </c>
      <c r="M719" s="43">
        <v>1610030</v>
      </c>
      <c r="N719" s="41">
        <v>11451188</v>
      </c>
      <c r="O719" s="42">
        <v>2771416</v>
      </c>
      <c r="P719" s="43">
        <v>0</v>
      </c>
      <c r="Q719" s="41">
        <v>2771416</v>
      </c>
      <c r="R719" s="42">
        <v>238416</v>
      </c>
      <c r="S719" s="43">
        <v>539552</v>
      </c>
      <c r="T719" s="44">
        <v>777968</v>
      </c>
      <c r="U719" s="45">
        <v>12850990</v>
      </c>
      <c r="V719" s="43">
        <v>2149582</v>
      </c>
      <c r="W719" s="44">
        <v>15000572</v>
      </c>
      <c r="X719" s="45">
        <v>1428928</v>
      </c>
      <c r="Y719" s="46">
        <v>8.6999999999999993</v>
      </c>
      <c r="Z719" s="47">
        <f t="shared" si="22"/>
        <v>3578510</v>
      </c>
      <c r="AA719" s="46">
        <f t="shared" si="23"/>
        <v>21.78</v>
      </c>
      <c r="AB719" s="48" t="s">
        <v>2360</v>
      </c>
      <c r="AC719" s="48" t="s">
        <v>2343</v>
      </c>
      <c r="AD719" s="49"/>
    </row>
    <row r="720" spans="2:30" x14ac:dyDescent="0.15">
      <c r="B720" s="38" t="s">
        <v>1186</v>
      </c>
      <c r="C720" s="39" t="s">
        <v>1187</v>
      </c>
      <c r="D720" s="39" t="s">
        <v>2438</v>
      </c>
      <c r="E720" s="39" t="s">
        <v>2790</v>
      </c>
      <c r="F720" s="40" t="s">
        <v>2346</v>
      </c>
      <c r="G720" s="40" t="s">
        <v>2353</v>
      </c>
      <c r="H720" s="41">
        <v>2559000</v>
      </c>
      <c r="I720" s="42">
        <v>0</v>
      </c>
      <c r="J720" s="43">
        <v>0</v>
      </c>
      <c r="K720" s="41">
        <v>0</v>
      </c>
      <c r="L720" s="42">
        <v>1473259</v>
      </c>
      <c r="M720" s="43">
        <v>248530</v>
      </c>
      <c r="N720" s="41">
        <v>1721789</v>
      </c>
      <c r="O720" s="42">
        <v>461373</v>
      </c>
      <c r="P720" s="43">
        <v>0</v>
      </c>
      <c r="Q720" s="41">
        <v>461373</v>
      </c>
      <c r="R720" s="42">
        <v>36019</v>
      </c>
      <c r="S720" s="43">
        <v>119118</v>
      </c>
      <c r="T720" s="44">
        <v>155137</v>
      </c>
      <c r="U720" s="45">
        <v>1970651</v>
      </c>
      <c r="V720" s="43">
        <v>367648</v>
      </c>
      <c r="W720" s="44">
        <v>2338299</v>
      </c>
      <c r="X720" s="45">
        <v>220701</v>
      </c>
      <c r="Y720" s="46">
        <v>8.6199999999999992</v>
      </c>
      <c r="Z720" s="47">
        <f t="shared" si="22"/>
        <v>588349</v>
      </c>
      <c r="AA720" s="46">
        <f t="shared" si="23"/>
        <v>22.99</v>
      </c>
      <c r="AB720" s="48" t="s">
        <v>2360</v>
      </c>
      <c r="AC720" s="48" t="s">
        <v>2343</v>
      </c>
      <c r="AD720" s="49"/>
    </row>
    <row r="721" spans="2:30" x14ac:dyDescent="0.15">
      <c r="B721" s="38" t="s">
        <v>1188</v>
      </c>
      <c r="C721" s="39" t="s">
        <v>1189</v>
      </c>
      <c r="D721" s="39" t="s">
        <v>2438</v>
      </c>
      <c r="E721" s="39" t="s">
        <v>2791</v>
      </c>
      <c r="F721" s="40" t="s">
        <v>2346</v>
      </c>
      <c r="G721" s="40" t="s">
        <v>2353</v>
      </c>
      <c r="H721" s="41">
        <v>2969000</v>
      </c>
      <c r="I721" s="42">
        <v>0</v>
      </c>
      <c r="J721" s="43">
        <v>0</v>
      </c>
      <c r="K721" s="41">
        <v>0</v>
      </c>
      <c r="L721" s="42">
        <v>1829007</v>
      </c>
      <c r="M721" s="43">
        <v>278524</v>
      </c>
      <c r="N721" s="41">
        <v>2107531</v>
      </c>
      <c r="O721" s="42">
        <v>483430</v>
      </c>
      <c r="P721" s="43">
        <v>0</v>
      </c>
      <c r="Q721" s="41">
        <v>483430</v>
      </c>
      <c r="R721" s="42">
        <v>45330</v>
      </c>
      <c r="S721" s="43">
        <v>95125</v>
      </c>
      <c r="T721" s="44">
        <v>140455</v>
      </c>
      <c r="U721" s="45">
        <v>2357767</v>
      </c>
      <c r="V721" s="43">
        <v>373649</v>
      </c>
      <c r="W721" s="44">
        <v>2731416</v>
      </c>
      <c r="X721" s="45">
        <v>237584</v>
      </c>
      <c r="Y721" s="46">
        <v>8</v>
      </c>
      <c r="Z721" s="47">
        <f t="shared" si="22"/>
        <v>611233</v>
      </c>
      <c r="AA721" s="46">
        <f t="shared" si="23"/>
        <v>20.59</v>
      </c>
      <c r="AB721" s="48" t="s">
        <v>2360</v>
      </c>
      <c r="AC721" s="48" t="s">
        <v>2343</v>
      </c>
      <c r="AD721" s="49"/>
    </row>
    <row r="722" spans="2:30" x14ac:dyDescent="0.15">
      <c r="B722" s="38" t="s">
        <v>1190</v>
      </c>
      <c r="C722" s="39" t="s">
        <v>1191</v>
      </c>
      <c r="D722" s="39" t="s">
        <v>2438</v>
      </c>
      <c r="E722" s="39" t="s">
        <v>2792</v>
      </c>
      <c r="F722" s="40" t="s">
        <v>2346</v>
      </c>
      <c r="G722" s="40" t="s">
        <v>2353</v>
      </c>
      <c r="H722" s="41">
        <v>2755000</v>
      </c>
      <c r="I722" s="42">
        <v>0</v>
      </c>
      <c r="J722" s="43">
        <v>0</v>
      </c>
      <c r="K722" s="41">
        <v>0</v>
      </c>
      <c r="L722" s="42">
        <v>1669550</v>
      </c>
      <c r="M722" s="43">
        <v>278040</v>
      </c>
      <c r="N722" s="41">
        <v>1947590</v>
      </c>
      <c r="O722" s="42">
        <v>474571</v>
      </c>
      <c r="P722" s="43">
        <v>0</v>
      </c>
      <c r="Q722" s="41">
        <v>474571</v>
      </c>
      <c r="R722" s="42">
        <v>40321</v>
      </c>
      <c r="S722" s="43">
        <v>84482</v>
      </c>
      <c r="T722" s="44">
        <v>124803</v>
      </c>
      <c r="U722" s="45">
        <v>2184442</v>
      </c>
      <c r="V722" s="43">
        <v>362522</v>
      </c>
      <c r="W722" s="44">
        <v>2546964</v>
      </c>
      <c r="X722" s="45">
        <v>208036</v>
      </c>
      <c r="Y722" s="46">
        <v>7.55</v>
      </c>
      <c r="Z722" s="47">
        <f t="shared" si="22"/>
        <v>570558</v>
      </c>
      <c r="AA722" s="46">
        <f t="shared" si="23"/>
        <v>20.71</v>
      </c>
      <c r="AB722" s="48" t="s">
        <v>2360</v>
      </c>
      <c r="AC722" s="48" t="s">
        <v>2343</v>
      </c>
      <c r="AD722" s="49"/>
    </row>
    <row r="723" spans="2:30" x14ac:dyDescent="0.15">
      <c r="B723" s="38" t="s">
        <v>1192</v>
      </c>
      <c r="C723" s="39" t="s">
        <v>1193</v>
      </c>
      <c r="D723" s="39" t="s">
        <v>2438</v>
      </c>
      <c r="E723" s="39" t="s">
        <v>2793</v>
      </c>
      <c r="F723" s="40" t="s">
        <v>2346</v>
      </c>
      <c r="G723" s="40" t="s">
        <v>2353</v>
      </c>
      <c r="H723" s="41">
        <v>2355500</v>
      </c>
      <c r="I723" s="42">
        <v>0</v>
      </c>
      <c r="J723" s="43">
        <v>0</v>
      </c>
      <c r="K723" s="41">
        <v>0</v>
      </c>
      <c r="L723" s="42">
        <v>1486993</v>
      </c>
      <c r="M723" s="43">
        <v>255252</v>
      </c>
      <c r="N723" s="41">
        <v>1742245</v>
      </c>
      <c r="O723" s="42">
        <v>415209</v>
      </c>
      <c r="P723" s="43">
        <v>0</v>
      </c>
      <c r="Q723" s="41">
        <v>415209</v>
      </c>
      <c r="R723" s="42">
        <v>33916</v>
      </c>
      <c r="S723" s="43">
        <v>73948</v>
      </c>
      <c r="T723" s="44">
        <v>107864</v>
      </c>
      <c r="U723" s="45">
        <v>1936118</v>
      </c>
      <c r="V723" s="43">
        <v>329200</v>
      </c>
      <c r="W723" s="44">
        <v>2265318</v>
      </c>
      <c r="X723" s="45">
        <v>90182</v>
      </c>
      <c r="Y723" s="46">
        <v>3.83</v>
      </c>
      <c r="Z723" s="47">
        <f t="shared" si="22"/>
        <v>419382</v>
      </c>
      <c r="AA723" s="46">
        <f t="shared" si="23"/>
        <v>17.8</v>
      </c>
      <c r="AB723" s="48" t="s">
        <v>2360</v>
      </c>
      <c r="AC723" s="48" t="s">
        <v>2343</v>
      </c>
      <c r="AD723" s="49"/>
    </row>
    <row r="724" spans="2:30" x14ac:dyDescent="0.15">
      <c r="B724" s="38" t="s">
        <v>1194</v>
      </c>
      <c r="C724" s="39" t="s">
        <v>1195</v>
      </c>
      <c r="D724" s="39" t="s">
        <v>2438</v>
      </c>
      <c r="E724" s="39" t="s">
        <v>2794</v>
      </c>
      <c r="F724" s="40" t="s">
        <v>2346</v>
      </c>
      <c r="G724" s="40" t="s">
        <v>2353</v>
      </c>
      <c r="H724" s="41">
        <v>2957000</v>
      </c>
      <c r="I724" s="42">
        <v>0</v>
      </c>
      <c r="J724" s="43">
        <v>0</v>
      </c>
      <c r="K724" s="41">
        <v>0</v>
      </c>
      <c r="L724" s="42">
        <v>1889513</v>
      </c>
      <c r="M724" s="43">
        <v>289580</v>
      </c>
      <c r="N724" s="41">
        <v>2179093</v>
      </c>
      <c r="O724" s="42">
        <v>534012</v>
      </c>
      <c r="P724" s="43">
        <v>0</v>
      </c>
      <c r="Q724" s="41">
        <v>534012</v>
      </c>
      <c r="R724" s="42">
        <v>43784</v>
      </c>
      <c r="S724" s="43">
        <v>94072</v>
      </c>
      <c r="T724" s="44">
        <v>137856</v>
      </c>
      <c r="U724" s="45">
        <v>2467309</v>
      </c>
      <c r="V724" s="43">
        <v>383652</v>
      </c>
      <c r="W724" s="44">
        <v>2850961</v>
      </c>
      <c r="X724" s="45">
        <v>106039</v>
      </c>
      <c r="Y724" s="46">
        <v>3.59</v>
      </c>
      <c r="Z724" s="47">
        <f t="shared" si="22"/>
        <v>489691</v>
      </c>
      <c r="AA724" s="46">
        <f t="shared" si="23"/>
        <v>16.559999999999999</v>
      </c>
      <c r="AB724" s="48" t="s">
        <v>2360</v>
      </c>
      <c r="AC724" s="48" t="s">
        <v>2343</v>
      </c>
      <c r="AD724" s="49"/>
    </row>
    <row r="725" spans="2:30" x14ac:dyDescent="0.15">
      <c r="B725" s="38" t="s">
        <v>1196</v>
      </c>
      <c r="C725" s="39" t="s">
        <v>1197</v>
      </c>
      <c r="D725" s="39" t="s">
        <v>2438</v>
      </c>
      <c r="E725" s="39" t="s">
        <v>2795</v>
      </c>
      <c r="F725" s="40" t="s">
        <v>2346</v>
      </c>
      <c r="G725" s="40" t="s">
        <v>2353</v>
      </c>
      <c r="H725" s="41">
        <v>2834000</v>
      </c>
      <c r="I725" s="42">
        <v>0</v>
      </c>
      <c r="J725" s="43">
        <v>0</v>
      </c>
      <c r="K725" s="41">
        <v>0</v>
      </c>
      <c r="L725" s="42">
        <v>1492836</v>
      </c>
      <c r="M725" s="43">
        <v>260104</v>
      </c>
      <c r="N725" s="41">
        <v>1752940</v>
      </c>
      <c r="O725" s="42">
        <v>402821</v>
      </c>
      <c r="P725" s="43">
        <v>0</v>
      </c>
      <c r="Q725" s="41">
        <v>402821</v>
      </c>
      <c r="R725" s="42">
        <v>39046</v>
      </c>
      <c r="S725" s="43">
        <v>72807</v>
      </c>
      <c r="T725" s="44">
        <v>111853</v>
      </c>
      <c r="U725" s="45">
        <v>1934703</v>
      </c>
      <c r="V725" s="43">
        <v>332911</v>
      </c>
      <c r="W725" s="44">
        <v>2267614</v>
      </c>
      <c r="X725" s="45">
        <v>566386</v>
      </c>
      <c r="Y725" s="46">
        <v>19.989999999999998</v>
      </c>
      <c r="Z725" s="47">
        <f t="shared" si="22"/>
        <v>899297</v>
      </c>
      <c r="AA725" s="46">
        <f t="shared" si="23"/>
        <v>31.73</v>
      </c>
      <c r="AB725" s="48" t="s">
        <v>2360</v>
      </c>
      <c r="AC725" s="48" t="s">
        <v>2343</v>
      </c>
      <c r="AD725" s="49"/>
    </row>
    <row r="726" spans="2:30" x14ac:dyDescent="0.15">
      <c r="B726" s="38" t="s">
        <v>0</v>
      </c>
      <c r="C726" s="39" t="s">
        <v>0</v>
      </c>
      <c r="D726" s="39"/>
      <c r="E726" s="39"/>
      <c r="F726" s="40"/>
      <c r="G726" s="40"/>
      <c r="H726" s="41"/>
      <c r="I726" s="42"/>
      <c r="J726" s="43"/>
      <c r="K726" s="41"/>
      <c r="L726" s="42"/>
      <c r="M726" s="43"/>
      <c r="N726" s="41"/>
      <c r="O726" s="42"/>
      <c r="P726" s="43"/>
      <c r="Q726" s="41"/>
      <c r="R726" s="42"/>
      <c r="S726" s="43"/>
      <c r="T726" s="44"/>
      <c r="U726" s="45"/>
      <c r="V726" s="43"/>
      <c r="W726" s="44"/>
      <c r="X726" s="45"/>
      <c r="Y726" s="46"/>
      <c r="Z726" s="47"/>
      <c r="AA726" s="46"/>
      <c r="AB726" s="48"/>
      <c r="AC726" s="48"/>
      <c r="AD726" s="49"/>
    </row>
    <row r="727" spans="2:30" x14ac:dyDescent="0.15">
      <c r="B727" s="38" t="s">
        <v>2606</v>
      </c>
      <c r="C727" s="39" t="s">
        <v>1198</v>
      </c>
      <c r="D727" s="39" t="s">
        <v>2468</v>
      </c>
      <c r="E727" s="39"/>
      <c r="F727" s="40" t="s">
        <v>2344</v>
      </c>
      <c r="G727" s="40" t="s">
        <v>2350</v>
      </c>
      <c r="H727" s="41">
        <v>9630000</v>
      </c>
      <c r="I727" s="42">
        <v>0</v>
      </c>
      <c r="J727" s="43">
        <v>0</v>
      </c>
      <c r="K727" s="41">
        <v>0</v>
      </c>
      <c r="L727" s="42">
        <v>7155773</v>
      </c>
      <c r="M727" s="43">
        <v>1475627</v>
      </c>
      <c r="N727" s="41">
        <v>8631400</v>
      </c>
      <c r="O727" s="42">
        <v>0</v>
      </c>
      <c r="P727" s="43">
        <v>0</v>
      </c>
      <c r="Q727" s="41">
        <v>0</v>
      </c>
      <c r="R727" s="42">
        <v>184508</v>
      </c>
      <c r="S727" s="43">
        <v>683334</v>
      </c>
      <c r="T727" s="44">
        <v>867842</v>
      </c>
      <c r="U727" s="45">
        <v>7340281</v>
      </c>
      <c r="V727" s="43">
        <v>2158961</v>
      </c>
      <c r="W727" s="44">
        <v>9499242</v>
      </c>
      <c r="X727" s="45">
        <v>130758</v>
      </c>
      <c r="Y727" s="46">
        <v>1.36</v>
      </c>
      <c r="Z727" s="47">
        <f t="shared" si="22"/>
        <v>2289719</v>
      </c>
      <c r="AA727" s="46">
        <f t="shared" si="23"/>
        <v>23.78</v>
      </c>
      <c r="AB727" s="48" t="s">
        <v>2360</v>
      </c>
      <c r="AC727" s="48" t="s">
        <v>2343</v>
      </c>
      <c r="AD727" s="49"/>
    </row>
    <row r="728" spans="2:30" x14ac:dyDescent="0.15">
      <c r="B728" s="38" t="s">
        <v>1199</v>
      </c>
      <c r="C728" s="39" t="s">
        <v>1200</v>
      </c>
      <c r="D728" s="39" t="s">
        <v>2468</v>
      </c>
      <c r="E728" s="39" t="s">
        <v>2790</v>
      </c>
      <c r="F728" s="40" t="s">
        <v>2344</v>
      </c>
      <c r="G728" s="40" t="s">
        <v>2350</v>
      </c>
      <c r="H728" s="41">
        <v>1280000</v>
      </c>
      <c r="I728" s="42">
        <v>0</v>
      </c>
      <c r="J728" s="43">
        <v>0</v>
      </c>
      <c r="K728" s="41">
        <v>0</v>
      </c>
      <c r="L728" s="42">
        <v>871763</v>
      </c>
      <c r="M728" s="43">
        <v>212608</v>
      </c>
      <c r="N728" s="41">
        <v>1084371</v>
      </c>
      <c r="O728" s="42">
        <v>0</v>
      </c>
      <c r="P728" s="43">
        <v>0</v>
      </c>
      <c r="Q728" s="41">
        <v>0</v>
      </c>
      <c r="R728" s="42">
        <v>21131</v>
      </c>
      <c r="S728" s="43">
        <v>80098</v>
      </c>
      <c r="T728" s="44">
        <v>101229</v>
      </c>
      <c r="U728" s="45">
        <v>892894</v>
      </c>
      <c r="V728" s="43">
        <v>292706</v>
      </c>
      <c r="W728" s="44">
        <v>1185600</v>
      </c>
      <c r="X728" s="45">
        <v>94400</v>
      </c>
      <c r="Y728" s="46">
        <v>7.38</v>
      </c>
      <c r="Z728" s="47">
        <f t="shared" si="22"/>
        <v>387106</v>
      </c>
      <c r="AA728" s="46">
        <f t="shared" si="23"/>
        <v>30.24</v>
      </c>
      <c r="AB728" s="48" t="s">
        <v>2360</v>
      </c>
      <c r="AC728" s="48" t="s">
        <v>2343</v>
      </c>
      <c r="AD728" s="49"/>
    </row>
    <row r="729" spans="2:30" x14ac:dyDescent="0.15">
      <c r="B729" s="38" t="s">
        <v>1201</v>
      </c>
      <c r="C729" s="39" t="s">
        <v>1202</v>
      </c>
      <c r="D729" s="39" t="s">
        <v>2468</v>
      </c>
      <c r="E729" s="39" t="s">
        <v>2791</v>
      </c>
      <c r="F729" s="40" t="s">
        <v>2344</v>
      </c>
      <c r="G729" s="40" t="s">
        <v>2350</v>
      </c>
      <c r="H729" s="41">
        <v>1430000</v>
      </c>
      <c r="I729" s="42">
        <v>0</v>
      </c>
      <c r="J729" s="43">
        <v>0</v>
      </c>
      <c r="K729" s="41">
        <v>0</v>
      </c>
      <c r="L729" s="42">
        <v>1028121</v>
      </c>
      <c r="M729" s="43">
        <v>240626</v>
      </c>
      <c r="N729" s="41">
        <v>1268747</v>
      </c>
      <c r="O729" s="42">
        <v>0</v>
      </c>
      <c r="P729" s="43">
        <v>0</v>
      </c>
      <c r="Q729" s="41">
        <v>0</v>
      </c>
      <c r="R729" s="42">
        <v>27014</v>
      </c>
      <c r="S729" s="43">
        <v>92776</v>
      </c>
      <c r="T729" s="44">
        <v>119790</v>
      </c>
      <c r="U729" s="45">
        <v>1055135</v>
      </c>
      <c r="V729" s="43">
        <v>333402</v>
      </c>
      <c r="W729" s="44">
        <v>1388537</v>
      </c>
      <c r="X729" s="45">
        <v>41463</v>
      </c>
      <c r="Y729" s="46">
        <v>2.9</v>
      </c>
      <c r="Z729" s="47">
        <f t="shared" si="22"/>
        <v>374865</v>
      </c>
      <c r="AA729" s="46">
        <f t="shared" si="23"/>
        <v>26.21</v>
      </c>
      <c r="AB729" s="48" t="s">
        <v>2360</v>
      </c>
      <c r="AC729" s="48" t="s">
        <v>2343</v>
      </c>
      <c r="AD729" s="49"/>
    </row>
    <row r="730" spans="2:30" x14ac:dyDescent="0.15">
      <c r="B730" s="38" t="s">
        <v>1203</v>
      </c>
      <c r="C730" s="39" t="s">
        <v>1204</v>
      </c>
      <c r="D730" s="39" t="s">
        <v>2468</v>
      </c>
      <c r="E730" s="39" t="s">
        <v>2792</v>
      </c>
      <c r="F730" s="40" t="s">
        <v>2344</v>
      </c>
      <c r="G730" s="40" t="s">
        <v>2350</v>
      </c>
      <c r="H730" s="41">
        <v>1430000</v>
      </c>
      <c r="I730" s="42">
        <v>0</v>
      </c>
      <c r="J730" s="43">
        <v>0</v>
      </c>
      <c r="K730" s="41">
        <v>0</v>
      </c>
      <c r="L730" s="42">
        <v>1058611</v>
      </c>
      <c r="M730" s="43">
        <v>252194</v>
      </c>
      <c r="N730" s="41">
        <v>1310805</v>
      </c>
      <c r="O730" s="42">
        <v>0</v>
      </c>
      <c r="P730" s="43">
        <v>0</v>
      </c>
      <c r="Q730" s="41">
        <v>0</v>
      </c>
      <c r="R730" s="42">
        <v>30062</v>
      </c>
      <c r="S730" s="43">
        <v>105044</v>
      </c>
      <c r="T730" s="44">
        <v>135106</v>
      </c>
      <c r="U730" s="45">
        <v>1088673</v>
      </c>
      <c r="V730" s="43">
        <v>357238</v>
      </c>
      <c r="W730" s="44">
        <v>1445911</v>
      </c>
      <c r="X730" s="45">
        <v>-15911</v>
      </c>
      <c r="Y730" s="46">
        <v>-1.1100000000000001</v>
      </c>
      <c r="Z730" s="47">
        <f t="shared" si="22"/>
        <v>341327</v>
      </c>
      <c r="AA730" s="46">
        <f t="shared" si="23"/>
        <v>23.87</v>
      </c>
      <c r="AB730" s="48" t="s">
        <v>2360</v>
      </c>
      <c r="AC730" s="48" t="s">
        <v>2343</v>
      </c>
      <c r="AD730" s="49"/>
    </row>
    <row r="731" spans="2:30" x14ac:dyDescent="0.15">
      <c r="B731" s="38" t="s">
        <v>1205</v>
      </c>
      <c r="C731" s="39" t="s">
        <v>1206</v>
      </c>
      <c r="D731" s="39" t="s">
        <v>2468</v>
      </c>
      <c r="E731" s="39" t="s">
        <v>2793</v>
      </c>
      <c r="F731" s="40" t="s">
        <v>2344</v>
      </c>
      <c r="G731" s="40" t="s">
        <v>2350</v>
      </c>
      <c r="H731" s="41">
        <v>1830000</v>
      </c>
      <c r="I731" s="42">
        <v>0</v>
      </c>
      <c r="J731" s="43">
        <v>0</v>
      </c>
      <c r="K731" s="41">
        <v>0</v>
      </c>
      <c r="L731" s="42">
        <v>1430431</v>
      </c>
      <c r="M731" s="43">
        <v>268789</v>
      </c>
      <c r="N731" s="41">
        <v>1699220</v>
      </c>
      <c r="O731" s="42">
        <v>0</v>
      </c>
      <c r="P731" s="43">
        <v>0</v>
      </c>
      <c r="Q731" s="41">
        <v>0</v>
      </c>
      <c r="R731" s="42">
        <v>38891</v>
      </c>
      <c r="S731" s="43">
        <v>108436</v>
      </c>
      <c r="T731" s="44">
        <v>147327</v>
      </c>
      <c r="U731" s="45">
        <v>1469322</v>
      </c>
      <c r="V731" s="43">
        <v>377225</v>
      </c>
      <c r="W731" s="44">
        <v>1846547</v>
      </c>
      <c r="X731" s="45">
        <v>-16547</v>
      </c>
      <c r="Y731" s="46">
        <v>-0.9</v>
      </c>
      <c r="Z731" s="47">
        <f t="shared" si="22"/>
        <v>360678</v>
      </c>
      <c r="AA731" s="46">
        <f t="shared" si="23"/>
        <v>19.71</v>
      </c>
      <c r="AB731" s="48" t="s">
        <v>2360</v>
      </c>
      <c r="AC731" s="48" t="s">
        <v>2343</v>
      </c>
      <c r="AD731" s="49"/>
    </row>
    <row r="732" spans="2:30" x14ac:dyDescent="0.15">
      <c r="B732" s="38" t="s">
        <v>1207</v>
      </c>
      <c r="C732" s="39" t="s">
        <v>1208</v>
      </c>
      <c r="D732" s="39" t="s">
        <v>2468</v>
      </c>
      <c r="E732" s="39" t="s">
        <v>2794</v>
      </c>
      <c r="F732" s="40" t="s">
        <v>2344</v>
      </c>
      <c r="G732" s="40" t="s">
        <v>2350</v>
      </c>
      <c r="H732" s="41">
        <v>1830000</v>
      </c>
      <c r="I732" s="42">
        <v>0</v>
      </c>
      <c r="J732" s="43">
        <v>0</v>
      </c>
      <c r="K732" s="41">
        <v>0</v>
      </c>
      <c r="L732" s="42">
        <v>1448774</v>
      </c>
      <c r="M732" s="43">
        <v>277482</v>
      </c>
      <c r="N732" s="41">
        <v>1726256</v>
      </c>
      <c r="O732" s="42">
        <v>0</v>
      </c>
      <c r="P732" s="43">
        <v>0</v>
      </c>
      <c r="Q732" s="41">
        <v>0</v>
      </c>
      <c r="R732" s="42">
        <v>26193</v>
      </c>
      <c r="S732" s="43">
        <v>123042</v>
      </c>
      <c r="T732" s="44">
        <v>149235</v>
      </c>
      <c r="U732" s="45">
        <v>1474967</v>
      </c>
      <c r="V732" s="43">
        <v>400524</v>
      </c>
      <c r="W732" s="44">
        <v>1875491</v>
      </c>
      <c r="X732" s="45">
        <v>-45491</v>
      </c>
      <c r="Y732" s="46">
        <v>-2.4900000000000002</v>
      </c>
      <c r="Z732" s="47">
        <f t="shared" si="22"/>
        <v>355033</v>
      </c>
      <c r="AA732" s="46">
        <f t="shared" si="23"/>
        <v>19.399999999999999</v>
      </c>
      <c r="AB732" s="48" t="s">
        <v>2360</v>
      </c>
      <c r="AC732" s="48" t="s">
        <v>2343</v>
      </c>
      <c r="AD732" s="49"/>
    </row>
    <row r="733" spans="2:30" x14ac:dyDescent="0.15">
      <c r="B733" s="38" t="s">
        <v>1209</v>
      </c>
      <c r="C733" s="39" t="s">
        <v>1210</v>
      </c>
      <c r="D733" s="39" t="s">
        <v>2468</v>
      </c>
      <c r="E733" s="39" t="s">
        <v>2795</v>
      </c>
      <c r="F733" s="40" t="s">
        <v>2344</v>
      </c>
      <c r="G733" s="40" t="s">
        <v>2350</v>
      </c>
      <c r="H733" s="41">
        <v>1830000</v>
      </c>
      <c r="I733" s="42">
        <v>0</v>
      </c>
      <c r="J733" s="43">
        <v>0</v>
      </c>
      <c r="K733" s="41">
        <v>0</v>
      </c>
      <c r="L733" s="42">
        <v>1318073</v>
      </c>
      <c r="M733" s="43">
        <v>223928</v>
      </c>
      <c r="N733" s="41">
        <v>1542001</v>
      </c>
      <c r="O733" s="42">
        <v>0</v>
      </c>
      <c r="P733" s="43">
        <v>0</v>
      </c>
      <c r="Q733" s="41">
        <v>0</v>
      </c>
      <c r="R733" s="42">
        <v>41217</v>
      </c>
      <c r="S733" s="43">
        <v>173938</v>
      </c>
      <c r="T733" s="44">
        <v>215155</v>
      </c>
      <c r="U733" s="45">
        <v>1359290</v>
      </c>
      <c r="V733" s="43">
        <v>397866</v>
      </c>
      <c r="W733" s="44">
        <v>1757156</v>
      </c>
      <c r="X733" s="45">
        <v>72844</v>
      </c>
      <c r="Y733" s="46">
        <v>3.98</v>
      </c>
      <c r="Z733" s="47">
        <f t="shared" si="22"/>
        <v>470710</v>
      </c>
      <c r="AA733" s="46">
        <f t="shared" si="23"/>
        <v>25.72</v>
      </c>
      <c r="AB733" s="48" t="s">
        <v>2360</v>
      </c>
      <c r="AC733" s="48" t="s">
        <v>2343</v>
      </c>
      <c r="AD733" s="49"/>
    </row>
    <row r="734" spans="2:30" x14ac:dyDescent="0.15">
      <c r="B734" s="38" t="s">
        <v>0</v>
      </c>
      <c r="C734" s="39" t="s">
        <v>0</v>
      </c>
      <c r="D734" s="39"/>
      <c r="E734" s="39"/>
      <c r="F734" s="40"/>
      <c r="G734" s="40"/>
      <c r="H734" s="41"/>
      <c r="I734" s="42"/>
      <c r="J734" s="43"/>
      <c r="K734" s="41"/>
      <c r="L734" s="42"/>
      <c r="M734" s="43"/>
      <c r="N734" s="41"/>
      <c r="O734" s="42"/>
      <c r="P734" s="43"/>
      <c r="Q734" s="41"/>
      <c r="R734" s="42"/>
      <c r="S734" s="43"/>
      <c r="T734" s="44"/>
      <c r="U734" s="45"/>
      <c r="V734" s="43"/>
      <c r="W734" s="44"/>
      <c r="X734" s="45"/>
      <c r="Y734" s="46"/>
      <c r="Z734" s="47"/>
      <c r="AA734" s="46"/>
      <c r="AB734" s="48"/>
      <c r="AC734" s="48"/>
      <c r="AD734" s="49"/>
    </row>
    <row r="735" spans="2:30" x14ac:dyDescent="0.15">
      <c r="B735" s="38" t="s">
        <v>2607</v>
      </c>
      <c r="C735" s="39" t="s">
        <v>1211</v>
      </c>
      <c r="D735" s="39" t="s">
        <v>2429</v>
      </c>
      <c r="E735" s="39"/>
      <c r="F735" s="40" t="s">
        <v>2345</v>
      </c>
      <c r="G735" s="40" t="s">
        <v>2353</v>
      </c>
      <c r="H735" s="41">
        <v>1000000</v>
      </c>
      <c r="I735" s="42">
        <v>0</v>
      </c>
      <c r="J735" s="43">
        <v>0</v>
      </c>
      <c r="K735" s="41">
        <v>0</v>
      </c>
      <c r="L735" s="42">
        <v>563706</v>
      </c>
      <c r="M735" s="43">
        <v>138693</v>
      </c>
      <c r="N735" s="41">
        <v>702399</v>
      </c>
      <c r="O735" s="42">
        <v>0</v>
      </c>
      <c r="P735" s="43">
        <v>0</v>
      </c>
      <c r="Q735" s="41">
        <v>0</v>
      </c>
      <c r="R735" s="42">
        <v>12932</v>
      </c>
      <c r="S735" s="43">
        <v>34511</v>
      </c>
      <c r="T735" s="44">
        <v>47443</v>
      </c>
      <c r="U735" s="45">
        <v>576638</v>
      </c>
      <c r="V735" s="43">
        <v>173204</v>
      </c>
      <c r="W735" s="44">
        <v>749842</v>
      </c>
      <c r="X735" s="45">
        <v>250158</v>
      </c>
      <c r="Y735" s="46">
        <v>25.02</v>
      </c>
      <c r="Z735" s="47">
        <f t="shared" si="22"/>
        <v>423362</v>
      </c>
      <c r="AA735" s="46">
        <f t="shared" si="23"/>
        <v>42.34</v>
      </c>
      <c r="AB735" s="48" t="s">
        <v>2360</v>
      </c>
      <c r="AC735" s="48" t="s">
        <v>2343</v>
      </c>
      <c r="AD735" s="49"/>
    </row>
    <row r="736" spans="2:30" x14ac:dyDescent="0.15">
      <c r="B736" s="38" t="s">
        <v>1212</v>
      </c>
      <c r="C736" s="39" t="s">
        <v>1213</v>
      </c>
      <c r="D736" s="39" t="s">
        <v>2429</v>
      </c>
      <c r="E736" s="39" t="s">
        <v>2792</v>
      </c>
      <c r="F736" s="40" t="s">
        <v>2345</v>
      </c>
      <c r="G736" s="40" t="s">
        <v>2353</v>
      </c>
      <c r="H736" s="41">
        <v>1000000</v>
      </c>
      <c r="I736" s="42">
        <v>0</v>
      </c>
      <c r="J736" s="43">
        <v>0</v>
      </c>
      <c r="K736" s="41">
        <v>0</v>
      </c>
      <c r="L736" s="42">
        <v>563706</v>
      </c>
      <c r="M736" s="43">
        <v>138693</v>
      </c>
      <c r="N736" s="41">
        <v>702399</v>
      </c>
      <c r="O736" s="42">
        <v>0</v>
      </c>
      <c r="P736" s="43">
        <v>0</v>
      </c>
      <c r="Q736" s="41">
        <v>0</v>
      </c>
      <c r="R736" s="42">
        <v>12932</v>
      </c>
      <c r="S736" s="43">
        <v>34511</v>
      </c>
      <c r="T736" s="44">
        <v>47443</v>
      </c>
      <c r="U736" s="45">
        <v>576638</v>
      </c>
      <c r="V736" s="43">
        <v>173204</v>
      </c>
      <c r="W736" s="44">
        <v>749842</v>
      </c>
      <c r="X736" s="45">
        <v>250158</v>
      </c>
      <c r="Y736" s="46">
        <v>25.02</v>
      </c>
      <c r="Z736" s="47">
        <f t="shared" si="22"/>
        <v>423362</v>
      </c>
      <c r="AA736" s="46">
        <f t="shared" si="23"/>
        <v>42.34</v>
      </c>
      <c r="AB736" s="48" t="s">
        <v>2360</v>
      </c>
      <c r="AC736" s="48" t="s">
        <v>2343</v>
      </c>
      <c r="AD736" s="49"/>
    </row>
    <row r="737" spans="2:30" x14ac:dyDescent="0.15">
      <c r="B737" s="38" t="s">
        <v>0</v>
      </c>
      <c r="C737" s="39" t="s">
        <v>0</v>
      </c>
      <c r="D737" s="39"/>
      <c r="E737" s="39"/>
      <c r="F737" s="40"/>
      <c r="G737" s="40"/>
      <c r="H737" s="41"/>
      <c r="I737" s="42"/>
      <c r="J737" s="43"/>
      <c r="K737" s="41"/>
      <c r="L737" s="42"/>
      <c r="M737" s="43"/>
      <c r="N737" s="41"/>
      <c r="O737" s="42"/>
      <c r="P737" s="43"/>
      <c r="Q737" s="41"/>
      <c r="R737" s="42"/>
      <c r="S737" s="43"/>
      <c r="T737" s="44"/>
      <c r="U737" s="45"/>
      <c r="V737" s="43"/>
      <c r="W737" s="44"/>
      <c r="X737" s="45"/>
      <c r="Y737" s="46"/>
      <c r="Z737" s="47"/>
      <c r="AA737" s="46"/>
      <c r="AB737" s="48"/>
      <c r="AC737" s="48"/>
      <c r="AD737" s="49"/>
    </row>
    <row r="738" spans="2:30" x14ac:dyDescent="0.15">
      <c r="B738" s="38" t="s">
        <v>2608</v>
      </c>
      <c r="C738" s="39" t="s">
        <v>1214</v>
      </c>
      <c r="D738" s="39" t="s">
        <v>2438</v>
      </c>
      <c r="E738" s="39"/>
      <c r="F738" s="40" t="s">
        <v>2346</v>
      </c>
      <c r="G738" s="40" t="s">
        <v>2352</v>
      </c>
      <c r="H738" s="41">
        <v>130000</v>
      </c>
      <c r="I738" s="42">
        <v>0</v>
      </c>
      <c r="J738" s="43">
        <v>0</v>
      </c>
      <c r="K738" s="41">
        <v>0</v>
      </c>
      <c r="L738" s="42">
        <v>4472</v>
      </c>
      <c r="M738" s="43">
        <v>1042</v>
      </c>
      <c r="N738" s="41">
        <v>5514</v>
      </c>
      <c r="O738" s="42">
        <v>0</v>
      </c>
      <c r="P738" s="43">
        <v>0</v>
      </c>
      <c r="Q738" s="41">
        <v>0</v>
      </c>
      <c r="R738" s="42">
        <v>207</v>
      </c>
      <c r="S738" s="43">
        <v>3576</v>
      </c>
      <c r="T738" s="44">
        <v>3783</v>
      </c>
      <c r="U738" s="45">
        <v>4679</v>
      </c>
      <c r="V738" s="43">
        <v>4618</v>
      </c>
      <c r="W738" s="44">
        <v>9297</v>
      </c>
      <c r="X738" s="45">
        <v>120703</v>
      </c>
      <c r="Y738" s="46">
        <v>92.85</v>
      </c>
      <c r="Z738" s="47">
        <f t="shared" si="22"/>
        <v>125321</v>
      </c>
      <c r="AA738" s="46">
        <f t="shared" si="23"/>
        <v>96.4</v>
      </c>
      <c r="AB738" s="48" t="s">
        <v>2360</v>
      </c>
      <c r="AC738" s="48" t="s">
        <v>2343</v>
      </c>
      <c r="AD738" s="49"/>
    </row>
    <row r="739" spans="2:30" x14ac:dyDescent="0.15">
      <c r="B739" s="38" t="s">
        <v>1215</v>
      </c>
      <c r="C739" s="39" t="s">
        <v>1216</v>
      </c>
      <c r="D739" s="39" t="s">
        <v>2438</v>
      </c>
      <c r="E739" s="39" t="s">
        <v>2790</v>
      </c>
      <c r="F739" s="40" t="s">
        <v>2346</v>
      </c>
      <c r="G739" s="40" t="s">
        <v>2352</v>
      </c>
      <c r="H739" s="41">
        <v>130000</v>
      </c>
      <c r="I739" s="42">
        <v>0</v>
      </c>
      <c r="J739" s="43">
        <v>0</v>
      </c>
      <c r="K739" s="41">
        <v>0</v>
      </c>
      <c r="L739" s="42">
        <v>4472</v>
      </c>
      <c r="M739" s="43">
        <v>1042</v>
      </c>
      <c r="N739" s="41">
        <v>5514</v>
      </c>
      <c r="O739" s="42">
        <v>0</v>
      </c>
      <c r="P739" s="43">
        <v>0</v>
      </c>
      <c r="Q739" s="41">
        <v>0</v>
      </c>
      <c r="R739" s="42">
        <v>207</v>
      </c>
      <c r="S739" s="43">
        <v>3576</v>
      </c>
      <c r="T739" s="44">
        <v>3783</v>
      </c>
      <c r="U739" s="45">
        <v>4679</v>
      </c>
      <c r="V739" s="43">
        <v>4618</v>
      </c>
      <c r="W739" s="44">
        <v>9297</v>
      </c>
      <c r="X739" s="45">
        <v>120703</v>
      </c>
      <c r="Y739" s="46">
        <v>92.85</v>
      </c>
      <c r="Z739" s="47">
        <f t="shared" si="22"/>
        <v>125321</v>
      </c>
      <c r="AA739" s="46">
        <f t="shared" si="23"/>
        <v>96.4</v>
      </c>
      <c r="AB739" s="48" t="s">
        <v>2360</v>
      </c>
      <c r="AC739" s="48" t="s">
        <v>2343</v>
      </c>
      <c r="AD739" s="49"/>
    </row>
    <row r="740" spans="2:30" x14ac:dyDescent="0.15">
      <c r="B740" s="38" t="s">
        <v>0</v>
      </c>
      <c r="C740" s="39" t="s">
        <v>0</v>
      </c>
      <c r="D740" s="39"/>
      <c r="E740" s="39"/>
      <c r="F740" s="40"/>
      <c r="G740" s="40"/>
      <c r="H740" s="41"/>
      <c r="I740" s="42"/>
      <c r="J740" s="43"/>
      <c r="K740" s="41"/>
      <c r="L740" s="42"/>
      <c r="M740" s="43"/>
      <c r="N740" s="41"/>
      <c r="O740" s="42"/>
      <c r="P740" s="43"/>
      <c r="Q740" s="41"/>
      <c r="R740" s="42"/>
      <c r="S740" s="43"/>
      <c r="T740" s="44"/>
      <c r="U740" s="45"/>
      <c r="V740" s="43"/>
      <c r="W740" s="44"/>
      <c r="X740" s="45"/>
      <c r="Y740" s="46"/>
      <c r="Z740" s="47"/>
      <c r="AA740" s="46"/>
      <c r="AB740" s="48"/>
      <c r="AC740" s="48"/>
      <c r="AD740" s="49"/>
    </row>
    <row r="741" spans="2:30" x14ac:dyDescent="0.15">
      <c r="B741" s="38" t="s">
        <v>2609</v>
      </c>
      <c r="C741" s="39" t="s">
        <v>1217</v>
      </c>
      <c r="D741" s="39" t="s">
        <v>2391</v>
      </c>
      <c r="E741" s="39"/>
      <c r="F741" s="40" t="s">
        <v>2347</v>
      </c>
      <c r="G741" s="40" t="s">
        <v>2354</v>
      </c>
      <c r="H741" s="41">
        <v>720000</v>
      </c>
      <c r="I741" s="42">
        <v>0</v>
      </c>
      <c r="J741" s="43">
        <v>0</v>
      </c>
      <c r="K741" s="41">
        <v>0</v>
      </c>
      <c r="L741" s="42">
        <v>238043</v>
      </c>
      <c r="M741" s="43">
        <v>38138</v>
      </c>
      <c r="N741" s="41">
        <v>276181</v>
      </c>
      <c r="O741" s="42">
        <v>0</v>
      </c>
      <c r="P741" s="43">
        <v>0</v>
      </c>
      <c r="Q741" s="41">
        <v>0</v>
      </c>
      <c r="R741" s="42">
        <v>82226</v>
      </c>
      <c r="S741" s="43">
        <v>12181</v>
      </c>
      <c r="T741" s="44">
        <v>94407</v>
      </c>
      <c r="U741" s="45">
        <v>320269</v>
      </c>
      <c r="V741" s="43">
        <v>50319</v>
      </c>
      <c r="W741" s="44">
        <v>370588</v>
      </c>
      <c r="X741" s="45">
        <v>349412</v>
      </c>
      <c r="Y741" s="46">
        <v>48.53</v>
      </c>
      <c r="Z741" s="47">
        <f t="shared" si="22"/>
        <v>399731</v>
      </c>
      <c r="AA741" s="46">
        <f t="shared" si="23"/>
        <v>55.52</v>
      </c>
      <c r="AB741" s="48" t="s">
        <v>2360</v>
      </c>
      <c r="AC741" s="48" t="s">
        <v>2343</v>
      </c>
      <c r="AD741" s="49"/>
    </row>
    <row r="742" spans="2:30" x14ac:dyDescent="0.15">
      <c r="B742" s="38" t="s">
        <v>1218</v>
      </c>
      <c r="C742" s="39" t="s">
        <v>1219</v>
      </c>
      <c r="D742" s="39" t="s">
        <v>2391</v>
      </c>
      <c r="E742" s="39" t="s">
        <v>2790</v>
      </c>
      <c r="F742" s="40" t="s">
        <v>2347</v>
      </c>
      <c r="G742" s="40" t="s">
        <v>2354</v>
      </c>
      <c r="H742" s="41">
        <v>120000</v>
      </c>
      <c r="I742" s="42">
        <v>0</v>
      </c>
      <c r="J742" s="43">
        <v>0</v>
      </c>
      <c r="K742" s="41">
        <v>0</v>
      </c>
      <c r="L742" s="42">
        <v>33229</v>
      </c>
      <c r="M742" s="43">
        <v>5419</v>
      </c>
      <c r="N742" s="41">
        <v>38648</v>
      </c>
      <c r="O742" s="42">
        <v>0</v>
      </c>
      <c r="P742" s="43">
        <v>0</v>
      </c>
      <c r="Q742" s="41">
        <v>0</v>
      </c>
      <c r="R742" s="42">
        <v>17376</v>
      </c>
      <c r="S742" s="43">
        <v>1944</v>
      </c>
      <c r="T742" s="44">
        <v>19320</v>
      </c>
      <c r="U742" s="45">
        <v>50605</v>
      </c>
      <c r="V742" s="43">
        <v>7363</v>
      </c>
      <c r="W742" s="44">
        <v>57968</v>
      </c>
      <c r="X742" s="45">
        <v>62032</v>
      </c>
      <c r="Y742" s="46">
        <v>51.69</v>
      </c>
      <c r="Z742" s="47">
        <f t="shared" si="22"/>
        <v>69395</v>
      </c>
      <c r="AA742" s="46">
        <f t="shared" si="23"/>
        <v>57.83</v>
      </c>
      <c r="AB742" s="48" t="s">
        <v>2360</v>
      </c>
      <c r="AC742" s="48" t="s">
        <v>2343</v>
      </c>
      <c r="AD742" s="49"/>
    </row>
    <row r="743" spans="2:30" x14ac:dyDescent="0.15">
      <c r="B743" s="38" t="s">
        <v>1220</v>
      </c>
      <c r="C743" s="39" t="s">
        <v>1221</v>
      </c>
      <c r="D743" s="39" t="s">
        <v>2391</v>
      </c>
      <c r="E743" s="39" t="s">
        <v>2791</v>
      </c>
      <c r="F743" s="40" t="s">
        <v>2347</v>
      </c>
      <c r="G743" s="40" t="s">
        <v>2354</v>
      </c>
      <c r="H743" s="41">
        <v>120000</v>
      </c>
      <c r="I743" s="42">
        <v>0</v>
      </c>
      <c r="J743" s="43">
        <v>0</v>
      </c>
      <c r="K743" s="41">
        <v>0</v>
      </c>
      <c r="L743" s="42">
        <v>65634</v>
      </c>
      <c r="M743" s="43">
        <v>9829</v>
      </c>
      <c r="N743" s="41">
        <v>75463</v>
      </c>
      <c r="O743" s="42">
        <v>0</v>
      </c>
      <c r="P743" s="43">
        <v>0</v>
      </c>
      <c r="Q743" s="41">
        <v>0</v>
      </c>
      <c r="R743" s="42">
        <v>15902</v>
      </c>
      <c r="S743" s="43">
        <v>3314</v>
      </c>
      <c r="T743" s="44">
        <v>19216</v>
      </c>
      <c r="U743" s="45">
        <v>81536</v>
      </c>
      <c r="V743" s="43">
        <v>13143</v>
      </c>
      <c r="W743" s="44">
        <v>94679</v>
      </c>
      <c r="X743" s="45">
        <v>25321</v>
      </c>
      <c r="Y743" s="46">
        <v>21.1</v>
      </c>
      <c r="Z743" s="47">
        <f t="shared" si="22"/>
        <v>38464</v>
      </c>
      <c r="AA743" s="46">
        <f t="shared" si="23"/>
        <v>32.049999999999997</v>
      </c>
      <c r="AB743" s="48" t="s">
        <v>2360</v>
      </c>
      <c r="AC743" s="48" t="s">
        <v>2343</v>
      </c>
      <c r="AD743" s="49"/>
    </row>
    <row r="744" spans="2:30" x14ac:dyDescent="0.15">
      <c r="B744" s="38" t="s">
        <v>1222</v>
      </c>
      <c r="C744" s="39" t="s">
        <v>1223</v>
      </c>
      <c r="D744" s="39" t="s">
        <v>2391</v>
      </c>
      <c r="E744" s="39" t="s">
        <v>2792</v>
      </c>
      <c r="F744" s="40" t="s">
        <v>2347</v>
      </c>
      <c r="G744" s="40" t="s">
        <v>2354</v>
      </c>
      <c r="H744" s="41">
        <v>120000</v>
      </c>
      <c r="I744" s="42">
        <v>0</v>
      </c>
      <c r="J744" s="43">
        <v>0</v>
      </c>
      <c r="K744" s="41">
        <v>0</v>
      </c>
      <c r="L744" s="42">
        <v>24970</v>
      </c>
      <c r="M744" s="43">
        <v>4227</v>
      </c>
      <c r="N744" s="41">
        <v>29197</v>
      </c>
      <c r="O744" s="42">
        <v>0</v>
      </c>
      <c r="P744" s="43">
        <v>0</v>
      </c>
      <c r="Q744" s="41">
        <v>0</v>
      </c>
      <c r="R744" s="42">
        <v>2785</v>
      </c>
      <c r="S744" s="43">
        <v>1265</v>
      </c>
      <c r="T744" s="44">
        <v>4050</v>
      </c>
      <c r="U744" s="45">
        <v>27755</v>
      </c>
      <c r="V744" s="43">
        <v>5492</v>
      </c>
      <c r="W744" s="44">
        <v>33247</v>
      </c>
      <c r="X744" s="45">
        <v>86753</v>
      </c>
      <c r="Y744" s="46">
        <v>72.290000000000006</v>
      </c>
      <c r="Z744" s="47">
        <f t="shared" si="22"/>
        <v>92245</v>
      </c>
      <c r="AA744" s="46">
        <f t="shared" si="23"/>
        <v>76.87</v>
      </c>
      <c r="AB744" s="48" t="s">
        <v>2360</v>
      </c>
      <c r="AC744" s="48" t="s">
        <v>2343</v>
      </c>
      <c r="AD744" s="49"/>
    </row>
    <row r="745" spans="2:30" x14ac:dyDescent="0.15">
      <c r="B745" s="38" t="s">
        <v>1224</v>
      </c>
      <c r="C745" s="39" t="s">
        <v>1225</v>
      </c>
      <c r="D745" s="39" t="s">
        <v>2391</v>
      </c>
      <c r="E745" s="39" t="s">
        <v>2793</v>
      </c>
      <c r="F745" s="40" t="s">
        <v>2347</v>
      </c>
      <c r="G745" s="40" t="s">
        <v>2354</v>
      </c>
      <c r="H745" s="41">
        <v>120000</v>
      </c>
      <c r="I745" s="42">
        <v>0</v>
      </c>
      <c r="J745" s="43">
        <v>0</v>
      </c>
      <c r="K745" s="41">
        <v>0</v>
      </c>
      <c r="L745" s="42">
        <v>50886</v>
      </c>
      <c r="M745" s="43">
        <v>8757</v>
      </c>
      <c r="N745" s="41">
        <v>59643</v>
      </c>
      <c r="O745" s="42">
        <v>0</v>
      </c>
      <c r="P745" s="43">
        <v>0</v>
      </c>
      <c r="Q745" s="41">
        <v>0</v>
      </c>
      <c r="R745" s="42">
        <v>15943</v>
      </c>
      <c r="S745" s="43">
        <v>2523</v>
      </c>
      <c r="T745" s="44">
        <v>18466</v>
      </c>
      <c r="U745" s="45">
        <v>66829</v>
      </c>
      <c r="V745" s="43">
        <v>11280</v>
      </c>
      <c r="W745" s="44">
        <v>78109</v>
      </c>
      <c r="X745" s="45">
        <v>41891</v>
      </c>
      <c r="Y745" s="46">
        <v>34.909999999999997</v>
      </c>
      <c r="Z745" s="47">
        <f t="shared" si="22"/>
        <v>53171</v>
      </c>
      <c r="AA745" s="46">
        <f t="shared" si="23"/>
        <v>44.31</v>
      </c>
      <c r="AB745" s="48" t="s">
        <v>2360</v>
      </c>
      <c r="AC745" s="48" t="s">
        <v>2343</v>
      </c>
      <c r="AD745" s="49"/>
    </row>
    <row r="746" spans="2:30" x14ac:dyDescent="0.15">
      <c r="B746" s="38" t="s">
        <v>1226</v>
      </c>
      <c r="C746" s="39" t="s">
        <v>1227</v>
      </c>
      <c r="D746" s="39" t="s">
        <v>2391</v>
      </c>
      <c r="E746" s="39" t="s">
        <v>2794</v>
      </c>
      <c r="F746" s="40" t="s">
        <v>2347</v>
      </c>
      <c r="G746" s="40" t="s">
        <v>2354</v>
      </c>
      <c r="H746" s="41">
        <v>120000</v>
      </c>
      <c r="I746" s="42">
        <v>0</v>
      </c>
      <c r="J746" s="43">
        <v>0</v>
      </c>
      <c r="K746" s="41">
        <v>0</v>
      </c>
      <c r="L746" s="42">
        <v>45220</v>
      </c>
      <c r="M746" s="43">
        <v>6726</v>
      </c>
      <c r="N746" s="41">
        <v>51946</v>
      </c>
      <c r="O746" s="42">
        <v>0</v>
      </c>
      <c r="P746" s="43">
        <v>0</v>
      </c>
      <c r="Q746" s="41">
        <v>0</v>
      </c>
      <c r="R746" s="42">
        <v>15362</v>
      </c>
      <c r="S746" s="43">
        <v>2254</v>
      </c>
      <c r="T746" s="44">
        <v>17616</v>
      </c>
      <c r="U746" s="45">
        <v>60582</v>
      </c>
      <c r="V746" s="43">
        <v>8980</v>
      </c>
      <c r="W746" s="44">
        <v>69562</v>
      </c>
      <c r="X746" s="45">
        <v>50438</v>
      </c>
      <c r="Y746" s="46">
        <v>42.03</v>
      </c>
      <c r="Z746" s="47">
        <f t="shared" si="22"/>
        <v>59418</v>
      </c>
      <c r="AA746" s="46">
        <f t="shared" si="23"/>
        <v>49.52</v>
      </c>
      <c r="AB746" s="48" t="s">
        <v>2360</v>
      </c>
      <c r="AC746" s="48" t="s">
        <v>2343</v>
      </c>
      <c r="AD746" s="49"/>
    </row>
    <row r="747" spans="2:30" x14ac:dyDescent="0.15">
      <c r="B747" s="38" t="s">
        <v>1228</v>
      </c>
      <c r="C747" s="39" t="s">
        <v>1229</v>
      </c>
      <c r="D747" s="39" t="s">
        <v>2391</v>
      </c>
      <c r="E747" s="39" t="s">
        <v>2795</v>
      </c>
      <c r="F747" s="40" t="s">
        <v>2347</v>
      </c>
      <c r="G747" s="40" t="s">
        <v>2354</v>
      </c>
      <c r="H747" s="41">
        <v>120000</v>
      </c>
      <c r="I747" s="42">
        <v>0</v>
      </c>
      <c r="J747" s="43">
        <v>0</v>
      </c>
      <c r="K747" s="41">
        <v>0</v>
      </c>
      <c r="L747" s="42">
        <v>18104</v>
      </c>
      <c r="M747" s="43">
        <v>3180</v>
      </c>
      <c r="N747" s="41">
        <v>21284</v>
      </c>
      <c r="O747" s="42">
        <v>0</v>
      </c>
      <c r="P747" s="43">
        <v>0</v>
      </c>
      <c r="Q747" s="41">
        <v>0</v>
      </c>
      <c r="R747" s="42">
        <v>14858</v>
      </c>
      <c r="S747" s="43">
        <v>881</v>
      </c>
      <c r="T747" s="44">
        <v>15739</v>
      </c>
      <c r="U747" s="45">
        <v>32962</v>
      </c>
      <c r="V747" s="43">
        <v>4061</v>
      </c>
      <c r="W747" s="44">
        <v>37023</v>
      </c>
      <c r="X747" s="45">
        <v>82977</v>
      </c>
      <c r="Y747" s="46">
        <v>69.150000000000006</v>
      </c>
      <c r="Z747" s="47">
        <f t="shared" si="22"/>
        <v>87038</v>
      </c>
      <c r="AA747" s="46">
        <f t="shared" si="23"/>
        <v>72.53</v>
      </c>
      <c r="AB747" s="48" t="s">
        <v>2360</v>
      </c>
      <c r="AC747" s="48" t="s">
        <v>2343</v>
      </c>
      <c r="AD747" s="49"/>
    </row>
    <row r="748" spans="2:30" x14ac:dyDescent="0.15">
      <c r="B748" s="38" t="s">
        <v>0</v>
      </c>
      <c r="C748" s="39" t="s">
        <v>0</v>
      </c>
      <c r="D748" s="39"/>
      <c r="E748" s="39"/>
      <c r="F748" s="40"/>
      <c r="G748" s="40"/>
      <c r="H748" s="41"/>
      <c r="I748" s="42"/>
      <c r="J748" s="43"/>
      <c r="K748" s="41"/>
      <c r="L748" s="42"/>
      <c r="M748" s="43"/>
      <c r="N748" s="41"/>
      <c r="O748" s="42"/>
      <c r="P748" s="43"/>
      <c r="Q748" s="41"/>
      <c r="R748" s="42"/>
      <c r="S748" s="43"/>
      <c r="T748" s="44"/>
      <c r="U748" s="45"/>
      <c r="V748" s="43"/>
      <c r="W748" s="44"/>
      <c r="X748" s="45"/>
      <c r="Y748" s="46"/>
      <c r="Z748" s="47"/>
      <c r="AA748" s="46"/>
      <c r="AB748" s="48"/>
      <c r="AC748" s="48"/>
      <c r="AD748" s="49"/>
    </row>
    <row r="749" spans="2:30" x14ac:dyDescent="0.15">
      <c r="B749" s="38" t="s">
        <v>2610</v>
      </c>
      <c r="C749" s="39" t="s">
        <v>1230</v>
      </c>
      <c r="D749" s="39" t="s">
        <v>2391</v>
      </c>
      <c r="E749" s="39"/>
      <c r="F749" s="40" t="s">
        <v>2347</v>
      </c>
      <c r="G749" s="40" t="s">
        <v>2354</v>
      </c>
      <c r="H749" s="41">
        <v>180000</v>
      </c>
      <c r="I749" s="42">
        <v>0</v>
      </c>
      <c r="J749" s="43">
        <v>0</v>
      </c>
      <c r="K749" s="41">
        <v>0</v>
      </c>
      <c r="L749" s="42">
        <v>0</v>
      </c>
      <c r="M749" s="43">
        <v>0</v>
      </c>
      <c r="N749" s="41">
        <v>0</v>
      </c>
      <c r="O749" s="42">
        <v>0</v>
      </c>
      <c r="P749" s="43">
        <v>0</v>
      </c>
      <c r="Q749" s="41">
        <v>0</v>
      </c>
      <c r="R749" s="42">
        <v>0</v>
      </c>
      <c r="S749" s="43">
        <v>0</v>
      </c>
      <c r="T749" s="44">
        <v>0</v>
      </c>
      <c r="U749" s="45">
        <v>0</v>
      </c>
      <c r="V749" s="43">
        <v>0</v>
      </c>
      <c r="W749" s="44">
        <v>0</v>
      </c>
      <c r="X749" s="45">
        <v>180000</v>
      </c>
      <c r="Y749" s="46">
        <v>100</v>
      </c>
      <c r="Z749" s="47">
        <f t="shared" si="22"/>
        <v>180000</v>
      </c>
      <c r="AA749" s="46">
        <f t="shared" si="23"/>
        <v>100</v>
      </c>
      <c r="AB749" s="48" t="s">
        <v>2360</v>
      </c>
      <c r="AC749" s="48" t="s">
        <v>2343</v>
      </c>
      <c r="AD749" s="49"/>
    </row>
    <row r="750" spans="2:30" x14ac:dyDescent="0.15">
      <c r="B750" s="38" t="s">
        <v>1231</v>
      </c>
      <c r="C750" s="39" t="s">
        <v>1232</v>
      </c>
      <c r="D750" s="39" t="s">
        <v>2391</v>
      </c>
      <c r="E750" s="39" t="s">
        <v>2790</v>
      </c>
      <c r="F750" s="40" t="s">
        <v>2347</v>
      </c>
      <c r="G750" s="40" t="s">
        <v>2354</v>
      </c>
      <c r="H750" s="41">
        <v>30000</v>
      </c>
      <c r="I750" s="42">
        <v>0</v>
      </c>
      <c r="J750" s="43">
        <v>0</v>
      </c>
      <c r="K750" s="41">
        <v>0</v>
      </c>
      <c r="L750" s="42">
        <v>0</v>
      </c>
      <c r="M750" s="43">
        <v>0</v>
      </c>
      <c r="N750" s="41">
        <v>0</v>
      </c>
      <c r="O750" s="42">
        <v>0</v>
      </c>
      <c r="P750" s="43">
        <v>0</v>
      </c>
      <c r="Q750" s="41">
        <v>0</v>
      </c>
      <c r="R750" s="42">
        <v>0</v>
      </c>
      <c r="S750" s="43">
        <v>0</v>
      </c>
      <c r="T750" s="44">
        <v>0</v>
      </c>
      <c r="U750" s="45">
        <v>0</v>
      </c>
      <c r="V750" s="43">
        <v>0</v>
      </c>
      <c r="W750" s="44">
        <v>0</v>
      </c>
      <c r="X750" s="45">
        <v>30000</v>
      </c>
      <c r="Y750" s="46">
        <v>100</v>
      </c>
      <c r="Z750" s="47">
        <f t="shared" si="22"/>
        <v>30000</v>
      </c>
      <c r="AA750" s="46">
        <f t="shared" si="23"/>
        <v>100</v>
      </c>
      <c r="AB750" s="48" t="s">
        <v>2360</v>
      </c>
      <c r="AC750" s="48" t="s">
        <v>2343</v>
      </c>
      <c r="AD750" s="49"/>
    </row>
    <row r="751" spans="2:30" x14ac:dyDescent="0.15">
      <c r="B751" s="38" t="s">
        <v>1233</v>
      </c>
      <c r="C751" s="39" t="s">
        <v>1234</v>
      </c>
      <c r="D751" s="39" t="s">
        <v>2391</v>
      </c>
      <c r="E751" s="39" t="s">
        <v>2791</v>
      </c>
      <c r="F751" s="40" t="s">
        <v>2347</v>
      </c>
      <c r="G751" s="40" t="s">
        <v>2354</v>
      </c>
      <c r="H751" s="41">
        <v>30000</v>
      </c>
      <c r="I751" s="42">
        <v>0</v>
      </c>
      <c r="J751" s="43">
        <v>0</v>
      </c>
      <c r="K751" s="41">
        <v>0</v>
      </c>
      <c r="L751" s="42">
        <v>0</v>
      </c>
      <c r="M751" s="43">
        <v>0</v>
      </c>
      <c r="N751" s="41">
        <v>0</v>
      </c>
      <c r="O751" s="42">
        <v>0</v>
      </c>
      <c r="P751" s="43">
        <v>0</v>
      </c>
      <c r="Q751" s="41">
        <v>0</v>
      </c>
      <c r="R751" s="42">
        <v>0</v>
      </c>
      <c r="S751" s="43">
        <v>0</v>
      </c>
      <c r="T751" s="44">
        <v>0</v>
      </c>
      <c r="U751" s="45">
        <v>0</v>
      </c>
      <c r="V751" s="43">
        <v>0</v>
      </c>
      <c r="W751" s="44">
        <v>0</v>
      </c>
      <c r="X751" s="45">
        <v>30000</v>
      </c>
      <c r="Y751" s="46">
        <v>100</v>
      </c>
      <c r="Z751" s="47">
        <f t="shared" si="22"/>
        <v>30000</v>
      </c>
      <c r="AA751" s="46">
        <f t="shared" si="23"/>
        <v>100</v>
      </c>
      <c r="AB751" s="48" t="s">
        <v>2360</v>
      </c>
      <c r="AC751" s="48" t="s">
        <v>2343</v>
      </c>
      <c r="AD751" s="49"/>
    </row>
    <row r="752" spans="2:30" x14ac:dyDescent="0.15">
      <c r="B752" s="38" t="s">
        <v>1235</v>
      </c>
      <c r="C752" s="39" t="s">
        <v>1236</v>
      </c>
      <c r="D752" s="39" t="s">
        <v>2391</v>
      </c>
      <c r="E752" s="39" t="s">
        <v>2792</v>
      </c>
      <c r="F752" s="40" t="s">
        <v>2347</v>
      </c>
      <c r="G752" s="40" t="s">
        <v>2354</v>
      </c>
      <c r="H752" s="41">
        <v>30000</v>
      </c>
      <c r="I752" s="42">
        <v>0</v>
      </c>
      <c r="J752" s="43">
        <v>0</v>
      </c>
      <c r="K752" s="41">
        <v>0</v>
      </c>
      <c r="L752" s="42">
        <v>0</v>
      </c>
      <c r="M752" s="43">
        <v>0</v>
      </c>
      <c r="N752" s="41">
        <v>0</v>
      </c>
      <c r="O752" s="42">
        <v>0</v>
      </c>
      <c r="P752" s="43">
        <v>0</v>
      </c>
      <c r="Q752" s="41">
        <v>0</v>
      </c>
      <c r="R752" s="42">
        <v>0</v>
      </c>
      <c r="S752" s="43">
        <v>0</v>
      </c>
      <c r="T752" s="44">
        <v>0</v>
      </c>
      <c r="U752" s="45">
        <v>0</v>
      </c>
      <c r="V752" s="43">
        <v>0</v>
      </c>
      <c r="W752" s="44">
        <v>0</v>
      </c>
      <c r="X752" s="45">
        <v>30000</v>
      </c>
      <c r="Y752" s="46">
        <v>100</v>
      </c>
      <c r="Z752" s="47">
        <f t="shared" si="22"/>
        <v>30000</v>
      </c>
      <c r="AA752" s="46">
        <f t="shared" si="23"/>
        <v>100</v>
      </c>
      <c r="AB752" s="48" t="s">
        <v>2360</v>
      </c>
      <c r="AC752" s="48" t="s">
        <v>2343</v>
      </c>
      <c r="AD752" s="49"/>
    </row>
    <row r="753" spans="2:30" x14ac:dyDescent="0.15">
      <c r="B753" s="38" t="s">
        <v>1237</v>
      </c>
      <c r="C753" s="39" t="s">
        <v>1238</v>
      </c>
      <c r="D753" s="39" t="s">
        <v>2391</v>
      </c>
      <c r="E753" s="39" t="s">
        <v>2793</v>
      </c>
      <c r="F753" s="40" t="s">
        <v>2347</v>
      </c>
      <c r="G753" s="40" t="s">
        <v>2354</v>
      </c>
      <c r="H753" s="41">
        <v>30000</v>
      </c>
      <c r="I753" s="42">
        <v>0</v>
      </c>
      <c r="J753" s="43">
        <v>0</v>
      </c>
      <c r="K753" s="41">
        <v>0</v>
      </c>
      <c r="L753" s="42">
        <v>0</v>
      </c>
      <c r="M753" s="43">
        <v>0</v>
      </c>
      <c r="N753" s="41">
        <v>0</v>
      </c>
      <c r="O753" s="42">
        <v>0</v>
      </c>
      <c r="P753" s="43">
        <v>0</v>
      </c>
      <c r="Q753" s="41">
        <v>0</v>
      </c>
      <c r="R753" s="42">
        <v>0</v>
      </c>
      <c r="S753" s="43">
        <v>0</v>
      </c>
      <c r="T753" s="44">
        <v>0</v>
      </c>
      <c r="U753" s="45">
        <v>0</v>
      </c>
      <c r="V753" s="43">
        <v>0</v>
      </c>
      <c r="W753" s="44">
        <v>0</v>
      </c>
      <c r="X753" s="45">
        <v>30000</v>
      </c>
      <c r="Y753" s="46">
        <v>100</v>
      </c>
      <c r="Z753" s="47">
        <f t="shared" si="22"/>
        <v>30000</v>
      </c>
      <c r="AA753" s="46">
        <f t="shared" si="23"/>
        <v>100</v>
      </c>
      <c r="AB753" s="48" t="s">
        <v>2360</v>
      </c>
      <c r="AC753" s="48" t="s">
        <v>2343</v>
      </c>
      <c r="AD753" s="49"/>
    </row>
    <row r="754" spans="2:30" x14ac:dyDescent="0.15">
      <c r="B754" s="38" t="s">
        <v>1239</v>
      </c>
      <c r="C754" s="39" t="s">
        <v>1240</v>
      </c>
      <c r="D754" s="39" t="s">
        <v>2391</v>
      </c>
      <c r="E754" s="39" t="s">
        <v>2794</v>
      </c>
      <c r="F754" s="40" t="s">
        <v>2347</v>
      </c>
      <c r="G754" s="40" t="s">
        <v>2354</v>
      </c>
      <c r="H754" s="41">
        <v>30000</v>
      </c>
      <c r="I754" s="42">
        <v>0</v>
      </c>
      <c r="J754" s="43">
        <v>0</v>
      </c>
      <c r="K754" s="41">
        <v>0</v>
      </c>
      <c r="L754" s="42">
        <v>0</v>
      </c>
      <c r="M754" s="43">
        <v>0</v>
      </c>
      <c r="N754" s="41">
        <v>0</v>
      </c>
      <c r="O754" s="42">
        <v>0</v>
      </c>
      <c r="P754" s="43">
        <v>0</v>
      </c>
      <c r="Q754" s="41">
        <v>0</v>
      </c>
      <c r="R754" s="42">
        <v>0</v>
      </c>
      <c r="S754" s="43">
        <v>0</v>
      </c>
      <c r="T754" s="44">
        <v>0</v>
      </c>
      <c r="U754" s="45">
        <v>0</v>
      </c>
      <c r="V754" s="43">
        <v>0</v>
      </c>
      <c r="W754" s="44">
        <v>0</v>
      </c>
      <c r="X754" s="45">
        <v>30000</v>
      </c>
      <c r="Y754" s="46">
        <v>100</v>
      </c>
      <c r="Z754" s="47">
        <f t="shared" si="22"/>
        <v>30000</v>
      </c>
      <c r="AA754" s="46">
        <f t="shared" si="23"/>
        <v>100</v>
      </c>
      <c r="AB754" s="48" t="s">
        <v>2360</v>
      </c>
      <c r="AC754" s="48" t="s">
        <v>2343</v>
      </c>
      <c r="AD754" s="49"/>
    </row>
    <row r="755" spans="2:30" x14ac:dyDescent="0.15">
      <c r="B755" s="38" t="s">
        <v>1241</v>
      </c>
      <c r="C755" s="39" t="s">
        <v>1242</v>
      </c>
      <c r="D755" s="39" t="s">
        <v>2391</v>
      </c>
      <c r="E755" s="39" t="s">
        <v>2795</v>
      </c>
      <c r="F755" s="40" t="s">
        <v>2347</v>
      </c>
      <c r="G755" s="40" t="s">
        <v>2354</v>
      </c>
      <c r="H755" s="41">
        <v>30000</v>
      </c>
      <c r="I755" s="42">
        <v>0</v>
      </c>
      <c r="J755" s="43">
        <v>0</v>
      </c>
      <c r="K755" s="41">
        <v>0</v>
      </c>
      <c r="L755" s="42">
        <v>0</v>
      </c>
      <c r="M755" s="43">
        <v>0</v>
      </c>
      <c r="N755" s="41">
        <v>0</v>
      </c>
      <c r="O755" s="42">
        <v>0</v>
      </c>
      <c r="P755" s="43">
        <v>0</v>
      </c>
      <c r="Q755" s="41">
        <v>0</v>
      </c>
      <c r="R755" s="42">
        <v>0</v>
      </c>
      <c r="S755" s="43">
        <v>0</v>
      </c>
      <c r="T755" s="44">
        <v>0</v>
      </c>
      <c r="U755" s="45">
        <v>0</v>
      </c>
      <c r="V755" s="43">
        <v>0</v>
      </c>
      <c r="W755" s="44">
        <v>0</v>
      </c>
      <c r="X755" s="45">
        <v>30000</v>
      </c>
      <c r="Y755" s="46">
        <v>100</v>
      </c>
      <c r="Z755" s="47">
        <f t="shared" si="22"/>
        <v>30000</v>
      </c>
      <c r="AA755" s="46">
        <f t="shared" si="23"/>
        <v>100</v>
      </c>
      <c r="AB755" s="48" t="s">
        <v>2360</v>
      </c>
      <c r="AC755" s="48" t="s">
        <v>2343</v>
      </c>
      <c r="AD755" s="49"/>
    </row>
    <row r="756" spans="2:30" x14ac:dyDescent="0.15">
      <c r="B756" s="38" t="s">
        <v>0</v>
      </c>
      <c r="C756" s="39" t="s">
        <v>0</v>
      </c>
      <c r="D756" s="39"/>
      <c r="E756" s="39"/>
      <c r="F756" s="40"/>
      <c r="G756" s="40"/>
      <c r="H756" s="41"/>
      <c r="I756" s="42"/>
      <c r="J756" s="43"/>
      <c r="K756" s="41"/>
      <c r="L756" s="42"/>
      <c r="M756" s="43"/>
      <c r="N756" s="41"/>
      <c r="O756" s="42"/>
      <c r="P756" s="43"/>
      <c r="Q756" s="41"/>
      <c r="R756" s="42"/>
      <c r="S756" s="43"/>
      <c r="T756" s="44"/>
      <c r="U756" s="45"/>
      <c r="V756" s="43"/>
      <c r="W756" s="44"/>
      <c r="X756" s="45"/>
      <c r="Y756" s="46"/>
      <c r="Z756" s="47"/>
      <c r="AA756" s="46"/>
      <c r="AB756" s="48"/>
      <c r="AC756" s="48"/>
      <c r="AD756" s="49"/>
    </row>
    <row r="757" spans="2:30" x14ac:dyDescent="0.15">
      <c r="B757" s="38" t="s">
        <v>2611</v>
      </c>
      <c r="C757" s="39" t="s">
        <v>1243</v>
      </c>
      <c r="D757" s="39" t="s">
        <v>2431</v>
      </c>
      <c r="E757" s="39"/>
      <c r="F757" s="40" t="s">
        <v>2345</v>
      </c>
      <c r="G757" s="40" t="s">
        <v>2358</v>
      </c>
      <c r="H757" s="41">
        <v>1556290</v>
      </c>
      <c r="I757" s="42">
        <v>0</v>
      </c>
      <c r="J757" s="43">
        <v>0</v>
      </c>
      <c r="K757" s="41">
        <v>0</v>
      </c>
      <c r="L757" s="42">
        <v>1046193</v>
      </c>
      <c r="M757" s="43">
        <v>193376</v>
      </c>
      <c r="N757" s="41">
        <v>1239569</v>
      </c>
      <c r="O757" s="42">
        <v>0</v>
      </c>
      <c r="P757" s="43">
        <v>0</v>
      </c>
      <c r="Q757" s="41">
        <v>0</v>
      </c>
      <c r="R757" s="42">
        <v>0</v>
      </c>
      <c r="S757" s="43">
        <v>35257</v>
      </c>
      <c r="T757" s="44">
        <v>35257</v>
      </c>
      <c r="U757" s="45">
        <v>1046193</v>
      </c>
      <c r="V757" s="43">
        <v>228633</v>
      </c>
      <c r="W757" s="44">
        <v>1274826</v>
      </c>
      <c r="X757" s="45">
        <v>281464</v>
      </c>
      <c r="Y757" s="46">
        <v>18.09</v>
      </c>
      <c r="Z757" s="47">
        <f t="shared" si="22"/>
        <v>510097</v>
      </c>
      <c r="AA757" s="46">
        <f t="shared" si="23"/>
        <v>32.78</v>
      </c>
      <c r="AB757" s="48" t="s">
        <v>2370</v>
      </c>
      <c r="AC757" s="48" t="s">
        <v>2343</v>
      </c>
      <c r="AD757" s="49"/>
    </row>
    <row r="758" spans="2:30" x14ac:dyDescent="0.15">
      <c r="B758" s="38" t="s">
        <v>1244</v>
      </c>
      <c r="C758" s="39" t="s">
        <v>1245</v>
      </c>
      <c r="D758" s="39" t="s">
        <v>2431</v>
      </c>
      <c r="E758" s="39" t="s">
        <v>2790</v>
      </c>
      <c r="F758" s="40" t="s">
        <v>2345</v>
      </c>
      <c r="G758" s="40" t="s">
        <v>2358</v>
      </c>
      <c r="H758" s="41">
        <v>520000</v>
      </c>
      <c r="I758" s="42">
        <v>0</v>
      </c>
      <c r="J758" s="43">
        <v>0</v>
      </c>
      <c r="K758" s="41">
        <v>0</v>
      </c>
      <c r="L758" s="42">
        <v>361395</v>
      </c>
      <c r="M758" s="43">
        <v>70926</v>
      </c>
      <c r="N758" s="41">
        <v>432321</v>
      </c>
      <c r="O758" s="42">
        <v>0</v>
      </c>
      <c r="P758" s="43">
        <v>0</v>
      </c>
      <c r="Q758" s="41">
        <v>0</v>
      </c>
      <c r="R758" s="42">
        <v>0</v>
      </c>
      <c r="S758" s="43">
        <v>12504</v>
      </c>
      <c r="T758" s="44">
        <v>12504</v>
      </c>
      <c r="U758" s="45">
        <v>361395</v>
      </c>
      <c r="V758" s="43">
        <v>83430</v>
      </c>
      <c r="W758" s="44">
        <v>444825</v>
      </c>
      <c r="X758" s="45">
        <v>75175</v>
      </c>
      <c r="Y758" s="46">
        <v>14.46</v>
      </c>
      <c r="Z758" s="47">
        <f t="shared" si="22"/>
        <v>158605</v>
      </c>
      <c r="AA758" s="46">
        <f t="shared" si="23"/>
        <v>30.5</v>
      </c>
      <c r="AB758" s="48" t="s">
        <v>2370</v>
      </c>
      <c r="AC758" s="48" t="s">
        <v>2343</v>
      </c>
      <c r="AD758" s="49"/>
    </row>
    <row r="759" spans="2:30" x14ac:dyDescent="0.15">
      <c r="B759" s="38" t="s">
        <v>1246</v>
      </c>
      <c r="C759" s="39" t="s">
        <v>1247</v>
      </c>
      <c r="D759" s="39" t="s">
        <v>2431</v>
      </c>
      <c r="E759" s="39" t="s">
        <v>2791</v>
      </c>
      <c r="F759" s="40" t="s">
        <v>2345</v>
      </c>
      <c r="G759" s="40" t="s">
        <v>2358</v>
      </c>
      <c r="H759" s="41">
        <v>520000</v>
      </c>
      <c r="I759" s="42">
        <v>0</v>
      </c>
      <c r="J759" s="43">
        <v>0</v>
      </c>
      <c r="K759" s="41">
        <v>0</v>
      </c>
      <c r="L759" s="42">
        <v>362311</v>
      </c>
      <c r="M759" s="43">
        <v>66153</v>
      </c>
      <c r="N759" s="41">
        <v>428464</v>
      </c>
      <c r="O759" s="42">
        <v>0</v>
      </c>
      <c r="P759" s="43">
        <v>0</v>
      </c>
      <c r="Q759" s="41">
        <v>0</v>
      </c>
      <c r="R759" s="42">
        <v>0</v>
      </c>
      <c r="S759" s="43">
        <v>12144</v>
      </c>
      <c r="T759" s="44">
        <v>12144</v>
      </c>
      <c r="U759" s="45">
        <v>362311</v>
      </c>
      <c r="V759" s="43">
        <v>78297</v>
      </c>
      <c r="W759" s="44">
        <v>440608</v>
      </c>
      <c r="X759" s="45">
        <v>79392</v>
      </c>
      <c r="Y759" s="46">
        <v>15.27</v>
      </c>
      <c r="Z759" s="47">
        <f t="shared" si="22"/>
        <v>157689</v>
      </c>
      <c r="AA759" s="46">
        <f t="shared" si="23"/>
        <v>30.32</v>
      </c>
      <c r="AB759" s="48" t="s">
        <v>2370</v>
      </c>
      <c r="AC759" s="48" t="s">
        <v>2343</v>
      </c>
      <c r="AD759" s="49"/>
    </row>
    <row r="760" spans="2:30" x14ac:dyDescent="0.15">
      <c r="B760" s="38" t="s">
        <v>1248</v>
      </c>
      <c r="C760" s="39" t="s">
        <v>1249</v>
      </c>
      <c r="D760" s="39" t="s">
        <v>2431</v>
      </c>
      <c r="E760" s="39" t="s">
        <v>2792</v>
      </c>
      <c r="F760" s="40" t="s">
        <v>2345</v>
      </c>
      <c r="G760" s="40" t="s">
        <v>2358</v>
      </c>
      <c r="H760" s="41">
        <v>516290</v>
      </c>
      <c r="I760" s="42">
        <v>0</v>
      </c>
      <c r="J760" s="43">
        <v>0</v>
      </c>
      <c r="K760" s="41">
        <v>0</v>
      </c>
      <c r="L760" s="42">
        <v>322487</v>
      </c>
      <c r="M760" s="43">
        <v>56297</v>
      </c>
      <c r="N760" s="41">
        <v>378784</v>
      </c>
      <c r="O760" s="42">
        <v>0</v>
      </c>
      <c r="P760" s="43">
        <v>0</v>
      </c>
      <c r="Q760" s="41">
        <v>0</v>
      </c>
      <c r="R760" s="42">
        <v>0</v>
      </c>
      <c r="S760" s="43">
        <v>10609</v>
      </c>
      <c r="T760" s="44">
        <v>10609</v>
      </c>
      <c r="U760" s="45">
        <v>322487</v>
      </c>
      <c r="V760" s="43">
        <v>66906</v>
      </c>
      <c r="W760" s="44">
        <v>389393</v>
      </c>
      <c r="X760" s="45">
        <v>126897</v>
      </c>
      <c r="Y760" s="46">
        <v>24.58</v>
      </c>
      <c r="Z760" s="47">
        <f t="shared" si="22"/>
        <v>193803</v>
      </c>
      <c r="AA760" s="46">
        <f t="shared" si="23"/>
        <v>37.54</v>
      </c>
      <c r="AB760" s="48" t="s">
        <v>2370</v>
      </c>
      <c r="AC760" s="48" t="s">
        <v>2343</v>
      </c>
      <c r="AD760" s="49"/>
    </row>
    <row r="761" spans="2:30" x14ac:dyDescent="0.15">
      <c r="B761" s="38" t="s">
        <v>0</v>
      </c>
      <c r="C761" s="39" t="s">
        <v>0</v>
      </c>
      <c r="D761" s="39"/>
      <c r="E761" s="39"/>
      <c r="F761" s="40"/>
      <c r="G761" s="40"/>
      <c r="H761" s="41"/>
      <c r="I761" s="42"/>
      <c r="J761" s="43"/>
      <c r="K761" s="41"/>
      <c r="L761" s="42"/>
      <c r="M761" s="43"/>
      <c r="N761" s="41"/>
      <c r="O761" s="42"/>
      <c r="P761" s="43"/>
      <c r="Q761" s="41"/>
      <c r="R761" s="42"/>
      <c r="S761" s="43"/>
      <c r="T761" s="44"/>
      <c r="U761" s="45"/>
      <c r="V761" s="43"/>
      <c r="W761" s="44"/>
      <c r="X761" s="45"/>
      <c r="Y761" s="46"/>
      <c r="Z761" s="47"/>
      <c r="AA761" s="46"/>
      <c r="AB761" s="48"/>
      <c r="AC761" s="48"/>
      <c r="AD761" s="49"/>
    </row>
    <row r="762" spans="2:30" x14ac:dyDescent="0.15">
      <c r="B762" s="38" t="s">
        <v>2612</v>
      </c>
      <c r="C762" s="39" t="s">
        <v>1250</v>
      </c>
      <c r="D762" s="39" t="s">
        <v>2363</v>
      </c>
      <c r="E762" s="39"/>
      <c r="F762" s="40" t="s">
        <v>2347</v>
      </c>
      <c r="G762" s="40" t="s">
        <v>2355</v>
      </c>
      <c r="H762" s="41">
        <v>9600000</v>
      </c>
      <c r="I762" s="42">
        <v>0</v>
      </c>
      <c r="J762" s="43">
        <v>0</v>
      </c>
      <c r="K762" s="41">
        <v>0</v>
      </c>
      <c r="L762" s="42">
        <v>6612073</v>
      </c>
      <c r="M762" s="43">
        <v>1078541</v>
      </c>
      <c r="N762" s="41">
        <v>7690614</v>
      </c>
      <c r="O762" s="42">
        <v>0</v>
      </c>
      <c r="P762" s="43">
        <v>0</v>
      </c>
      <c r="Q762" s="41">
        <v>0</v>
      </c>
      <c r="R762" s="42">
        <v>0</v>
      </c>
      <c r="S762" s="43">
        <v>339018</v>
      </c>
      <c r="T762" s="44">
        <v>339018</v>
      </c>
      <c r="U762" s="45">
        <v>6612073</v>
      </c>
      <c r="V762" s="43">
        <v>1417559</v>
      </c>
      <c r="W762" s="44">
        <v>8029632</v>
      </c>
      <c r="X762" s="45">
        <v>1570368</v>
      </c>
      <c r="Y762" s="46">
        <v>16.36</v>
      </c>
      <c r="Z762" s="47">
        <f t="shared" si="22"/>
        <v>2987927</v>
      </c>
      <c r="AA762" s="46">
        <f t="shared" si="23"/>
        <v>31.12</v>
      </c>
      <c r="AB762" s="48" t="s">
        <v>2370</v>
      </c>
      <c r="AC762" s="48" t="s">
        <v>2343</v>
      </c>
      <c r="AD762" s="49"/>
    </row>
    <row r="763" spans="2:30" x14ac:dyDescent="0.15">
      <c r="B763" s="38" t="s">
        <v>1251</v>
      </c>
      <c r="C763" s="39" t="s">
        <v>1252</v>
      </c>
      <c r="D763" s="39" t="s">
        <v>2363</v>
      </c>
      <c r="E763" s="39" t="s">
        <v>2790</v>
      </c>
      <c r="F763" s="40" t="s">
        <v>2347</v>
      </c>
      <c r="G763" s="40" t="s">
        <v>2355</v>
      </c>
      <c r="H763" s="41">
        <v>1600000</v>
      </c>
      <c r="I763" s="42">
        <v>0</v>
      </c>
      <c r="J763" s="43">
        <v>0</v>
      </c>
      <c r="K763" s="41">
        <v>0</v>
      </c>
      <c r="L763" s="42">
        <v>1096857</v>
      </c>
      <c r="M763" s="43">
        <v>178874</v>
      </c>
      <c r="N763" s="41">
        <v>1275731</v>
      </c>
      <c r="O763" s="42">
        <v>0</v>
      </c>
      <c r="P763" s="43">
        <v>0</v>
      </c>
      <c r="Q763" s="41">
        <v>0</v>
      </c>
      <c r="R763" s="42">
        <v>0</v>
      </c>
      <c r="S763" s="43">
        <v>64159</v>
      </c>
      <c r="T763" s="44">
        <v>64159</v>
      </c>
      <c r="U763" s="45">
        <v>1096857</v>
      </c>
      <c r="V763" s="43">
        <v>243033</v>
      </c>
      <c r="W763" s="44">
        <v>1339890</v>
      </c>
      <c r="X763" s="45">
        <v>260110</v>
      </c>
      <c r="Y763" s="46">
        <v>16.260000000000002</v>
      </c>
      <c r="Z763" s="47">
        <f t="shared" si="22"/>
        <v>503143</v>
      </c>
      <c r="AA763" s="46">
        <f t="shared" si="23"/>
        <v>31.45</v>
      </c>
      <c r="AB763" s="48" t="s">
        <v>2370</v>
      </c>
      <c r="AC763" s="48" t="s">
        <v>2343</v>
      </c>
      <c r="AD763" s="49"/>
    </row>
    <row r="764" spans="2:30" x14ac:dyDescent="0.15">
      <c r="B764" s="38" t="s">
        <v>1253</v>
      </c>
      <c r="C764" s="39" t="s">
        <v>1254</v>
      </c>
      <c r="D764" s="39" t="s">
        <v>2363</v>
      </c>
      <c r="E764" s="39" t="s">
        <v>2791</v>
      </c>
      <c r="F764" s="40" t="s">
        <v>2347</v>
      </c>
      <c r="G764" s="40" t="s">
        <v>2355</v>
      </c>
      <c r="H764" s="41">
        <v>1600000</v>
      </c>
      <c r="I764" s="42">
        <v>0</v>
      </c>
      <c r="J764" s="43">
        <v>0</v>
      </c>
      <c r="K764" s="41">
        <v>0</v>
      </c>
      <c r="L764" s="42">
        <v>1109609</v>
      </c>
      <c r="M764" s="43">
        <v>166164</v>
      </c>
      <c r="N764" s="41">
        <v>1275773</v>
      </c>
      <c r="O764" s="42">
        <v>0</v>
      </c>
      <c r="P764" s="43">
        <v>0</v>
      </c>
      <c r="Q764" s="41">
        <v>0</v>
      </c>
      <c r="R764" s="42">
        <v>0</v>
      </c>
      <c r="S764" s="43">
        <v>56021</v>
      </c>
      <c r="T764" s="44">
        <v>56021</v>
      </c>
      <c r="U764" s="45">
        <v>1109609</v>
      </c>
      <c r="V764" s="43">
        <v>222185</v>
      </c>
      <c r="W764" s="44">
        <v>1331794</v>
      </c>
      <c r="X764" s="45">
        <v>268206</v>
      </c>
      <c r="Y764" s="46">
        <v>16.760000000000002</v>
      </c>
      <c r="Z764" s="47">
        <f t="shared" si="22"/>
        <v>490391</v>
      </c>
      <c r="AA764" s="46">
        <f t="shared" si="23"/>
        <v>30.65</v>
      </c>
      <c r="AB764" s="48" t="s">
        <v>2370</v>
      </c>
      <c r="AC764" s="48" t="s">
        <v>2343</v>
      </c>
      <c r="AD764" s="49"/>
    </row>
    <row r="765" spans="2:30" x14ac:dyDescent="0.15">
      <c r="B765" s="38" t="s">
        <v>1255</v>
      </c>
      <c r="C765" s="39" t="s">
        <v>1256</v>
      </c>
      <c r="D765" s="39" t="s">
        <v>2363</v>
      </c>
      <c r="E765" s="39" t="s">
        <v>2792</v>
      </c>
      <c r="F765" s="40" t="s">
        <v>2347</v>
      </c>
      <c r="G765" s="40" t="s">
        <v>2355</v>
      </c>
      <c r="H765" s="41">
        <v>1600000</v>
      </c>
      <c r="I765" s="42">
        <v>0</v>
      </c>
      <c r="J765" s="43">
        <v>0</v>
      </c>
      <c r="K765" s="41">
        <v>0</v>
      </c>
      <c r="L765" s="42">
        <v>1085207</v>
      </c>
      <c r="M765" s="43">
        <v>183745</v>
      </c>
      <c r="N765" s="41">
        <v>1268952</v>
      </c>
      <c r="O765" s="42">
        <v>0</v>
      </c>
      <c r="P765" s="43">
        <v>0</v>
      </c>
      <c r="Q765" s="41">
        <v>0</v>
      </c>
      <c r="R765" s="42">
        <v>0</v>
      </c>
      <c r="S765" s="43">
        <v>54929</v>
      </c>
      <c r="T765" s="44">
        <v>54929</v>
      </c>
      <c r="U765" s="45">
        <v>1085207</v>
      </c>
      <c r="V765" s="43">
        <v>238674</v>
      </c>
      <c r="W765" s="44">
        <v>1323881</v>
      </c>
      <c r="X765" s="45">
        <v>276119</v>
      </c>
      <c r="Y765" s="46">
        <v>17.260000000000002</v>
      </c>
      <c r="Z765" s="47">
        <f t="shared" si="22"/>
        <v>514793</v>
      </c>
      <c r="AA765" s="46">
        <f t="shared" si="23"/>
        <v>32.17</v>
      </c>
      <c r="AB765" s="48" t="s">
        <v>2370</v>
      </c>
      <c r="AC765" s="48" t="s">
        <v>2343</v>
      </c>
      <c r="AD765" s="49"/>
    </row>
    <row r="766" spans="2:30" x14ac:dyDescent="0.15">
      <c r="B766" s="38" t="s">
        <v>1257</v>
      </c>
      <c r="C766" s="39" t="s">
        <v>1258</v>
      </c>
      <c r="D766" s="39" t="s">
        <v>2363</v>
      </c>
      <c r="E766" s="39" t="s">
        <v>2793</v>
      </c>
      <c r="F766" s="40" t="s">
        <v>2347</v>
      </c>
      <c r="G766" s="40" t="s">
        <v>2355</v>
      </c>
      <c r="H766" s="41">
        <v>1600000</v>
      </c>
      <c r="I766" s="42">
        <v>0</v>
      </c>
      <c r="J766" s="43">
        <v>0</v>
      </c>
      <c r="K766" s="41">
        <v>0</v>
      </c>
      <c r="L766" s="42">
        <v>1078119</v>
      </c>
      <c r="M766" s="43">
        <v>185538</v>
      </c>
      <c r="N766" s="41">
        <v>1263657</v>
      </c>
      <c r="O766" s="42">
        <v>0</v>
      </c>
      <c r="P766" s="43">
        <v>0</v>
      </c>
      <c r="Q766" s="41">
        <v>0</v>
      </c>
      <c r="R766" s="42">
        <v>0</v>
      </c>
      <c r="S766" s="43">
        <v>53439</v>
      </c>
      <c r="T766" s="44">
        <v>53439</v>
      </c>
      <c r="U766" s="45">
        <v>1078119</v>
      </c>
      <c r="V766" s="43">
        <v>238977</v>
      </c>
      <c r="W766" s="44">
        <v>1317096</v>
      </c>
      <c r="X766" s="45">
        <v>282904</v>
      </c>
      <c r="Y766" s="46">
        <v>17.68</v>
      </c>
      <c r="Z766" s="47">
        <f t="shared" si="22"/>
        <v>521881</v>
      </c>
      <c r="AA766" s="46">
        <f t="shared" si="23"/>
        <v>32.619999999999997</v>
      </c>
      <c r="AB766" s="48" t="s">
        <v>2370</v>
      </c>
      <c r="AC766" s="48" t="s">
        <v>2343</v>
      </c>
      <c r="AD766" s="49"/>
    </row>
    <row r="767" spans="2:30" x14ac:dyDescent="0.15">
      <c r="B767" s="38" t="s">
        <v>1259</v>
      </c>
      <c r="C767" s="39" t="s">
        <v>1260</v>
      </c>
      <c r="D767" s="39" t="s">
        <v>2363</v>
      </c>
      <c r="E767" s="39" t="s">
        <v>2794</v>
      </c>
      <c r="F767" s="40" t="s">
        <v>2347</v>
      </c>
      <c r="G767" s="40" t="s">
        <v>2355</v>
      </c>
      <c r="H767" s="41">
        <v>1600000</v>
      </c>
      <c r="I767" s="42">
        <v>0</v>
      </c>
      <c r="J767" s="43">
        <v>0</v>
      </c>
      <c r="K767" s="41">
        <v>0</v>
      </c>
      <c r="L767" s="42">
        <v>1103493</v>
      </c>
      <c r="M767" s="43">
        <v>164160</v>
      </c>
      <c r="N767" s="41">
        <v>1267653</v>
      </c>
      <c r="O767" s="42">
        <v>0</v>
      </c>
      <c r="P767" s="43">
        <v>0</v>
      </c>
      <c r="Q767" s="41">
        <v>0</v>
      </c>
      <c r="R767" s="42">
        <v>0</v>
      </c>
      <c r="S767" s="43">
        <v>55001</v>
      </c>
      <c r="T767" s="44">
        <v>55001</v>
      </c>
      <c r="U767" s="45">
        <v>1103493</v>
      </c>
      <c r="V767" s="43">
        <v>219161</v>
      </c>
      <c r="W767" s="44">
        <v>1322654</v>
      </c>
      <c r="X767" s="45">
        <v>277346</v>
      </c>
      <c r="Y767" s="46">
        <v>17.329999999999998</v>
      </c>
      <c r="Z767" s="47">
        <f t="shared" si="22"/>
        <v>496507</v>
      </c>
      <c r="AA767" s="46">
        <f t="shared" si="23"/>
        <v>31.03</v>
      </c>
      <c r="AB767" s="48" t="s">
        <v>2370</v>
      </c>
      <c r="AC767" s="48" t="s">
        <v>2343</v>
      </c>
      <c r="AD767" s="49"/>
    </row>
    <row r="768" spans="2:30" x14ac:dyDescent="0.15">
      <c r="B768" s="38" t="s">
        <v>1261</v>
      </c>
      <c r="C768" s="39" t="s">
        <v>1262</v>
      </c>
      <c r="D768" s="39" t="s">
        <v>2363</v>
      </c>
      <c r="E768" s="39" t="s">
        <v>2795</v>
      </c>
      <c r="F768" s="40" t="s">
        <v>2347</v>
      </c>
      <c r="G768" s="40" t="s">
        <v>2355</v>
      </c>
      <c r="H768" s="41">
        <v>1600000</v>
      </c>
      <c r="I768" s="42">
        <v>0</v>
      </c>
      <c r="J768" s="43">
        <v>0</v>
      </c>
      <c r="K768" s="41">
        <v>0</v>
      </c>
      <c r="L768" s="42">
        <v>1138788</v>
      </c>
      <c r="M768" s="43">
        <v>200060</v>
      </c>
      <c r="N768" s="41">
        <v>1338848</v>
      </c>
      <c r="O768" s="42">
        <v>0</v>
      </c>
      <c r="P768" s="43">
        <v>0</v>
      </c>
      <c r="Q768" s="41">
        <v>0</v>
      </c>
      <c r="R768" s="42">
        <v>0</v>
      </c>
      <c r="S768" s="43">
        <v>55469</v>
      </c>
      <c r="T768" s="44">
        <v>55469</v>
      </c>
      <c r="U768" s="45">
        <v>1138788</v>
      </c>
      <c r="V768" s="43">
        <v>255529</v>
      </c>
      <c r="W768" s="44">
        <v>1394317</v>
      </c>
      <c r="X768" s="45">
        <v>205683</v>
      </c>
      <c r="Y768" s="46">
        <v>12.86</v>
      </c>
      <c r="Z768" s="47">
        <f t="shared" si="22"/>
        <v>461212</v>
      </c>
      <c r="AA768" s="46">
        <f t="shared" si="23"/>
        <v>28.83</v>
      </c>
      <c r="AB768" s="48" t="s">
        <v>2370</v>
      </c>
      <c r="AC768" s="48" t="s">
        <v>2343</v>
      </c>
      <c r="AD768" s="49"/>
    </row>
    <row r="769" spans="2:30" x14ac:dyDescent="0.15">
      <c r="B769" s="38" t="s">
        <v>0</v>
      </c>
      <c r="C769" s="39" t="s">
        <v>0</v>
      </c>
      <c r="D769" s="39"/>
      <c r="E769" s="39"/>
      <c r="F769" s="40"/>
      <c r="G769" s="40"/>
      <c r="H769" s="41"/>
      <c r="I769" s="42"/>
      <c r="J769" s="43"/>
      <c r="K769" s="41"/>
      <c r="L769" s="42"/>
      <c r="M769" s="43"/>
      <c r="N769" s="41"/>
      <c r="O769" s="42"/>
      <c r="P769" s="43"/>
      <c r="Q769" s="41"/>
      <c r="R769" s="42"/>
      <c r="S769" s="43"/>
      <c r="T769" s="44"/>
      <c r="U769" s="45"/>
      <c r="V769" s="43"/>
      <c r="W769" s="44"/>
      <c r="X769" s="45"/>
      <c r="Y769" s="46"/>
      <c r="Z769" s="47"/>
      <c r="AA769" s="46"/>
      <c r="AB769" s="48"/>
      <c r="AC769" s="48"/>
      <c r="AD769" s="49"/>
    </row>
    <row r="770" spans="2:30" x14ac:dyDescent="0.15">
      <c r="B770" s="38" t="s">
        <v>2613</v>
      </c>
      <c r="C770" s="39" t="s">
        <v>1263</v>
      </c>
      <c r="D770" s="39" t="s">
        <v>2405</v>
      </c>
      <c r="E770" s="39"/>
      <c r="F770" s="40" t="s">
        <v>2345</v>
      </c>
      <c r="G770" s="40" t="s">
        <v>2359</v>
      </c>
      <c r="H770" s="41">
        <v>2910000</v>
      </c>
      <c r="I770" s="42">
        <v>0</v>
      </c>
      <c r="J770" s="43">
        <v>0</v>
      </c>
      <c r="K770" s="41">
        <v>0</v>
      </c>
      <c r="L770" s="42">
        <v>2164801</v>
      </c>
      <c r="M770" s="43">
        <v>383210</v>
      </c>
      <c r="N770" s="41">
        <v>2548011</v>
      </c>
      <c r="O770" s="42">
        <v>0</v>
      </c>
      <c r="P770" s="43">
        <v>433</v>
      </c>
      <c r="Q770" s="41">
        <v>433</v>
      </c>
      <c r="R770" s="42">
        <v>93747</v>
      </c>
      <c r="S770" s="43">
        <v>83842</v>
      </c>
      <c r="T770" s="44">
        <v>177589</v>
      </c>
      <c r="U770" s="45">
        <v>2258548</v>
      </c>
      <c r="V770" s="43">
        <v>467485</v>
      </c>
      <c r="W770" s="44">
        <v>2726033</v>
      </c>
      <c r="X770" s="45">
        <v>183967</v>
      </c>
      <c r="Y770" s="46">
        <v>6.32</v>
      </c>
      <c r="Z770" s="47">
        <f t="shared" si="22"/>
        <v>651452</v>
      </c>
      <c r="AA770" s="46">
        <f t="shared" si="23"/>
        <v>22.39</v>
      </c>
      <c r="AB770" s="48" t="s">
        <v>2362</v>
      </c>
      <c r="AC770" s="48" t="s">
        <v>2343</v>
      </c>
      <c r="AD770" s="49"/>
    </row>
    <row r="771" spans="2:30" x14ac:dyDescent="0.15">
      <c r="B771" s="38" t="s">
        <v>1264</v>
      </c>
      <c r="C771" s="39" t="s">
        <v>1265</v>
      </c>
      <c r="D771" s="39" t="s">
        <v>2405</v>
      </c>
      <c r="E771" s="39" t="s">
        <v>2790</v>
      </c>
      <c r="F771" s="40" t="s">
        <v>2345</v>
      </c>
      <c r="G771" s="40" t="s">
        <v>2359</v>
      </c>
      <c r="H771" s="41">
        <v>497500</v>
      </c>
      <c r="I771" s="42">
        <v>0</v>
      </c>
      <c r="J771" s="43">
        <v>0</v>
      </c>
      <c r="K771" s="41">
        <v>0</v>
      </c>
      <c r="L771" s="42">
        <v>355704</v>
      </c>
      <c r="M771" s="43">
        <v>69808</v>
      </c>
      <c r="N771" s="41">
        <v>425512</v>
      </c>
      <c r="O771" s="42">
        <v>0</v>
      </c>
      <c r="P771" s="43">
        <v>0</v>
      </c>
      <c r="Q771" s="41">
        <v>0</v>
      </c>
      <c r="R771" s="42">
        <v>15877</v>
      </c>
      <c r="S771" s="43">
        <v>12307</v>
      </c>
      <c r="T771" s="44">
        <v>28184</v>
      </c>
      <c r="U771" s="45">
        <v>371581</v>
      </c>
      <c r="V771" s="43">
        <v>82115</v>
      </c>
      <c r="W771" s="44">
        <v>453696</v>
      </c>
      <c r="X771" s="45">
        <v>43804</v>
      </c>
      <c r="Y771" s="46">
        <v>8.8000000000000007</v>
      </c>
      <c r="Z771" s="47">
        <f t="shared" si="22"/>
        <v>125919</v>
      </c>
      <c r="AA771" s="46">
        <f t="shared" si="23"/>
        <v>25.31</v>
      </c>
      <c r="AB771" s="48" t="s">
        <v>2362</v>
      </c>
      <c r="AC771" s="48" t="s">
        <v>2343</v>
      </c>
      <c r="AD771" s="49"/>
    </row>
    <row r="772" spans="2:30" x14ac:dyDescent="0.15">
      <c r="B772" s="38" t="s">
        <v>1266</v>
      </c>
      <c r="C772" s="39" t="s">
        <v>1267</v>
      </c>
      <c r="D772" s="39" t="s">
        <v>2405</v>
      </c>
      <c r="E772" s="39" t="s">
        <v>2791</v>
      </c>
      <c r="F772" s="40" t="s">
        <v>2345</v>
      </c>
      <c r="G772" s="40" t="s">
        <v>2359</v>
      </c>
      <c r="H772" s="41">
        <v>450000</v>
      </c>
      <c r="I772" s="42">
        <v>0</v>
      </c>
      <c r="J772" s="43">
        <v>0</v>
      </c>
      <c r="K772" s="41">
        <v>0</v>
      </c>
      <c r="L772" s="42">
        <v>332272</v>
      </c>
      <c r="M772" s="43">
        <v>60668</v>
      </c>
      <c r="N772" s="41">
        <v>392940</v>
      </c>
      <c r="O772" s="42">
        <v>0</v>
      </c>
      <c r="P772" s="43">
        <v>0</v>
      </c>
      <c r="Q772" s="41">
        <v>0</v>
      </c>
      <c r="R772" s="42">
        <v>14598</v>
      </c>
      <c r="S772" s="43">
        <v>11136</v>
      </c>
      <c r="T772" s="44">
        <v>25734</v>
      </c>
      <c r="U772" s="45">
        <v>346870</v>
      </c>
      <c r="V772" s="43">
        <v>71804</v>
      </c>
      <c r="W772" s="44">
        <v>418674</v>
      </c>
      <c r="X772" s="45">
        <v>31326</v>
      </c>
      <c r="Y772" s="46">
        <v>6.96</v>
      </c>
      <c r="Z772" s="47">
        <f t="shared" si="22"/>
        <v>103130</v>
      </c>
      <c r="AA772" s="46">
        <f t="shared" si="23"/>
        <v>22.92</v>
      </c>
      <c r="AB772" s="48" t="s">
        <v>2362</v>
      </c>
      <c r="AC772" s="48" t="s">
        <v>2343</v>
      </c>
      <c r="AD772" s="49"/>
    </row>
    <row r="773" spans="2:30" x14ac:dyDescent="0.15">
      <c r="B773" s="38" t="s">
        <v>1268</v>
      </c>
      <c r="C773" s="39" t="s">
        <v>1269</v>
      </c>
      <c r="D773" s="39" t="s">
        <v>2405</v>
      </c>
      <c r="E773" s="39" t="s">
        <v>2792</v>
      </c>
      <c r="F773" s="40" t="s">
        <v>2345</v>
      </c>
      <c r="G773" s="40" t="s">
        <v>2359</v>
      </c>
      <c r="H773" s="41">
        <v>498750</v>
      </c>
      <c r="I773" s="42">
        <v>0</v>
      </c>
      <c r="J773" s="43">
        <v>0</v>
      </c>
      <c r="K773" s="41">
        <v>0</v>
      </c>
      <c r="L773" s="42">
        <v>368412</v>
      </c>
      <c r="M773" s="43">
        <v>64315</v>
      </c>
      <c r="N773" s="41">
        <v>432727</v>
      </c>
      <c r="O773" s="42">
        <v>0</v>
      </c>
      <c r="P773" s="43">
        <v>0</v>
      </c>
      <c r="Q773" s="41">
        <v>0</v>
      </c>
      <c r="R773" s="42">
        <v>15326</v>
      </c>
      <c r="S773" s="43">
        <v>12120</v>
      </c>
      <c r="T773" s="44">
        <v>27446</v>
      </c>
      <c r="U773" s="45">
        <v>383738</v>
      </c>
      <c r="V773" s="43">
        <v>76435</v>
      </c>
      <c r="W773" s="44">
        <v>460173</v>
      </c>
      <c r="X773" s="45">
        <v>38577</v>
      </c>
      <c r="Y773" s="46">
        <v>7.73</v>
      </c>
      <c r="Z773" s="47">
        <f t="shared" si="22"/>
        <v>115012</v>
      </c>
      <c r="AA773" s="46">
        <f t="shared" si="23"/>
        <v>23.06</v>
      </c>
      <c r="AB773" s="48" t="s">
        <v>2362</v>
      </c>
      <c r="AC773" s="48" t="s">
        <v>2343</v>
      </c>
      <c r="AD773" s="49"/>
    </row>
    <row r="774" spans="2:30" x14ac:dyDescent="0.15">
      <c r="B774" s="38" t="s">
        <v>1270</v>
      </c>
      <c r="C774" s="39" t="s">
        <v>1271</v>
      </c>
      <c r="D774" s="39" t="s">
        <v>2405</v>
      </c>
      <c r="E774" s="39" t="s">
        <v>2793</v>
      </c>
      <c r="F774" s="40" t="s">
        <v>2345</v>
      </c>
      <c r="G774" s="40" t="s">
        <v>2359</v>
      </c>
      <c r="H774" s="41">
        <v>450000</v>
      </c>
      <c r="I774" s="42">
        <v>0</v>
      </c>
      <c r="J774" s="43">
        <v>0</v>
      </c>
      <c r="K774" s="41">
        <v>0</v>
      </c>
      <c r="L774" s="42">
        <v>355246</v>
      </c>
      <c r="M774" s="43">
        <v>68185</v>
      </c>
      <c r="N774" s="41">
        <v>423431</v>
      </c>
      <c r="O774" s="42">
        <v>0</v>
      </c>
      <c r="P774" s="43">
        <v>0</v>
      </c>
      <c r="Q774" s="41">
        <v>0</v>
      </c>
      <c r="R774" s="42">
        <v>16278</v>
      </c>
      <c r="S774" s="43">
        <v>14794</v>
      </c>
      <c r="T774" s="44">
        <v>31072</v>
      </c>
      <c r="U774" s="45">
        <v>371524</v>
      </c>
      <c r="V774" s="43">
        <v>82979</v>
      </c>
      <c r="W774" s="44">
        <v>454503</v>
      </c>
      <c r="X774" s="45">
        <v>-4503</v>
      </c>
      <c r="Y774" s="46">
        <v>-1</v>
      </c>
      <c r="Z774" s="47">
        <f t="shared" si="22"/>
        <v>78476</v>
      </c>
      <c r="AA774" s="46">
        <f t="shared" si="23"/>
        <v>17.440000000000001</v>
      </c>
      <c r="AB774" s="48" t="s">
        <v>2362</v>
      </c>
      <c r="AC774" s="48" t="s">
        <v>2343</v>
      </c>
      <c r="AD774" s="49"/>
    </row>
    <row r="775" spans="2:30" x14ac:dyDescent="0.15">
      <c r="B775" s="38" t="s">
        <v>1272</v>
      </c>
      <c r="C775" s="39" t="s">
        <v>1273</v>
      </c>
      <c r="D775" s="39" t="s">
        <v>2405</v>
      </c>
      <c r="E775" s="39" t="s">
        <v>2794</v>
      </c>
      <c r="F775" s="40" t="s">
        <v>2345</v>
      </c>
      <c r="G775" s="40" t="s">
        <v>2359</v>
      </c>
      <c r="H775" s="41">
        <v>450000</v>
      </c>
      <c r="I775" s="42">
        <v>0</v>
      </c>
      <c r="J775" s="43">
        <v>0</v>
      </c>
      <c r="K775" s="41">
        <v>0</v>
      </c>
      <c r="L775" s="42">
        <v>356737</v>
      </c>
      <c r="M775" s="43">
        <v>50600</v>
      </c>
      <c r="N775" s="41">
        <v>407337</v>
      </c>
      <c r="O775" s="42">
        <v>0</v>
      </c>
      <c r="P775" s="43">
        <v>0</v>
      </c>
      <c r="Q775" s="41">
        <v>0</v>
      </c>
      <c r="R775" s="42">
        <v>15150</v>
      </c>
      <c r="S775" s="43">
        <v>15733</v>
      </c>
      <c r="T775" s="44">
        <v>30883</v>
      </c>
      <c r="U775" s="45">
        <v>371887</v>
      </c>
      <c r="V775" s="43">
        <v>66333</v>
      </c>
      <c r="W775" s="44">
        <v>438220</v>
      </c>
      <c r="X775" s="45">
        <v>11780</v>
      </c>
      <c r="Y775" s="46">
        <v>2.62</v>
      </c>
      <c r="Z775" s="47">
        <f t="shared" ref="Z775:Z838" si="24">H775-U775</f>
        <v>78113</v>
      </c>
      <c r="AA775" s="46">
        <f t="shared" ref="AA775:AA838" si="25">IF(H775=0,0,ROUND(Z775/H775%,2))</f>
        <v>17.36</v>
      </c>
      <c r="AB775" s="48" t="s">
        <v>2362</v>
      </c>
      <c r="AC775" s="48" t="s">
        <v>2343</v>
      </c>
      <c r="AD775" s="49"/>
    </row>
    <row r="776" spans="2:30" x14ac:dyDescent="0.15">
      <c r="B776" s="38" t="s">
        <v>1274</v>
      </c>
      <c r="C776" s="39" t="s">
        <v>1275</v>
      </c>
      <c r="D776" s="39" t="s">
        <v>2405</v>
      </c>
      <c r="E776" s="39" t="s">
        <v>2795</v>
      </c>
      <c r="F776" s="40" t="s">
        <v>2345</v>
      </c>
      <c r="G776" s="40" t="s">
        <v>2359</v>
      </c>
      <c r="H776" s="41">
        <v>563750</v>
      </c>
      <c r="I776" s="42">
        <v>0</v>
      </c>
      <c r="J776" s="43">
        <v>0</v>
      </c>
      <c r="K776" s="41">
        <v>0</v>
      </c>
      <c r="L776" s="42">
        <v>396430</v>
      </c>
      <c r="M776" s="43">
        <v>69634</v>
      </c>
      <c r="N776" s="41">
        <v>466064</v>
      </c>
      <c r="O776" s="42">
        <v>0</v>
      </c>
      <c r="P776" s="43">
        <v>433</v>
      </c>
      <c r="Q776" s="41">
        <v>433</v>
      </c>
      <c r="R776" s="42">
        <v>16518</v>
      </c>
      <c r="S776" s="43">
        <v>17752</v>
      </c>
      <c r="T776" s="44">
        <v>34270</v>
      </c>
      <c r="U776" s="45">
        <v>412948</v>
      </c>
      <c r="V776" s="43">
        <v>87819</v>
      </c>
      <c r="W776" s="44">
        <v>500767</v>
      </c>
      <c r="X776" s="45">
        <v>62983</v>
      </c>
      <c r="Y776" s="46">
        <v>11.17</v>
      </c>
      <c r="Z776" s="47">
        <f t="shared" si="24"/>
        <v>150802</v>
      </c>
      <c r="AA776" s="46">
        <f t="shared" si="25"/>
        <v>26.75</v>
      </c>
      <c r="AB776" s="48" t="s">
        <v>2362</v>
      </c>
      <c r="AC776" s="48" t="s">
        <v>2343</v>
      </c>
      <c r="AD776" s="49"/>
    </row>
    <row r="777" spans="2:30" x14ac:dyDescent="0.15">
      <c r="B777" s="38" t="s">
        <v>0</v>
      </c>
      <c r="C777" s="39" t="s">
        <v>0</v>
      </c>
      <c r="D777" s="39"/>
      <c r="E777" s="39"/>
      <c r="F777" s="40"/>
      <c r="G777" s="40"/>
      <c r="H777" s="41"/>
      <c r="I777" s="42"/>
      <c r="J777" s="43"/>
      <c r="K777" s="41"/>
      <c r="L777" s="42"/>
      <c r="M777" s="43"/>
      <c r="N777" s="41"/>
      <c r="O777" s="42"/>
      <c r="P777" s="43"/>
      <c r="Q777" s="41"/>
      <c r="R777" s="42"/>
      <c r="S777" s="43"/>
      <c r="T777" s="44"/>
      <c r="U777" s="45"/>
      <c r="V777" s="43"/>
      <c r="W777" s="44"/>
      <c r="X777" s="45"/>
      <c r="Y777" s="46"/>
      <c r="Z777" s="47"/>
      <c r="AA777" s="46"/>
      <c r="AB777" s="48"/>
      <c r="AC777" s="48"/>
      <c r="AD777" s="49"/>
    </row>
    <row r="778" spans="2:30" x14ac:dyDescent="0.15">
      <c r="B778" s="38" t="s">
        <v>2614</v>
      </c>
      <c r="C778" s="39" t="s">
        <v>1276</v>
      </c>
      <c r="D778" s="39" t="s">
        <v>2391</v>
      </c>
      <c r="E778" s="39"/>
      <c r="F778" s="40" t="s">
        <v>2347</v>
      </c>
      <c r="G778" s="40" t="s">
        <v>2354</v>
      </c>
      <c r="H778" s="41">
        <v>240000</v>
      </c>
      <c r="I778" s="42">
        <v>0</v>
      </c>
      <c r="J778" s="43">
        <v>0</v>
      </c>
      <c r="K778" s="41">
        <v>0</v>
      </c>
      <c r="L778" s="42">
        <v>19662</v>
      </c>
      <c r="M778" s="43">
        <v>3246</v>
      </c>
      <c r="N778" s="41">
        <v>22908</v>
      </c>
      <c r="O778" s="42">
        <v>0</v>
      </c>
      <c r="P778" s="43">
        <v>0</v>
      </c>
      <c r="Q778" s="41">
        <v>0</v>
      </c>
      <c r="R778" s="42">
        <v>9841</v>
      </c>
      <c r="S778" s="43">
        <v>1022</v>
      </c>
      <c r="T778" s="44">
        <v>10863</v>
      </c>
      <c r="U778" s="45">
        <v>29503</v>
      </c>
      <c r="V778" s="43">
        <v>4268</v>
      </c>
      <c r="W778" s="44">
        <v>33771</v>
      </c>
      <c r="X778" s="45">
        <v>206229</v>
      </c>
      <c r="Y778" s="46">
        <v>85.93</v>
      </c>
      <c r="Z778" s="47">
        <f t="shared" si="24"/>
        <v>210497</v>
      </c>
      <c r="AA778" s="46">
        <f t="shared" si="25"/>
        <v>87.71</v>
      </c>
      <c r="AB778" s="48" t="s">
        <v>2360</v>
      </c>
      <c r="AC778" s="48" t="s">
        <v>2343</v>
      </c>
      <c r="AD778" s="49"/>
    </row>
    <row r="779" spans="2:30" x14ac:dyDescent="0.15">
      <c r="B779" s="38" t="s">
        <v>1277</v>
      </c>
      <c r="C779" s="39" t="s">
        <v>1278</v>
      </c>
      <c r="D779" s="39" t="s">
        <v>2391</v>
      </c>
      <c r="E779" s="39" t="s">
        <v>2790</v>
      </c>
      <c r="F779" s="40" t="s">
        <v>2347</v>
      </c>
      <c r="G779" s="40" t="s">
        <v>2354</v>
      </c>
      <c r="H779" s="41">
        <v>40000</v>
      </c>
      <c r="I779" s="42">
        <v>0</v>
      </c>
      <c r="J779" s="43">
        <v>0</v>
      </c>
      <c r="K779" s="41">
        <v>0</v>
      </c>
      <c r="L779" s="42">
        <v>5342</v>
      </c>
      <c r="M779" s="43">
        <v>872</v>
      </c>
      <c r="N779" s="41">
        <v>6214</v>
      </c>
      <c r="O779" s="42">
        <v>0</v>
      </c>
      <c r="P779" s="43">
        <v>0</v>
      </c>
      <c r="Q779" s="41">
        <v>0</v>
      </c>
      <c r="R779" s="42">
        <v>2150</v>
      </c>
      <c r="S779" s="43">
        <v>311</v>
      </c>
      <c r="T779" s="44">
        <v>2461</v>
      </c>
      <c r="U779" s="45">
        <v>7492</v>
      </c>
      <c r="V779" s="43">
        <v>1183</v>
      </c>
      <c r="W779" s="44">
        <v>8675</v>
      </c>
      <c r="X779" s="45">
        <v>31325</v>
      </c>
      <c r="Y779" s="46">
        <v>78.31</v>
      </c>
      <c r="Z779" s="47">
        <f t="shared" si="24"/>
        <v>32508</v>
      </c>
      <c r="AA779" s="46">
        <f t="shared" si="25"/>
        <v>81.27</v>
      </c>
      <c r="AB779" s="48" t="s">
        <v>2360</v>
      </c>
      <c r="AC779" s="48" t="s">
        <v>2343</v>
      </c>
      <c r="AD779" s="49"/>
    </row>
    <row r="780" spans="2:30" x14ac:dyDescent="0.15">
      <c r="B780" s="38" t="s">
        <v>1279</v>
      </c>
      <c r="C780" s="39" t="s">
        <v>1280</v>
      </c>
      <c r="D780" s="39" t="s">
        <v>2391</v>
      </c>
      <c r="E780" s="39" t="s">
        <v>2791</v>
      </c>
      <c r="F780" s="40" t="s">
        <v>2347</v>
      </c>
      <c r="G780" s="40" t="s">
        <v>2354</v>
      </c>
      <c r="H780" s="41">
        <v>40000</v>
      </c>
      <c r="I780" s="42">
        <v>0</v>
      </c>
      <c r="J780" s="43">
        <v>0</v>
      </c>
      <c r="K780" s="41">
        <v>0</v>
      </c>
      <c r="L780" s="42">
        <v>1138</v>
      </c>
      <c r="M780" s="43">
        <v>171</v>
      </c>
      <c r="N780" s="41">
        <v>1309</v>
      </c>
      <c r="O780" s="42">
        <v>0</v>
      </c>
      <c r="P780" s="43">
        <v>0</v>
      </c>
      <c r="Q780" s="41">
        <v>0</v>
      </c>
      <c r="R780" s="42">
        <v>706</v>
      </c>
      <c r="S780" s="43">
        <v>55</v>
      </c>
      <c r="T780" s="44">
        <v>761</v>
      </c>
      <c r="U780" s="45">
        <v>1844</v>
      </c>
      <c r="V780" s="43">
        <v>226</v>
      </c>
      <c r="W780" s="44">
        <v>2070</v>
      </c>
      <c r="X780" s="45">
        <v>37930</v>
      </c>
      <c r="Y780" s="46">
        <v>94.83</v>
      </c>
      <c r="Z780" s="47">
        <f t="shared" si="24"/>
        <v>38156</v>
      </c>
      <c r="AA780" s="46">
        <f t="shared" si="25"/>
        <v>95.39</v>
      </c>
      <c r="AB780" s="48" t="s">
        <v>2360</v>
      </c>
      <c r="AC780" s="48" t="s">
        <v>2343</v>
      </c>
      <c r="AD780" s="49"/>
    </row>
    <row r="781" spans="2:30" x14ac:dyDescent="0.15">
      <c r="B781" s="38" t="s">
        <v>1281</v>
      </c>
      <c r="C781" s="39" t="s">
        <v>1282</v>
      </c>
      <c r="D781" s="39" t="s">
        <v>2391</v>
      </c>
      <c r="E781" s="39" t="s">
        <v>2792</v>
      </c>
      <c r="F781" s="40" t="s">
        <v>2347</v>
      </c>
      <c r="G781" s="40" t="s">
        <v>2354</v>
      </c>
      <c r="H781" s="41">
        <v>40000</v>
      </c>
      <c r="I781" s="42">
        <v>0</v>
      </c>
      <c r="J781" s="43">
        <v>0</v>
      </c>
      <c r="K781" s="41">
        <v>0</v>
      </c>
      <c r="L781" s="42">
        <v>5425</v>
      </c>
      <c r="M781" s="43">
        <v>919</v>
      </c>
      <c r="N781" s="41">
        <v>6344</v>
      </c>
      <c r="O781" s="42">
        <v>0</v>
      </c>
      <c r="P781" s="43">
        <v>0</v>
      </c>
      <c r="Q781" s="41">
        <v>0</v>
      </c>
      <c r="R781" s="42">
        <v>542</v>
      </c>
      <c r="S781" s="43">
        <v>275</v>
      </c>
      <c r="T781" s="44">
        <v>817</v>
      </c>
      <c r="U781" s="45">
        <v>5967</v>
      </c>
      <c r="V781" s="43">
        <v>1194</v>
      </c>
      <c r="W781" s="44">
        <v>7161</v>
      </c>
      <c r="X781" s="45">
        <v>32839</v>
      </c>
      <c r="Y781" s="46">
        <v>82.1</v>
      </c>
      <c r="Z781" s="47">
        <f t="shared" si="24"/>
        <v>34033</v>
      </c>
      <c r="AA781" s="46">
        <f t="shared" si="25"/>
        <v>85.08</v>
      </c>
      <c r="AB781" s="48" t="s">
        <v>2360</v>
      </c>
      <c r="AC781" s="48" t="s">
        <v>2343</v>
      </c>
      <c r="AD781" s="49"/>
    </row>
    <row r="782" spans="2:30" x14ac:dyDescent="0.15">
      <c r="B782" s="38" t="s">
        <v>1283</v>
      </c>
      <c r="C782" s="39" t="s">
        <v>1284</v>
      </c>
      <c r="D782" s="39" t="s">
        <v>2391</v>
      </c>
      <c r="E782" s="39" t="s">
        <v>2793</v>
      </c>
      <c r="F782" s="40" t="s">
        <v>2347</v>
      </c>
      <c r="G782" s="40" t="s">
        <v>2354</v>
      </c>
      <c r="H782" s="41">
        <v>40000</v>
      </c>
      <c r="I782" s="42">
        <v>0</v>
      </c>
      <c r="J782" s="43">
        <v>0</v>
      </c>
      <c r="K782" s="41">
        <v>0</v>
      </c>
      <c r="L782" s="42">
        <v>3322</v>
      </c>
      <c r="M782" s="43">
        <v>572</v>
      </c>
      <c r="N782" s="41">
        <v>3894</v>
      </c>
      <c r="O782" s="42">
        <v>0</v>
      </c>
      <c r="P782" s="43">
        <v>0</v>
      </c>
      <c r="Q782" s="41">
        <v>0</v>
      </c>
      <c r="R782" s="42">
        <v>1962</v>
      </c>
      <c r="S782" s="43">
        <v>165</v>
      </c>
      <c r="T782" s="44">
        <v>2127</v>
      </c>
      <c r="U782" s="45">
        <v>5284</v>
      </c>
      <c r="V782" s="43">
        <v>737</v>
      </c>
      <c r="W782" s="44">
        <v>6021</v>
      </c>
      <c r="X782" s="45">
        <v>33979</v>
      </c>
      <c r="Y782" s="46">
        <v>84.95</v>
      </c>
      <c r="Z782" s="47">
        <f t="shared" si="24"/>
        <v>34716</v>
      </c>
      <c r="AA782" s="46">
        <f t="shared" si="25"/>
        <v>86.79</v>
      </c>
      <c r="AB782" s="48" t="s">
        <v>2360</v>
      </c>
      <c r="AC782" s="48" t="s">
        <v>2343</v>
      </c>
      <c r="AD782" s="49"/>
    </row>
    <row r="783" spans="2:30" x14ac:dyDescent="0.15">
      <c r="B783" s="38" t="s">
        <v>1285</v>
      </c>
      <c r="C783" s="39" t="s">
        <v>1286</v>
      </c>
      <c r="D783" s="39" t="s">
        <v>2391</v>
      </c>
      <c r="E783" s="39" t="s">
        <v>2794</v>
      </c>
      <c r="F783" s="40" t="s">
        <v>2347</v>
      </c>
      <c r="G783" s="40" t="s">
        <v>2354</v>
      </c>
      <c r="H783" s="41">
        <v>40000</v>
      </c>
      <c r="I783" s="42">
        <v>0</v>
      </c>
      <c r="J783" s="43">
        <v>0</v>
      </c>
      <c r="K783" s="41">
        <v>0</v>
      </c>
      <c r="L783" s="42">
        <v>2494</v>
      </c>
      <c r="M783" s="43">
        <v>371</v>
      </c>
      <c r="N783" s="41">
        <v>2865</v>
      </c>
      <c r="O783" s="42">
        <v>0</v>
      </c>
      <c r="P783" s="43">
        <v>0</v>
      </c>
      <c r="Q783" s="41">
        <v>0</v>
      </c>
      <c r="R783" s="42">
        <v>1949</v>
      </c>
      <c r="S783" s="43">
        <v>123</v>
      </c>
      <c r="T783" s="44">
        <v>2072</v>
      </c>
      <c r="U783" s="45">
        <v>4443</v>
      </c>
      <c r="V783" s="43">
        <v>494</v>
      </c>
      <c r="W783" s="44">
        <v>4937</v>
      </c>
      <c r="X783" s="45">
        <v>35063</v>
      </c>
      <c r="Y783" s="46">
        <v>87.66</v>
      </c>
      <c r="Z783" s="47">
        <f t="shared" si="24"/>
        <v>35557</v>
      </c>
      <c r="AA783" s="46">
        <f t="shared" si="25"/>
        <v>88.89</v>
      </c>
      <c r="AB783" s="48" t="s">
        <v>2360</v>
      </c>
      <c r="AC783" s="48" t="s">
        <v>2343</v>
      </c>
      <c r="AD783" s="49"/>
    </row>
    <row r="784" spans="2:30" x14ac:dyDescent="0.15">
      <c r="B784" s="38" t="s">
        <v>1287</v>
      </c>
      <c r="C784" s="39" t="s">
        <v>1288</v>
      </c>
      <c r="D784" s="39" t="s">
        <v>2391</v>
      </c>
      <c r="E784" s="39" t="s">
        <v>2795</v>
      </c>
      <c r="F784" s="40" t="s">
        <v>2347</v>
      </c>
      <c r="G784" s="40" t="s">
        <v>2354</v>
      </c>
      <c r="H784" s="41">
        <v>40000</v>
      </c>
      <c r="I784" s="42">
        <v>0</v>
      </c>
      <c r="J784" s="43">
        <v>0</v>
      </c>
      <c r="K784" s="41">
        <v>0</v>
      </c>
      <c r="L784" s="42">
        <v>1941</v>
      </c>
      <c r="M784" s="43">
        <v>341</v>
      </c>
      <c r="N784" s="41">
        <v>2282</v>
      </c>
      <c r="O784" s="42">
        <v>0</v>
      </c>
      <c r="P784" s="43">
        <v>0</v>
      </c>
      <c r="Q784" s="41">
        <v>0</v>
      </c>
      <c r="R784" s="42">
        <v>2532</v>
      </c>
      <c r="S784" s="43">
        <v>93</v>
      </c>
      <c r="T784" s="44">
        <v>2625</v>
      </c>
      <c r="U784" s="45">
        <v>4473</v>
      </c>
      <c r="V784" s="43">
        <v>434</v>
      </c>
      <c r="W784" s="44">
        <v>4907</v>
      </c>
      <c r="X784" s="45">
        <v>35093</v>
      </c>
      <c r="Y784" s="46">
        <v>87.73</v>
      </c>
      <c r="Z784" s="47">
        <f t="shared" si="24"/>
        <v>35527</v>
      </c>
      <c r="AA784" s="46">
        <f t="shared" si="25"/>
        <v>88.82</v>
      </c>
      <c r="AB784" s="48" t="s">
        <v>2360</v>
      </c>
      <c r="AC784" s="48" t="s">
        <v>2343</v>
      </c>
      <c r="AD784" s="49"/>
    </row>
    <row r="785" spans="2:30" x14ac:dyDescent="0.15">
      <c r="B785" s="38" t="s">
        <v>0</v>
      </c>
      <c r="C785" s="39" t="s">
        <v>0</v>
      </c>
      <c r="D785" s="39"/>
      <c r="E785" s="39"/>
      <c r="F785" s="40"/>
      <c r="G785" s="40"/>
      <c r="H785" s="41"/>
      <c r="I785" s="42"/>
      <c r="J785" s="43"/>
      <c r="K785" s="41"/>
      <c r="L785" s="42"/>
      <c r="M785" s="43"/>
      <c r="N785" s="41"/>
      <c r="O785" s="42"/>
      <c r="P785" s="43"/>
      <c r="Q785" s="41"/>
      <c r="R785" s="42"/>
      <c r="S785" s="43"/>
      <c r="T785" s="44"/>
      <c r="U785" s="45"/>
      <c r="V785" s="43"/>
      <c r="W785" s="44"/>
      <c r="X785" s="45"/>
      <c r="Y785" s="46"/>
      <c r="Z785" s="47"/>
      <c r="AA785" s="46"/>
      <c r="AB785" s="48"/>
      <c r="AC785" s="48"/>
      <c r="AD785" s="49"/>
    </row>
    <row r="786" spans="2:30" x14ac:dyDescent="0.15">
      <c r="B786" s="38" t="s">
        <v>2615</v>
      </c>
      <c r="C786" s="39" t="s">
        <v>1289</v>
      </c>
      <c r="D786" s="39" t="s">
        <v>2440</v>
      </c>
      <c r="E786" s="39"/>
      <c r="F786" s="40" t="s">
        <v>2345</v>
      </c>
      <c r="G786" s="40" t="s">
        <v>2359</v>
      </c>
      <c r="H786" s="41">
        <v>300000</v>
      </c>
      <c r="I786" s="42">
        <v>0</v>
      </c>
      <c r="J786" s="43">
        <v>0</v>
      </c>
      <c r="K786" s="41">
        <v>0</v>
      </c>
      <c r="L786" s="42">
        <v>0</v>
      </c>
      <c r="M786" s="43">
        <v>0</v>
      </c>
      <c r="N786" s="41">
        <v>0</v>
      </c>
      <c r="O786" s="42">
        <v>0</v>
      </c>
      <c r="P786" s="43">
        <v>0</v>
      </c>
      <c r="Q786" s="41">
        <v>0</v>
      </c>
      <c r="R786" s="42">
        <v>0</v>
      </c>
      <c r="S786" s="43">
        <v>0</v>
      </c>
      <c r="T786" s="44">
        <v>0</v>
      </c>
      <c r="U786" s="45">
        <v>0</v>
      </c>
      <c r="V786" s="43">
        <v>0</v>
      </c>
      <c r="W786" s="44">
        <v>0</v>
      </c>
      <c r="X786" s="45">
        <v>300000</v>
      </c>
      <c r="Y786" s="46">
        <v>100</v>
      </c>
      <c r="Z786" s="47">
        <f t="shared" si="24"/>
        <v>300000</v>
      </c>
      <c r="AA786" s="46">
        <f t="shared" si="25"/>
        <v>100</v>
      </c>
      <c r="AB786" s="48" t="s">
        <v>2370</v>
      </c>
      <c r="AC786" s="48" t="s">
        <v>2343</v>
      </c>
      <c r="AD786" s="49"/>
    </row>
    <row r="787" spans="2:30" x14ac:dyDescent="0.15">
      <c r="B787" s="38" t="s">
        <v>1290</v>
      </c>
      <c r="C787" s="39" t="s">
        <v>1291</v>
      </c>
      <c r="D787" s="39" t="s">
        <v>2440</v>
      </c>
      <c r="E787" s="39" t="s">
        <v>2790</v>
      </c>
      <c r="F787" s="40" t="s">
        <v>2345</v>
      </c>
      <c r="G787" s="40" t="s">
        <v>2359</v>
      </c>
      <c r="H787" s="41">
        <v>50000</v>
      </c>
      <c r="I787" s="42">
        <v>0</v>
      </c>
      <c r="J787" s="43">
        <v>0</v>
      </c>
      <c r="K787" s="41">
        <v>0</v>
      </c>
      <c r="L787" s="42">
        <v>0</v>
      </c>
      <c r="M787" s="43">
        <v>0</v>
      </c>
      <c r="N787" s="41">
        <v>0</v>
      </c>
      <c r="O787" s="42">
        <v>0</v>
      </c>
      <c r="P787" s="43">
        <v>0</v>
      </c>
      <c r="Q787" s="41">
        <v>0</v>
      </c>
      <c r="R787" s="42">
        <v>0</v>
      </c>
      <c r="S787" s="43">
        <v>0</v>
      </c>
      <c r="T787" s="44">
        <v>0</v>
      </c>
      <c r="U787" s="45">
        <v>0</v>
      </c>
      <c r="V787" s="43">
        <v>0</v>
      </c>
      <c r="W787" s="44">
        <v>0</v>
      </c>
      <c r="X787" s="45">
        <v>50000</v>
      </c>
      <c r="Y787" s="46">
        <v>100</v>
      </c>
      <c r="Z787" s="47">
        <f t="shared" si="24"/>
        <v>50000</v>
      </c>
      <c r="AA787" s="46">
        <f t="shared" si="25"/>
        <v>100</v>
      </c>
      <c r="AB787" s="48" t="s">
        <v>2370</v>
      </c>
      <c r="AC787" s="48" t="s">
        <v>2343</v>
      </c>
      <c r="AD787" s="49"/>
    </row>
    <row r="788" spans="2:30" x14ac:dyDescent="0.15">
      <c r="B788" s="38" t="s">
        <v>1292</v>
      </c>
      <c r="C788" s="39" t="s">
        <v>1293</v>
      </c>
      <c r="D788" s="39" t="s">
        <v>2440</v>
      </c>
      <c r="E788" s="39" t="s">
        <v>2791</v>
      </c>
      <c r="F788" s="40" t="s">
        <v>2345</v>
      </c>
      <c r="G788" s="40" t="s">
        <v>2359</v>
      </c>
      <c r="H788" s="41">
        <v>50000</v>
      </c>
      <c r="I788" s="42">
        <v>0</v>
      </c>
      <c r="J788" s="43">
        <v>0</v>
      </c>
      <c r="K788" s="41">
        <v>0</v>
      </c>
      <c r="L788" s="42">
        <v>0</v>
      </c>
      <c r="M788" s="43">
        <v>0</v>
      </c>
      <c r="N788" s="41">
        <v>0</v>
      </c>
      <c r="O788" s="42">
        <v>0</v>
      </c>
      <c r="P788" s="43">
        <v>0</v>
      </c>
      <c r="Q788" s="41">
        <v>0</v>
      </c>
      <c r="R788" s="42">
        <v>0</v>
      </c>
      <c r="S788" s="43">
        <v>0</v>
      </c>
      <c r="T788" s="44">
        <v>0</v>
      </c>
      <c r="U788" s="45">
        <v>0</v>
      </c>
      <c r="V788" s="43">
        <v>0</v>
      </c>
      <c r="W788" s="44">
        <v>0</v>
      </c>
      <c r="X788" s="45">
        <v>50000</v>
      </c>
      <c r="Y788" s="46">
        <v>100</v>
      </c>
      <c r="Z788" s="47">
        <f t="shared" si="24"/>
        <v>50000</v>
      </c>
      <c r="AA788" s="46">
        <f t="shared" si="25"/>
        <v>100</v>
      </c>
      <c r="AB788" s="48" t="s">
        <v>2370</v>
      </c>
      <c r="AC788" s="48" t="s">
        <v>2343</v>
      </c>
      <c r="AD788" s="49"/>
    </row>
    <row r="789" spans="2:30" x14ac:dyDescent="0.15">
      <c r="B789" s="38" t="s">
        <v>1294</v>
      </c>
      <c r="C789" s="39" t="s">
        <v>1295</v>
      </c>
      <c r="D789" s="39" t="s">
        <v>2440</v>
      </c>
      <c r="E789" s="39" t="s">
        <v>2792</v>
      </c>
      <c r="F789" s="40" t="s">
        <v>2345</v>
      </c>
      <c r="G789" s="40" t="s">
        <v>2359</v>
      </c>
      <c r="H789" s="41">
        <v>50000</v>
      </c>
      <c r="I789" s="42">
        <v>0</v>
      </c>
      <c r="J789" s="43">
        <v>0</v>
      </c>
      <c r="K789" s="41">
        <v>0</v>
      </c>
      <c r="L789" s="42">
        <v>0</v>
      </c>
      <c r="M789" s="43">
        <v>0</v>
      </c>
      <c r="N789" s="41">
        <v>0</v>
      </c>
      <c r="O789" s="42">
        <v>0</v>
      </c>
      <c r="P789" s="43">
        <v>0</v>
      </c>
      <c r="Q789" s="41">
        <v>0</v>
      </c>
      <c r="R789" s="42">
        <v>0</v>
      </c>
      <c r="S789" s="43">
        <v>0</v>
      </c>
      <c r="T789" s="44">
        <v>0</v>
      </c>
      <c r="U789" s="45">
        <v>0</v>
      </c>
      <c r="V789" s="43">
        <v>0</v>
      </c>
      <c r="W789" s="44">
        <v>0</v>
      </c>
      <c r="X789" s="45">
        <v>50000</v>
      </c>
      <c r="Y789" s="46">
        <v>100</v>
      </c>
      <c r="Z789" s="47">
        <f t="shared" si="24"/>
        <v>50000</v>
      </c>
      <c r="AA789" s="46">
        <f t="shared" si="25"/>
        <v>100</v>
      </c>
      <c r="AB789" s="48" t="s">
        <v>2370</v>
      </c>
      <c r="AC789" s="48" t="s">
        <v>2343</v>
      </c>
      <c r="AD789" s="49"/>
    </row>
    <row r="790" spans="2:30" x14ac:dyDescent="0.15">
      <c r="B790" s="38" t="s">
        <v>1296</v>
      </c>
      <c r="C790" s="39" t="s">
        <v>1297</v>
      </c>
      <c r="D790" s="39" t="s">
        <v>2440</v>
      </c>
      <c r="E790" s="39" t="s">
        <v>2793</v>
      </c>
      <c r="F790" s="40" t="s">
        <v>2345</v>
      </c>
      <c r="G790" s="40" t="s">
        <v>2359</v>
      </c>
      <c r="H790" s="41">
        <v>50000</v>
      </c>
      <c r="I790" s="42">
        <v>0</v>
      </c>
      <c r="J790" s="43">
        <v>0</v>
      </c>
      <c r="K790" s="41">
        <v>0</v>
      </c>
      <c r="L790" s="42">
        <v>0</v>
      </c>
      <c r="M790" s="43">
        <v>0</v>
      </c>
      <c r="N790" s="41">
        <v>0</v>
      </c>
      <c r="O790" s="42">
        <v>0</v>
      </c>
      <c r="P790" s="43">
        <v>0</v>
      </c>
      <c r="Q790" s="41">
        <v>0</v>
      </c>
      <c r="R790" s="42">
        <v>0</v>
      </c>
      <c r="S790" s="43">
        <v>0</v>
      </c>
      <c r="T790" s="44">
        <v>0</v>
      </c>
      <c r="U790" s="45">
        <v>0</v>
      </c>
      <c r="V790" s="43">
        <v>0</v>
      </c>
      <c r="W790" s="44">
        <v>0</v>
      </c>
      <c r="X790" s="45">
        <v>50000</v>
      </c>
      <c r="Y790" s="46">
        <v>100</v>
      </c>
      <c r="Z790" s="47">
        <f t="shared" si="24"/>
        <v>50000</v>
      </c>
      <c r="AA790" s="46">
        <f t="shared" si="25"/>
        <v>100</v>
      </c>
      <c r="AB790" s="48" t="s">
        <v>2370</v>
      </c>
      <c r="AC790" s="48" t="s">
        <v>2343</v>
      </c>
      <c r="AD790" s="49"/>
    </row>
    <row r="791" spans="2:30" x14ac:dyDescent="0.15">
      <c r="B791" s="38" t="s">
        <v>1298</v>
      </c>
      <c r="C791" s="39" t="s">
        <v>1299</v>
      </c>
      <c r="D791" s="39" t="s">
        <v>2440</v>
      </c>
      <c r="E791" s="39" t="s">
        <v>2794</v>
      </c>
      <c r="F791" s="40" t="s">
        <v>2345</v>
      </c>
      <c r="G791" s="40" t="s">
        <v>2359</v>
      </c>
      <c r="H791" s="41">
        <v>50000</v>
      </c>
      <c r="I791" s="42">
        <v>0</v>
      </c>
      <c r="J791" s="43">
        <v>0</v>
      </c>
      <c r="K791" s="41">
        <v>0</v>
      </c>
      <c r="L791" s="42">
        <v>0</v>
      </c>
      <c r="M791" s="43">
        <v>0</v>
      </c>
      <c r="N791" s="41">
        <v>0</v>
      </c>
      <c r="O791" s="42">
        <v>0</v>
      </c>
      <c r="P791" s="43">
        <v>0</v>
      </c>
      <c r="Q791" s="41">
        <v>0</v>
      </c>
      <c r="R791" s="42">
        <v>0</v>
      </c>
      <c r="S791" s="43">
        <v>0</v>
      </c>
      <c r="T791" s="44">
        <v>0</v>
      </c>
      <c r="U791" s="45">
        <v>0</v>
      </c>
      <c r="V791" s="43">
        <v>0</v>
      </c>
      <c r="W791" s="44">
        <v>0</v>
      </c>
      <c r="X791" s="45">
        <v>50000</v>
      </c>
      <c r="Y791" s="46">
        <v>100</v>
      </c>
      <c r="Z791" s="47">
        <f t="shared" si="24"/>
        <v>50000</v>
      </c>
      <c r="AA791" s="46">
        <f t="shared" si="25"/>
        <v>100</v>
      </c>
      <c r="AB791" s="48" t="s">
        <v>2370</v>
      </c>
      <c r="AC791" s="48" t="s">
        <v>2343</v>
      </c>
      <c r="AD791" s="49"/>
    </row>
    <row r="792" spans="2:30" x14ac:dyDescent="0.15">
      <c r="B792" s="38" t="s">
        <v>1300</v>
      </c>
      <c r="C792" s="39" t="s">
        <v>1301</v>
      </c>
      <c r="D792" s="39" t="s">
        <v>2440</v>
      </c>
      <c r="E792" s="39" t="s">
        <v>2795</v>
      </c>
      <c r="F792" s="40" t="s">
        <v>2345</v>
      </c>
      <c r="G792" s="40" t="s">
        <v>2359</v>
      </c>
      <c r="H792" s="41">
        <v>50000</v>
      </c>
      <c r="I792" s="42">
        <v>0</v>
      </c>
      <c r="J792" s="43">
        <v>0</v>
      </c>
      <c r="K792" s="41">
        <v>0</v>
      </c>
      <c r="L792" s="42">
        <v>0</v>
      </c>
      <c r="M792" s="43">
        <v>0</v>
      </c>
      <c r="N792" s="41">
        <v>0</v>
      </c>
      <c r="O792" s="42">
        <v>0</v>
      </c>
      <c r="P792" s="43">
        <v>0</v>
      </c>
      <c r="Q792" s="41">
        <v>0</v>
      </c>
      <c r="R792" s="42">
        <v>0</v>
      </c>
      <c r="S792" s="43">
        <v>0</v>
      </c>
      <c r="T792" s="44">
        <v>0</v>
      </c>
      <c r="U792" s="45">
        <v>0</v>
      </c>
      <c r="V792" s="43">
        <v>0</v>
      </c>
      <c r="W792" s="44">
        <v>0</v>
      </c>
      <c r="X792" s="45">
        <v>50000</v>
      </c>
      <c r="Y792" s="46">
        <v>100</v>
      </c>
      <c r="Z792" s="47">
        <f t="shared" si="24"/>
        <v>50000</v>
      </c>
      <c r="AA792" s="46">
        <f t="shared" si="25"/>
        <v>100</v>
      </c>
      <c r="AB792" s="48" t="s">
        <v>2370</v>
      </c>
      <c r="AC792" s="48" t="s">
        <v>2343</v>
      </c>
      <c r="AD792" s="49"/>
    </row>
    <row r="793" spans="2:30" x14ac:dyDescent="0.15">
      <c r="B793" s="38" t="s">
        <v>0</v>
      </c>
      <c r="C793" s="39" t="s">
        <v>0</v>
      </c>
      <c r="D793" s="39"/>
      <c r="E793" s="39"/>
      <c r="F793" s="40"/>
      <c r="G793" s="40"/>
      <c r="H793" s="41"/>
      <c r="I793" s="42"/>
      <c r="J793" s="43"/>
      <c r="K793" s="41"/>
      <c r="L793" s="42"/>
      <c r="M793" s="43"/>
      <c r="N793" s="41"/>
      <c r="O793" s="42"/>
      <c r="P793" s="43"/>
      <c r="Q793" s="41"/>
      <c r="R793" s="42"/>
      <c r="S793" s="43"/>
      <c r="T793" s="44"/>
      <c r="U793" s="45"/>
      <c r="V793" s="43"/>
      <c r="W793" s="44"/>
      <c r="X793" s="45"/>
      <c r="Y793" s="46"/>
      <c r="Z793" s="47"/>
      <c r="AA793" s="46"/>
      <c r="AB793" s="48"/>
      <c r="AC793" s="48"/>
      <c r="AD793" s="49"/>
    </row>
    <row r="794" spans="2:30" x14ac:dyDescent="0.15">
      <c r="B794" s="38" t="s">
        <v>2616</v>
      </c>
      <c r="C794" s="39" t="s">
        <v>1302</v>
      </c>
      <c r="D794" s="39" t="s">
        <v>2373</v>
      </c>
      <c r="E794" s="39"/>
      <c r="F794" s="40" t="s">
        <v>2346</v>
      </c>
      <c r="G794" s="40" t="s">
        <v>2359</v>
      </c>
      <c r="H794" s="41">
        <v>3085360</v>
      </c>
      <c r="I794" s="42">
        <v>0</v>
      </c>
      <c r="J794" s="43">
        <v>0</v>
      </c>
      <c r="K794" s="41">
        <v>0</v>
      </c>
      <c r="L794" s="42">
        <v>2250743</v>
      </c>
      <c r="M794" s="43">
        <v>398889</v>
      </c>
      <c r="N794" s="41">
        <v>2649632</v>
      </c>
      <c r="O794" s="42">
        <v>0</v>
      </c>
      <c r="P794" s="43">
        <v>415</v>
      </c>
      <c r="Q794" s="41">
        <v>415</v>
      </c>
      <c r="R794" s="42">
        <v>57919</v>
      </c>
      <c r="S794" s="43">
        <v>87133</v>
      </c>
      <c r="T794" s="44">
        <v>145052</v>
      </c>
      <c r="U794" s="45">
        <v>2308662</v>
      </c>
      <c r="V794" s="43">
        <v>486437</v>
      </c>
      <c r="W794" s="44">
        <v>2795099</v>
      </c>
      <c r="X794" s="45">
        <v>290261</v>
      </c>
      <c r="Y794" s="46">
        <v>9.41</v>
      </c>
      <c r="Z794" s="47">
        <f t="shared" si="24"/>
        <v>776698</v>
      </c>
      <c r="AA794" s="46">
        <f t="shared" si="25"/>
        <v>25.17</v>
      </c>
      <c r="AB794" s="48" t="s">
        <v>2370</v>
      </c>
      <c r="AC794" s="48" t="s">
        <v>2343</v>
      </c>
      <c r="AD794" s="49"/>
    </row>
    <row r="795" spans="2:30" x14ac:dyDescent="0.15">
      <c r="B795" s="38" t="s">
        <v>1303</v>
      </c>
      <c r="C795" s="39" t="s">
        <v>1304</v>
      </c>
      <c r="D795" s="39" t="s">
        <v>2373</v>
      </c>
      <c r="E795" s="39" t="s">
        <v>2790</v>
      </c>
      <c r="F795" s="40" t="s">
        <v>2346</v>
      </c>
      <c r="G795" s="40" t="s">
        <v>2359</v>
      </c>
      <c r="H795" s="41">
        <v>559170</v>
      </c>
      <c r="I795" s="42">
        <v>0</v>
      </c>
      <c r="J795" s="43">
        <v>0</v>
      </c>
      <c r="K795" s="41">
        <v>0</v>
      </c>
      <c r="L795" s="42">
        <v>422180</v>
      </c>
      <c r="M795" s="43">
        <v>82853</v>
      </c>
      <c r="N795" s="41">
        <v>505033</v>
      </c>
      <c r="O795" s="42">
        <v>0</v>
      </c>
      <c r="P795" s="43">
        <v>0</v>
      </c>
      <c r="Q795" s="41">
        <v>0</v>
      </c>
      <c r="R795" s="42">
        <v>10639</v>
      </c>
      <c r="S795" s="43">
        <v>14605</v>
      </c>
      <c r="T795" s="44">
        <v>25244</v>
      </c>
      <c r="U795" s="45">
        <v>432819</v>
      </c>
      <c r="V795" s="43">
        <v>97458</v>
      </c>
      <c r="W795" s="44">
        <v>530277</v>
      </c>
      <c r="X795" s="45">
        <v>28893</v>
      </c>
      <c r="Y795" s="46">
        <v>5.17</v>
      </c>
      <c r="Z795" s="47">
        <f t="shared" si="24"/>
        <v>126351</v>
      </c>
      <c r="AA795" s="46">
        <f t="shared" si="25"/>
        <v>22.6</v>
      </c>
      <c r="AB795" s="48" t="s">
        <v>2370</v>
      </c>
      <c r="AC795" s="48" t="s">
        <v>2343</v>
      </c>
      <c r="AD795" s="49"/>
    </row>
    <row r="796" spans="2:30" x14ac:dyDescent="0.15">
      <c r="B796" s="38" t="s">
        <v>1305</v>
      </c>
      <c r="C796" s="39" t="s">
        <v>1306</v>
      </c>
      <c r="D796" s="39" t="s">
        <v>2373</v>
      </c>
      <c r="E796" s="39" t="s">
        <v>2791</v>
      </c>
      <c r="F796" s="40" t="s">
        <v>2346</v>
      </c>
      <c r="G796" s="40" t="s">
        <v>2359</v>
      </c>
      <c r="H796" s="41">
        <v>500000</v>
      </c>
      <c r="I796" s="42">
        <v>0</v>
      </c>
      <c r="J796" s="43">
        <v>0</v>
      </c>
      <c r="K796" s="41">
        <v>0</v>
      </c>
      <c r="L796" s="42">
        <v>371933</v>
      </c>
      <c r="M796" s="43">
        <v>67911</v>
      </c>
      <c r="N796" s="41">
        <v>439844</v>
      </c>
      <c r="O796" s="42">
        <v>0</v>
      </c>
      <c r="P796" s="43">
        <v>0</v>
      </c>
      <c r="Q796" s="41">
        <v>0</v>
      </c>
      <c r="R796" s="42">
        <v>11820</v>
      </c>
      <c r="S796" s="43">
        <v>12464</v>
      </c>
      <c r="T796" s="44">
        <v>24284</v>
      </c>
      <c r="U796" s="45">
        <v>383753</v>
      </c>
      <c r="V796" s="43">
        <v>80375</v>
      </c>
      <c r="W796" s="44">
        <v>464128</v>
      </c>
      <c r="X796" s="45">
        <v>35872</v>
      </c>
      <c r="Y796" s="46">
        <v>7.17</v>
      </c>
      <c r="Z796" s="47">
        <f t="shared" si="24"/>
        <v>116247</v>
      </c>
      <c r="AA796" s="46">
        <f t="shared" si="25"/>
        <v>23.25</v>
      </c>
      <c r="AB796" s="48" t="s">
        <v>2370</v>
      </c>
      <c r="AC796" s="48" t="s">
        <v>2343</v>
      </c>
      <c r="AD796" s="49"/>
    </row>
    <row r="797" spans="2:30" x14ac:dyDescent="0.15">
      <c r="B797" s="38" t="s">
        <v>1307</v>
      </c>
      <c r="C797" s="39" t="s">
        <v>1308</v>
      </c>
      <c r="D797" s="39" t="s">
        <v>2373</v>
      </c>
      <c r="E797" s="39" t="s">
        <v>2792</v>
      </c>
      <c r="F797" s="40" t="s">
        <v>2346</v>
      </c>
      <c r="G797" s="40" t="s">
        <v>2359</v>
      </c>
      <c r="H797" s="41">
        <v>500000</v>
      </c>
      <c r="I797" s="42">
        <v>0</v>
      </c>
      <c r="J797" s="43">
        <v>0</v>
      </c>
      <c r="K797" s="41">
        <v>0</v>
      </c>
      <c r="L797" s="42">
        <v>316403</v>
      </c>
      <c r="M797" s="43">
        <v>55236</v>
      </c>
      <c r="N797" s="41">
        <v>371639</v>
      </c>
      <c r="O797" s="42">
        <v>0</v>
      </c>
      <c r="P797" s="43">
        <v>0</v>
      </c>
      <c r="Q797" s="41">
        <v>0</v>
      </c>
      <c r="R797" s="42">
        <v>8865</v>
      </c>
      <c r="S797" s="43">
        <v>10411</v>
      </c>
      <c r="T797" s="44">
        <v>19276</v>
      </c>
      <c r="U797" s="45">
        <v>325268</v>
      </c>
      <c r="V797" s="43">
        <v>65647</v>
      </c>
      <c r="W797" s="44">
        <v>390915</v>
      </c>
      <c r="X797" s="45">
        <v>109085</v>
      </c>
      <c r="Y797" s="46">
        <v>21.82</v>
      </c>
      <c r="Z797" s="47">
        <f t="shared" si="24"/>
        <v>174732</v>
      </c>
      <c r="AA797" s="46">
        <f t="shared" si="25"/>
        <v>34.950000000000003</v>
      </c>
      <c r="AB797" s="48" t="s">
        <v>2370</v>
      </c>
      <c r="AC797" s="48" t="s">
        <v>2343</v>
      </c>
      <c r="AD797" s="49"/>
    </row>
    <row r="798" spans="2:30" x14ac:dyDescent="0.15">
      <c r="B798" s="38" t="s">
        <v>1309</v>
      </c>
      <c r="C798" s="39" t="s">
        <v>1310</v>
      </c>
      <c r="D798" s="39" t="s">
        <v>2373</v>
      </c>
      <c r="E798" s="39" t="s">
        <v>2793</v>
      </c>
      <c r="F798" s="40" t="s">
        <v>2346</v>
      </c>
      <c r="G798" s="40" t="s">
        <v>2359</v>
      </c>
      <c r="H798" s="41">
        <v>500000</v>
      </c>
      <c r="I798" s="42">
        <v>0</v>
      </c>
      <c r="J798" s="43">
        <v>0</v>
      </c>
      <c r="K798" s="41">
        <v>0</v>
      </c>
      <c r="L798" s="42">
        <v>365066</v>
      </c>
      <c r="M798" s="43">
        <v>70069</v>
      </c>
      <c r="N798" s="41">
        <v>435135</v>
      </c>
      <c r="O798" s="42">
        <v>0</v>
      </c>
      <c r="P798" s="43">
        <v>0</v>
      </c>
      <c r="Q798" s="41">
        <v>0</v>
      </c>
      <c r="R798" s="42">
        <v>7683</v>
      </c>
      <c r="S798" s="43">
        <v>15206</v>
      </c>
      <c r="T798" s="44">
        <v>22889</v>
      </c>
      <c r="U798" s="45">
        <v>372749</v>
      </c>
      <c r="V798" s="43">
        <v>85275</v>
      </c>
      <c r="W798" s="44">
        <v>458024</v>
      </c>
      <c r="X798" s="45">
        <v>41976</v>
      </c>
      <c r="Y798" s="46">
        <v>8.4</v>
      </c>
      <c r="Z798" s="47">
        <f t="shared" si="24"/>
        <v>127251</v>
      </c>
      <c r="AA798" s="46">
        <f t="shared" si="25"/>
        <v>25.45</v>
      </c>
      <c r="AB798" s="48" t="s">
        <v>2370</v>
      </c>
      <c r="AC798" s="48" t="s">
        <v>2343</v>
      </c>
      <c r="AD798" s="49"/>
    </row>
    <row r="799" spans="2:30" x14ac:dyDescent="0.15">
      <c r="B799" s="38" t="s">
        <v>1311</v>
      </c>
      <c r="C799" s="39" t="s">
        <v>1312</v>
      </c>
      <c r="D799" s="39" t="s">
        <v>2373</v>
      </c>
      <c r="E799" s="39" t="s">
        <v>2794</v>
      </c>
      <c r="F799" s="40" t="s">
        <v>2346</v>
      </c>
      <c r="G799" s="40" t="s">
        <v>2359</v>
      </c>
      <c r="H799" s="41">
        <v>521340</v>
      </c>
      <c r="I799" s="42">
        <v>0</v>
      </c>
      <c r="J799" s="43">
        <v>0</v>
      </c>
      <c r="K799" s="41">
        <v>0</v>
      </c>
      <c r="L799" s="42">
        <v>394410</v>
      </c>
      <c r="M799" s="43">
        <v>55942</v>
      </c>
      <c r="N799" s="41">
        <v>450352</v>
      </c>
      <c r="O799" s="42">
        <v>0</v>
      </c>
      <c r="P799" s="43">
        <v>0</v>
      </c>
      <c r="Q799" s="41">
        <v>0</v>
      </c>
      <c r="R799" s="42">
        <v>8274</v>
      </c>
      <c r="S799" s="43">
        <v>17396</v>
      </c>
      <c r="T799" s="44">
        <v>25670</v>
      </c>
      <c r="U799" s="45">
        <v>402684</v>
      </c>
      <c r="V799" s="43">
        <v>73338</v>
      </c>
      <c r="W799" s="44">
        <v>476022</v>
      </c>
      <c r="X799" s="45">
        <v>45318</v>
      </c>
      <c r="Y799" s="46">
        <v>8.69</v>
      </c>
      <c r="Z799" s="47">
        <f t="shared" si="24"/>
        <v>118656</v>
      </c>
      <c r="AA799" s="46">
        <f t="shared" si="25"/>
        <v>22.76</v>
      </c>
      <c r="AB799" s="48" t="s">
        <v>2370</v>
      </c>
      <c r="AC799" s="48" t="s">
        <v>2343</v>
      </c>
      <c r="AD799" s="49"/>
    </row>
    <row r="800" spans="2:30" x14ac:dyDescent="0.15">
      <c r="B800" s="38" t="s">
        <v>1313</v>
      </c>
      <c r="C800" s="39" t="s">
        <v>1314</v>
      </c>
      <c r="D800" s="39" t="s">
        <v>2373</v>
      </c>
      <c r="E800" s="39" t="s">
        <v>2795</v>
      </c>
      <c r="F800" s="40" t="s">
        <v>2346</v>
      </c>
      <c r="G800" s="40" t="s">
        <v>2359</v>
      </c>
      <c r="H800" s="41">
        <v>504850</v>
      </c>
      <c r="I800" s="42">
        <v>0</v>
      </c>
      <c r="J800" s="43">
        <v>0</v>
      </c>
      <c r="K800" s="41">
        <v>0</v>
      </c>
      <c r="L800" s="42">
        <v>380751</v>
      </c>
      <c r="M800" s="43">
        <v>66878</v>
      </c>
      <c r="N800" s="41">
        <v>447629</v>
      </c>
      <c r="O800" s="42">
        <v>0</v>
      </c>
      <c r="P800" s="43">
        <v>415</v>
      </c>
      <c r="Q800" s="41">
        <v>415</v>
      </c>
      <c r="R800" s="42">
        <v>10638</v>
      </c>
      <c r="S800" s="43">
        <v>17051</v>
      </c>
      <c r="T800" s="44">
        <v>27689</v>
      </c>
      <c r="U800" s="45">
        <v>391389</v>
      </c>
      <c r="V800" s="43">
        <v>84344</v>
      </c>
      <c r="W800" s="44">
        <v>475733</v>
      </c>
      <c r="X800" s="45">
        <v>29117</v>
      </c>
      <c r="Y800" s="46">
        <v>5.77</v>
      </c>
      <c r="Z800" s="47">
        <f t="shared" si="24"/>
        <v>113461</v>
      </c>
      <c r="AA800" s="46">
        <f t="shared" si="25"/>
        <v>22.47</v>
      </c>
      <c r="AB800" s="48" t="s">
        <v>2370</v>
      </c>
      <c r="AC800" s="48" t="s">
        <v>2343</v>
      </c>
      <c r="AD800" s="49"/>
    </row>
    <row r="801" spans="2:30" x14ac:dyDescent="0.15">
      <c r="B801" s="38" t="s">
        <v>0</v>
      </c>
      <c r="C801" s="39" t="s">
        <v>0</v>
      </c>
      <c r="D801" s="39"/>
      <c r="E801" s="39"/>
      <c r="F801" s="40"/>
      <c r="G801" s="40"/>
      <c r="H801" s="41"/>
      <c r="I801" s="42"/>
      <c r="J801" s="43"/>
      <c r="K801" s="41"/>
      <c r="L801" s="42"/>
      <c r="M801" s="43"/>
      <c r="N801" s="41"/>
      <c r="O801" s="42"/>
      <c r="P801" s="43"/>
      <c r="Q801" s="41"/>
      <c r="R801" s="42"/>
      <c r="S801" s="43"/>
      <c r="T801" s="44"/>
      <c r="U801" s="45"/>
      <c r="V801" s="43"/>
      <c r="W801" s="44"/>
      <c r="X801" s="45"/>
      <c r="Y801" s="46"/>
      <c r="Z801" s="47"/>
      <c r="AA801" s="46"/>
      <c r="AB801" s="48"/>
      <c r="AC801" s="48"/>
      <c r="AD801" s="49"/>
    </row>
    <row r="802" spans="2:30" x14ac:dyDescent="0.15">
      <c r="B802" s="38" t="s">
        <v>2617</v>
      </c>
      <c r="C802" s="39" t="s">
        <v>1315</v>
      </c>
      <c r="D802" s="39" t="s">
        <v>2408</v>
      </c>
      <c r="E802" s="39"/>
      <c r="F802" s="40" t="s">
        <v>2345</v>
      </c>
      <c r="G802" s="40" t="s">
        <v>2353</v>
      </c>
      <c r="H802" s="41">
        <v>3660000</v>
      </c>
      <c r="I802" s="42">
        <v>0</v>
      </c>
      <c r="J802" s="43">
        <v>0</v>
      </c>
      <c r="K802" s="41">
        <v>0</v>
      </c>
      <c r="L802" s="42">
        <v>2075769</v>
      </c>
      <c r="M802" s="43">
        <v>338242</v>
      </c>
      <c r="N802" s="41">
        <v>2414011</v>
      </c>
      <c r="O802" s="42">
        <v>0</v>
      </c>
      <c r="P802" s="43">
        <v>0</v>
      </c>
      <c r="Q802" s="41">
        <v>0</v>
      </c>
      <c r="R802" s="42">
        <v>14520</v>
      </c>
      <c r="S802" s="43">
        <v>106262</v>
      </c>
      <c r="T802" s="44">
        <v>120782</v>
      </c>
      <c r="U802" s="45">
        <v>2090289</v>
      </c>
      <c r="V802" s="43">
        <v>444504</v>
      </c>
      <c r="W802" s="44">
        <v>2534793</v>
      </c>
      <c r="X802" s="45">
        <v>1125207</v>
      </c>
      <c r="Y802" s="46">
        <v>30.74</v>
      </c>
      <c r="Z802" s="47">
        <f t="shared" si="24"/>
        <v>1569711</v>
      </c>
      <c r="AA802" s="46">
        <f t="shared" si="25"/>
        <v>42.89</v>
      </c>
      <c r="AB802" s="48" t="s">
        <v>2370</v>
      </c>
      <c r="AC802" s="48" t="s">
        <v>2343</v>
      </c>
      <c r="AD802" s="49"/>
    </row>
    <row r="803" spans="2:30" x14ac:dyDescent="0.15">
      <c r="B803" s="38" t="s">
        <v>1316</v>
      </c>
      <c r="C803" s="39" t="s">
        <v>1317</v>
      </c>
      <c r="D803" s="39" t="s">
        <v>2408</v>
      </c>
      <c r="E803" s="39" t="s">
        <v>2790</v>
      </c>
      <c r="F803" s="40" t="s">
        <v>2345</v>
      </c>
      <c r="G803" s="40" t="s">
        <v>2353</v>
      </c>
      <c r="H803" s="41">
        <v>610000</v>
      </c>
      <c r="I803" s="42">
        <v>0</v>
      </c>
      <c r="J803" s="43">
        <v>0</v>
      </c>
      <c r="K803" s="41">
        <v>0</v>
      </c>
      <c r="L803" s="42">
        <v>323599</v>
      </c>
      <c r="M803" s="43">
        <v>52773</v>
      </c>
      <c r="N803" s="41">
        <v>376372</v>
      </c>
      <c r="O803" s="42">
        <v>0</v>
      </c>
      <c r="P803" s="43">
        <v>0</v>
      </c>
      <c r="Q803" s="41">
        <v>0</v>
      </c>
      <c r="R803" s="42">
        <v>2640</v>
      </c>
      <c r="S803" s="43">
        <v>18928</v>
      </c>
      <c r="T803" s="44">
        <v>21568</v>
      </c>
      <c r="U803" s="45">
        <v>326239</v>
      </c>
      <c r="V803" s="43">
        <v>71701</v>
      </c>
      <c r="W803" s="44">
        <v>397940</v>
      </c>
      <c r="X803" s="45">
        <v>212060</v>
      </c>
      <c r="Y803" s="46">
        <v>34.76</v>
      </c>
      <c r="Z803" s="47">
        <f t="shared" si="24"/>
        <v>283761</v>
      </c>
      <c r="AA803" s="46">
        <f t="shared" si="25"/>
        <v>46.52</v>
      </c>
      <c r="AB803" s="48" t="s">
        <v>2370</v>
      </c>
      <c r="AC803" s="48" t="s">
        <v>2343</v>
      </c>
      <c r="AD803" s="49"/>
    </row>
    <row r="804" spans="2:30" x14ac:dyDescent="0.15">
      <c r="B804" s="38" t="s">
        <v>1318</v>
      </c>
      <c r="C804" s="39" t="s">
        <v>1319</v>
      </c>
      <c r="D804" s="39" t="s">
        <v>2408</v>
      </c>
      <c r="E804" s="39" t="s">
        <v>2791</v>
      </c>
      <c r="F804" s="40" t="s">
        <v>2345</v>
      </c>
      <c r="G804" s="40" t="s">
        <v>2353</v>
      </c>
      <c r="H804" s="41">
        <v>610000</v>
      </c>
      <c r="I804" s="42">
        <v>0</v>
      </c>
      <c r="J804" s="43">
        <v>0</v>
      </c>
      <c r="K804" s="41">
        <v>0</v>
      </c>
      <c r="L804" s="42">
        <v>339245</v>
      </c>
      <c r="M804" s="43">
        <v>50802</v>
      </c>
      <c r="N804" s="41">
        <v>390047</v>
      </c>
      <c r="O804" s="42">
        <v>0</v>
      </c>
      <c r="P804" s="43">
        <v>0</v>
      </c>
      <c r="Q804" s="41">
        <v>0</v>
      </c>
      <c r="R804" s="42">
        <v>3080</v>
      </c>
      <c r="S804" s="43">
        <v>17126</v>
      </c>
      <c r="T804" s="44">
        <v>20206</v>
      </c>
      <c r="U804" s="45">
        <v>342325</v>
      </c>
      <c r="V804" s="43">
        <v>67928</v>
      </c>
      <c r="W804" s="44">
        <v>410253</v>
      </c>
      <c r="X804" s="45">
        <v>199747</v>
      </c>
      <c r="Y804" s="46">
        <v>32.75</v>
      </c>
      <c r="Z804" s="47">
        <f t="shared" si="24"/>
        <v>267675</v>
      </c>
      <c r="AA804" s="46">
        <f t="shared" si="25"/>
        <v>43.88</v>
      </c>
      <c r="AB804" s="48" t="s">
        <v>2370</v>
      </c>
      <c r="AC804" s="48" t="s">
        <v>2343</v>
      </c>
      <c r="AD804" s="49"/>
    </row>
    <row r="805" spans="2:30" x14ac:dyDescent="0.15">
      <c r="B805" s="38" t="s">
        <v>1320</v>
      </c>
      <c r="C805" s="39" t="s">
        <v>1321</v>
      </c>
      <c r="D805" s="39" t="s">
        <v>2408</v>
      </c>
      <c r="E805" s="39" t="s">
        <v>2792</v>
      </c>
      <c r="F805" s="40" t="s">
        <v>2345</v>
      </c>
      <c r="G805" s="40" t="s">
        <v>2353</v>
      </c>
      <c r="H805" s="41">
        <v>610000</v>
      </c>
      <c r="I805" s="42">
        <v>0</v>
      </c>
      <c r="J805" s="43">
        <v>0</v>
      </c>
      <c r="K805" s="41">
        <v>0</v>
      </c>
      <c r="L805" s="42">
        <v>338966</v>
      </c>
      <c r="M805" s="43">
        <v>57392</v>
      </c>
      <c r="N805" s="41">
        <v>396358</v>
      </c>
      <c r="O805" s="42">
        <v>0</v>
      </c>
      <c r="P805" s="43">
        <v>0</v>
      </c>
      <c r="Q805" s="41">
        <v>0</v>
      </c>
      <c r="R805" s="42">
        <v>2640</v>
      </c>
      <c r="S805" s="43">
        <v>17158</v>
      </c>
      <c r="T805" s="44">
        <v>19798</v>
      </c>
      <c r="U805" s="45">
        <v>341606</v>
      </c>
      <c r="V805" s="43">
        <v>74550</v>
      </c>
      <c r="W805" s="44">
        <v>416156</v>
      </c>
      <c r="X805" s="45">
        <v>193844</v>
      </c>
      <c r="Y805" s="46">
        <v>31.78</v>
      </c>
      <c r="Z805" s="47">
        <f t="shared" si="24"/>
        <v>268394</v>
      </c>
      <c r="AA805" s="46">
        <f t="shared" si="25"/>
        <v>44</v>
      </c>
      <c r="AB805" s="48" t="s">
        <v>2370</v>
      </c>
      <c r="AC805" s="48" t="s">
        <v>2343</v>
      </c>
      <c r="AD805" s="49"/>
    </row>
    <row r="806" spans="2:30" x14ac:dyDescent="0.15">
      <c r="B806" s="38" t="s">
        <v>1322</v>
      </c>
      <c r="C806" s="39" t="s">
        <v>1323</v>
      </c>
      <c r="D806" s="39" t="s">
        <v>2408</v>
      </c>
      <c r="E806" s="39" t="s">
        <v>2793</v>
      </c>
      <c r="F806" s="40" t="s">
        <v>2345</v>
      </c>
      <c r="G806" s="40" t="s">
        <v>2353</v>
      </c>
      <c r="H806" s="41">
        <v>610000</v>
      </c>
      <c r="I806" s="42">
        <v>0</v>
      </c>
      <c r="J806" s="43">
        <v>0</v>
      </c>
      <c r="K806" s="41">
        <v>0</v>
      </c>
      <c r="L806" s="42">
        <v>356517</v>
      </c>
      <c r="M806" s="43">
        <v>61354</v>
      </c>
      <c r="N806" s="41">
        <v>417871</v>
      </c>
      <c r="O806" s="42">
        <v>0</v>
      </c>
      <c r="P806" s="43">
        <v>0</v>
      </c>
      <c r="Q806" s="41">
        <v>0</v>
      </c>
      <c r="R806" s="42">
        <v>2200</v>
      </c>
      <c r="S806" s="43">
        <v>17673</v>
      </c>
      <c r="T806" s="44">
        <v>19873</v>
      </c>
      <c r="U806" s="45">
        <v>358717</v>
      </c>
      <c r="V806" s="43">
        <v>79027</v>
      </c>
      <c r="W806" s="44">
        <v>437744</v>
      </c>
      <c r="X806" s="45">
        <v>172256</v>
      </c>
      <c r="Y806" s="46">
        <v>28.24</v>
      </c>
      <c r="Z806" s="47">
        <f t="shared" si="24"/>
        <v>251283</v>
      </c>
      <c r="AA806" s="46">
        <f t="shared" si="25"/>
        <v>41.19</v>
      </c>
      <c r="AB806" s="48" t="s">
        <v>2370</v>
      </c>
      <c r="AC806" s="48" t="s">
        <v>2343</v>
      </c>
      <c r="AD806" s="49"/>
    </row>
    <row r="807" spans="2:30" x14ac:dyDescent="0.15">
      <c r="B807" s="38" t="s">
        <v>1324</v>
      </c>
      <c r="C807" s="39" t="s">
        <v>1325</v>
      </c>
      <c r="D807" s="39" t="s">
        <v>2408</v>
      </c>
      <c r="E807" s="39" t="s">
        <v>2794</v>
      </c>
      <c r="F807" s="40" t="s">
        <v>2345</v>
      </c>
      <c r="G807" s="40" t="s">
        <v>2353</v>
      </c>
      <c r="H807" s="41">
        <v>610000</v>
      </c>
      <c r="I807" s="42">
        <v>0</v>
      </c>
      <c r="J807" s="43">
        <v>0</v>
      </c>
      <c r="K807" s="41">
        <v>0</v>
      </c>
      <c r="L807" s="42">
        <v>375846</v>
      </c>
      <c r="M807" s="43">
        <v>55910</v>
      </c>
      <c r="N807" s="41">
        <v>431756</v>
      </c>
      <c r="O807" s="42">
        <v>0</v>
      </c>
      <c r="P807" s="43">
        <v>0</v>
      </c>
      <c r="Q807" s="41">
        <v>0</v>
      </c>
      <c r="R807" s="42">
        <v>1320</v>
      </c>
      <c r="S807" s="43">
        <v>18735</v>
      </c>
      <c r="T807" s="44">
        <v>20055</v>
      </c>
      <c r="U807" s="45">
        <v>377166</v>
      </c>
      <c r="V807" s="43">
        <v>74645</v>
      </c>
      <c r="W807" s="44">
        <v>451811</v>
      </c>
      <c r="X807" s="45">
        <v>158189</v>
      </c>
      <c r="Y807" s="46">
        <v>25.93</v>
      </c>
      <c r="Z807" s="47">
        <f t="shared" si="24"/>
        <v>232834</v>
      </c>
      <c r="AA807" s="46">
        <f t="shared" si="25"/>
        <v>38.17</v>
      </c>
      <c r="AB807" s="48" t="s">
        <v>2370</v>
      </c>
      <c r="AC807" s="48" t="s">
        <v>2343</v>
      </c>
      <c r="AD807" s="49"/>
    </row>
    <row r="808" spans="2:30" x14ac:dyDescent="0.15">
      <c r="B808" s="38" t="s">
        <v>1326</v>
      </c>
      <c r="C808" s="39" t="s">
        <v>1327</v>
      </c>
      <c r="D808" s="39" t="s">
        <v>2408</v>
      </c>
      <c r="E808" s="39" t="s">
        <v>2795</v>
      </c>
      <c r="F808" s="40" t="s">
        <v>2345</v>
      </c>
      <c r="G808" s="40" t="s">
        <v>2353</v>
      </c>
      <c r="H808" s="41">
        <v>610000</v>
      </c>
      <c r="I808" s="42">
        <v>0</v>
      </c>
      <c r="J808" s="43">
        <v>0</v>
      </c>
      <c r="K808" s="41">
        <v>0</v>
      </c>
      <c r="L808" s="42">
        <v>341596</v>
      </c>
      <c r="M808" s="43">
        <v>60011</v>
      </c>
      <c r="N808" s="41">
        <v>401607</v>
      </c>
      <c r="O808" s="42">
        <v>0</v>
      </c>
      <c r="P808" s="43">
        <v>0</v>
      </c>
      <c r="Q808" s="41">
        <v>0</v>
      </c>
      <c r="R808" s="42">
        <v>2640</v>
      </c>
      <c r="S808" s="43">
        <v>16642</v>
      </c>
      <c r="T808" s="44">
        <v>19282</v>
      </c>
      <c r="U808" s="45">
        <v>344236</v>
      </c>
      <c r="V808" s="43">
        <v>76653</v>
      </c>
      <c r="W808" s="44">
        <v>420889</v>
      </c>
      <c r="X808" s="45">
        <v>189111</v>
      </c>
      <c r="Y808" s="46">
        <v>31</v>
      </c>
      <c r="Z808" s="47">
        <f t="shared" si="24"/>
        <v>265764</v>
      </c>
      <c r="AA808" s="46">
        <f t="shared" si="25"/>
        <v>43.57</v>
      </c>
      <c r="AB808" s="48" t="s">
        <v>2370</v>
      </c>
      <c r="AC808" s="48" t="s">
        <v>2343</v>
      </c>
      <c r="AD808" s="49"/>
    </row>
    <row r="809" spans="2:30" x14ac:dyDescent="0.15">
      <c r="B809" s="38" t="s">
        <v>0</v>
      </c>
      <c r="C809" s="39" t="s">
        <v>0</v>
      </c>
      <c r="D809" s="39"/>
      <c r="E809" s="39"/>
      <c r="F809" s="40"/>
      <c r="G809" s="40"/>
      <c r="H809" s="41"/>
      <c r="I809" s="42"/>
      <c r="J809" s="43"/>
      <c r="K809" s="41"/>
      <c r="L809" s="42"/>
      <c r="M809" s="43"/>
      <c r="N809" s="41"/>
      <c r="O809" s="42"/>
      <c r="P809" s="43"/>
      <c r="Q809" s="41"/>
      <c r="R809" s="42"/>
      <c r="S809" s="43"/>
      <c r="T809" s="44"/>
      <c r="U809" s="45"/>
      <c r="V809" s="43"/>
      <c r="W809" s="44"/>
      <c r="X809" s="45"/>
      <c r="Y809" s="46"/>
      <c r="Z809" s="47"/>
      <c r="AA809" s="46"/>
      <c r="AB809" s="48"/>
      <c r="AC809" s="48"/>
      <c r="AD809" s="49"/>
    </row>
    <row r="810" spans="2:30" x14ac:dyDescent="0.15">
      <c r="B810" s="38" t="s">
        <v>2618</v>
      </c>
      <c r="C810" s="39" t="s">
        <v>1328</v>
      </c>
      <c r="D810" s="39" t="s">
        <v>2391</v>
      </c>
      <c r="E810" s="39"/>
      <c r="F810" s="40" t="s">
        <v>2347</v>
      </c>
      <c r="G810" s="40" t="s">
        <v>2352</v>
      </c>
      <c r="H810" s="41">
        <v>2527000</v>
      </c>
      <c r="I810" s="42">
        <v>0</v>
      </c>
      <c r="J810" s="43">
        <v>0</v>
      </c>
      <c r="K810" s="41">
        <v>0</v>
      </c>
      <c r="L810" s="42">
        <v>651308</v>
      </c>
      <c r="M810" s="43">
        <v>129093</v>
      </c>
      <c r="N810" s="41">
        <v>780401</v>
      </c>
      <c r="O810" s="42">
        <v>1052331</v>
      </c>
      <c r="P810" s="43">
        <v>0</v>
      </c>
      <c r="Q810" s="41">
        <v>1052331</v>
      </c>
      <c r="R810" s="42">
        <v>160643</v>
      </c>
      <c r="S810" s="43">
        <v>466778</v>
      </c>
      <c r="T810" s="44">
        <v>627421</v>
      </c>
      <c r="U810" s="45">
        <v>1864282</v>
      </c>
      <c r="V810" s="43">
        <v>595871</v>
      </c>
      <c r="W810" s="44">
        <v>2460153</v>
      </c>
      <c r="X810" s="45">
        <v>66847</v>
      </c>
      <c r="Y810" s="46">
        <v>2.65</v>
      </c>
      <c r="Z810" s="47">
        <f t="shared" si="24"/>
        <v>662718</v>
      </c>
      <c r="AA810" s="46">
        <f t="shared" si="25"/>
        <v>26.23</v>
      </c>
      <c r="AB810" s="48" t="s">
        <v>2360</v>
      </c>
      <c r="AC810" s="48" t="s">
        <v>2343</v>
      </c>
      <c r="AD810" s="49"/>
    </row>
    <row r="811" spans="2:30" x14ac:dyDescent="0.15">
      <c r="B811" s="38" t="s">
        <v>1329</v>
      </c>
      <c r="C811" s="39" t="s">
        <v>1330</v>
      </c>
      <c r="D811" s="39" t="s">
        <v>2391</v>
      </c>
      <c r="E811" s="39" t="s">
        <v>2791</v>
      </c>
      <c r="F811" s="40" t="s">
        <v>2347</v>
      </c>
      <c r="G811" s="40" t="s">
        <v>2352</v>
      </c>
      <c r="H811" s="41">
        <v>2527000</v>
      </c>
      <c r="I811" s="42">
        <v>0</v>
      </c>
      <c r="J811" s="43">
        <v>0</v>
      </c>
      <c r="K811" s="41">
        <v>0</v>
      </c>
      <c r="L811" s="42">
        <v>651308</v>
      </c>
      <c r="M811" s="43">
        <v>129093</v>
      </c>
      <c r="N811" s="41">
        <v>780401</v>
      </c>
      <c r="O811" s="42">
        <v>1052331</v>
      </c>
      <c r="P811" s="43">
        <v>0</v>
      </c>
      <c r="Q811" s="41">
        <v>1052331</v>
      </c>
      <c r="R811" s="42">
        <v>160643</v>
      </c>
      <c r="S811" s="43">
        <v>466778</v>
      </c>
      <c r="T811" s="44">
        <v>627421</v>
      </c>
      <c r="U811" s="45">
        <v>1864282</v>
      </c>
      <c r="V811" s="43">
        <v>595871</v>
      </c>
      <c r="W811" s="44">
        <v>2460153</v>
      </c>
      <c r="X811" s="45">
        <v>66847</v>
      </c>
      <c r="Y811" s="46">
        <v>2.65</v>
      </c>
      <c r="Z811" s="47">
        <f t="shared" si="24"/>
        <v>662718</v>
      </c>
      <c r="AA811" s="46">
        <f t="shared" si="25"/>
        <v>26.23</v>
      </c>
      <c r="AB811" s="48" t="s">
        <v>2360</v>
      </c>
      <c r="AC811" s="48" t="s">
        <v>2343</v>
      </c>
      <c r="AD811" s="49"/>
    </row>
    <row r="812" spans="2:30" x14ac:dyDescent="0.15">
      <c r="B812" s="38" t="s">
        <v>0</v>
      </c>
      <c r="C812" s="39" t="s">
        <v>0</v>
      </c>
      <c r="D812" s="39"/>
      <c r="E812" s="39"/>
      <c r="F812" s="40"/>
      <c r="G812" s="40"/>
      <c r="H812" s="41"/>
      <c r="I812" s="42"/>
      <c r="J812" s="43"/>
      <c r="K812" s="41"/>
      <c r="L812" s="42"/>
      <c r="M812" s="43"/>
      <c r="N812" s="41"/>
      <c r="O812" s="42"/>
      <c r="P812" s="43"/>
      <c r="Q812" s="41"/>
      <c r="R812" s="42"/>
      <c r="S812" s="43"/>
      <c r="T812" s="44"/>
      <c r="U812" s="45"/>
      <c r="V812" s="43"/>
      <c r="W812" s="44"/>
      <c r="X812" s="45"/>
      <c r="Y812" s="46"/>
      <c r="Z812" s="47"/>
      <c r="AA812" s="46"/>
      <c r="AB812" s="48"/>
      <c r="AC812" s="48"/>
      <c r="AD812" s="49"/>
    </row>
    <row r="813" spans="2:30" x14ac:dyDescent="0.15">
      <c r="B813" s="38" t="s">
        <v>2619</v>
      </c>
      <c r="C813" s="39" t="s">
        <v>1331</v>
      </c>
      <c r="D813" s="39" t="s">
        <v>2371</v>
      </c>
      <c r="E813" s="39"/>
      <c r="F813" s="40" t="s">
        <v>2347</v>
      </c>
      <c r="G813" s="40" t="s">
        <v>2359</v>
      </c>
      <c r="H813" s="41">
        <v>3705000</v>
      </c>
      <c r="I813" s="42">
        <v>0</v>
      </c>
      <c r="J813" s="43">
        <v>0</v>
      </c>
      <c r="K813" s="41">
        <v>0</v>
      </c>
      <c r="L813" s="42">
        <v>2447622</v>
      </c>
      <c r="M813" s="43">
        <v>434861</v>
      </c>
      <c r="N813" s="41">
        <v>2882483</v>
      </c>
      <c r="O813" s="42">
        <v>0</v>
      </c>
      <c r="P813" s="43">
        <v>400</v>
      </c>
      <c r="Q813" s="41">
        <v>400</v>
      </c>
      <c r="R813" s="42">
        <v>0</v>
      </c>
      <c r="S813" s="43">
        <v>93959</v>
      </c>
      <c r="T813" s="44">
        <v>93959</v>
      </c>
      <c r="U813" s="45">
        <v>2447622</v>
      </c>
      <c r="V813" s="43">
        <v>529220</v>
      </c>
      <c r="W813" s="44">
        <v>2976842</v>
      </c>
      <c r="X813" s="45">
        <v>728158</v>
      </c>
      <c r="Y813" s="46">
        <v>19.649999999999999</v>
      </c>
      <c r="Z813" s="47">
        <f t="shared" si="24"/>
        <v>1257378</v>
      </c>
      <c r="AA813" s="46">
        <f t="shared" si="25"/>
        <v>33.94</v>
      </c>
      <c r="AB813" s="48" t="s">
        <v>2370</v>
      </c>
      <c r="AC813" s="48" t="s">
        <v>2343</v>
      </c>
      <c r="AD813" s="49"/>
    </row>
    <row r="814" spans="2:30" x14ac:dyDescent="0.15">
      <c r="B814" s="38" t="s">
        <v>1332</v>
      </c>
      <c r="C814" s="39" t="s">
        <v>1333</v>
      </c>
      <c r="D814" s="39" t="s">
        <v>2371</v>
      </c>
      <c r="E814" s="39" t="s">
        <v>2790</v>
      </c>
      <c r="F814" s="40" t="s">
        <v>2347</v>
      </c>
      <c r="G814" s="40" t="s">
        <v>2359</v>
      </c>
      <c r="H814" s="41">
        <v>627000</v>
      </c>
      <c r="I814" s="42">
        <v>0</v>
      </c>
      <c r="J814" s="43">
        <v>0</v>
      </c>
      <c r="K814" s="41">
        <v>0</v>
      </c>
      <c r="L814" s="42">
        <v>423865</v>
      </c>
      <c r="M814" s="43">
        <v>83185</v>
      </c>
      <c r="N814" s="41">
        <v>507050</v>
      </c>
      <c r="O814" s="42">
        <v>0</v>
      </c>
      <c r="P814" s="43">
        <v>0</v>
      </c>
      <c r="Q814" s="41">
        <v>0</v>
      </c>
      <c r="R814" s="42">
        <v>0</v>
      </c>
      <c r="S814" s="43">
        <v>14664</v>
      </c>
      <c r="T814" s="44">
        <v>14664</v>
      </c>
      <c r="U814" s="45">
        <v>423865</v>
      </c>
      <c r="V814" s="43">
        <v>97849</v>
      </c>
      <c r="W814" s="44">
        <v>521714</v>
      </c>
      <c r="X814" s="45">
        <v>105286</v>
      </c>
      <c r="Y814" s="46">
        <v>16.79</v>
      </c>
      <c r="Z814" s="47">
        <f t="shared" si="24"/>
        <v>203135</v>
      </c>
      <c r="AA814" s="46">
        <f t="shared" si="25"/>
        <v>32.4</v>
      </c>
      <c r="AB814" s="48" t="s">
        <v>2370</v>
      </c>
      <c r="AC814" s="48" t="s">
        <v>2343</v>
      </c>
      <c r="AD814" s="49"/>
    </row>
    <row r="815" spans="2:30" x14ac:dyDescent="0.15">
      <c r="B815" s="38" t="s">
        <v>1334</v>
      </c>
      <c r="C815" s="39" t="s">
        <v>1335</v>
      </c>
      <c r="D815" s="39" t="s">
        <v>2371</v>
      </c>
      <c r="E815" s="39" t="s">
        <v>2791</v>
      </c>
      <c r="F815" s="40" t="s">
        <v>2347</v>
      </c>
      <c r="G815" s="40" t="s">
        <v>2359</v>
      </c>
      <c r="H815" s="41">
        <v>678000</v>
      </c>
      <c r="I815" s="42">
        <v>0</v>
      </c>
      <c r="J815" s="43">
        <v>0</v>
      </c>
      <c r="K815" s="41">
        <v>0</v>
      </c>
      <c r="L815" s="42">
        <v>469620</v>
      </c>
      <c r="M815" s="43">
        <v>85748</v>
      </c>
      <c r="N815" s="41">
        <v>555368</v>
      </c>
      <c r="O815" s="42">
        <v>0</v>
      </c>
      <c r="P815" s="43">
        <v>0</v>
      </c>
      <c r="Q815" s="41">
        <v>0</v>
      </c>
      <c r="R815" s="42">
        <v>0</v>
      </c>
      <c r="S815" s="43">
        <v>15741</v>
      </c>
      <c r="T815" s="44">
        <v>15741</v>
      </c>
      <c r="U815" s="45">
        <v>469620</v>
      </c>
      <c r="V815" s="43">
        <v>101489</v>
      </c>
      <c r="W815" s="44">
        <v>571109</v>
      </c>
      <c r="X815" s="45">
        <v>106891</v>
      </c>
      <c r="Y815" s="46">
        <v>15.77</v>
      </c>
      <c r="Z815" s="47">
        <f t="shared" si="24"/>
        <v>208380</v>
      </c>
      <c r="AA815" s="46">
        <f t="shared" si="25"/>
        <v>30.73</v>
      </c>
      <c r="AB815" s="48" t="s">
        <v>2370</v>
      </c>
      <c r="AC815" s="48" t="s">
        <v>2343</v>
      </c>
      <c r="AD815" s="49"/>
    </row>
    <row r="816" spans="2:30" x14ac:dyDescent="0.15">
      <c r="B816" s="38" t="s">
        <v>1336</v>
      </c>
      <c r="C816" s="39" t="s">
        <v>1337</v>
      </c>
      <c r="D816" s="39" t="s">
        <v>2371</v>
      </c>
      <c r="E816" s="39" t="s">
        <v>2792</v>
      </c>
      <c r="F816" s="40" t="s">
        <v>2347</v>
      </c>
      <c r="G816" s="40" t="s">
        <v>2359</v>
      </c>
      <c r="H816" s="41">
        <v>600000</v>
      </c>
      <c r="I816" s="42">
        <v>0</v>
      </c>
      <c r="J816" s="43">
        <v>0</v>
      </c>
      <c r="K816" s="41">
        <v>0</v>
      </c>
      <c r="L816" s="42">
        <v>377246</v>
      </c>
      <c r="M816" s="43">
        <v>65857</v>
      </c>
      <c r="N816" s="41">
        <v>443103</v>
      </c>
      <c r="O816" s="42">
        <v>0</v>
      </c>
      <c r="P816" s="43">
        <v>0</v>
      </c>
      <c r="Q816" s="41">
        <v>0</v>
      </c>
      <c r="R816" s="42">
        <v>0</v>
      </c>
      <c r="S816" s="43">
        <v>12413</v>
      </c>
      <c r="T816" s="44">
        <v>12413</v>
      </c>
      <c r="U816" s="45">
        <v>377246</v>
      </c>
      <c r="V816" s="43">
        <v>78270</v>
      </c>
      <c r="W816" s="44">
        <v>455516</v>
      </c>
      <c r="X816" s="45">
        <v>144484</v>
      </c>
      <c r="Y816" s="46">
        <v>24.08</v>
      </c>
      <c r="Z816" s="47">
        <f t="shared" si="24"/>
        <v>222754</v>
      </c>
      <c r="AA816" s="46">
        <f t="shared" si="25"/>
        <v>37.130000000000003</v>
      </c>
      <c r="AB816" s="48" t="s">
        <v>2370</v>
      </c>
      <c r="AC816" s="48" t="s">
        <v>2343</v>
      </c>
      <c r="AD816" s="49"/>
    </row>
    <row r="817" spans="2:30" x14ac:dyDescent="0.15">
      <c r="B817" s="38" t="s">
        <v>1338</v>
      </c>
      <c r="C817" s="39" t="s">
        <v>1339</v>
      </c>
      <c r="D817" s="39" t="s">
        <v>2371</v>
      </c>
      <c r="E817" s="39" t="s">
        <v>2793</v>
      </c>
      <c r="F817" s="40" t="s">
        <v>2347</v>
      </c>
      <c r="G817" s="40" t="s">
        <v>2359</v>
      </c>
      <c r="H817" s="41">
        <v>600000</v>
      </c>
      <c r="I817" s="42">
        <v>0</v>
      </c>
      <c r="J817" s="43">
        <v>0</v>
      </c>
      <c r="K817" s="41">
        <v>0</v>
      </c>
      <c r="L817" s="42">
        <v>414033</v>
      </c>
      <c r="M817" s="43">
        <v>79469</v>
      </c>
      <c r="N817" s="41">
        <v>493502</v>
      </c>
      <c r="O817" s="42">
        <v>0</v>
      </c>
      <c r="P817" s="43">
        <v>0</v>
      </c>
      <c r="Q817" s="41">
        <v>0</v>
      </c>
      <c r="R817" s="42">
        <v>0</v>
      </c>
      <c r="S817" s="43">
        <v>17247</v>
      </c>
      <c r="T817" s="44">
        <v>17247</v>
      </c>
      <c r="U817" s="45">
        <v>414033</v>
      </c>
      <c r="V817" s="43">
        <v>96716</v>
      </c>
      <c r="W817" s="44">
        <v>510749</v>
      </c>
      <c r="X817" s="45">
        <v>89251</v>
      </c>
      <c r="Y817" s="46">
        <v>14.88</v>
      </c>
      <c r="Z817" s="47">
        <f t="shared" si="24"/>
        <v>185967</v>
      </c>
      <c r="AA817" s="46">
        <f t="shared" si="25"/>
        <v>30.99</v>
      </c>
      <c r="AB817" s="48" t="s">
        <v>2370</v>
      </c>
      <c r="AC817" s="48" t="s">
        <v>2343</v>
      </c>
      <c r="AD817" s="49"/>
    </row>
    <row r="818" spans="2:30" x14ac:dyDescent="0.15">
      <c r="B818" s="38" t="s">
        <v>1340</v>
      </c>
      <c r="C818" s="39" t="s">
        <v>1341</v>
      </c>
      <c r="D818" s="39" t="s">
        <v>2371</v>
      </c>
      <c r="E818" s="39" t="s">
        <v>2794</v>
      </c>
      <c r="F818" s="40" t="s">
        <v>2347</v>
      </c>
      <c r="G818" s="40" t="s">
        <v>2359</v>
      </c>
      <c r="H818" s="41">
        <v>600000</v>
      </c>
      <c r="I818" s="42">
        <v>0</v>
      </c>
      <c r="J818" s="43">
        <v>0</v>
      </c>
      <c r="K818" s="41">
        <v>0</v>
      </c>
      <c r="L818" s="42">
        <v>396196</v>
      </c>
      <c r="M818" s="43">
        <v>56197</v>
      </c>
      <c r="N818" s="41">
        <v>452393</v>
      </c>
      <c r="O818" s="42">
        <v>0</v>
      </c>
      <c r="P818" s="43">
        <v>0</v>
      </c>
      <c r="Q818" s="41">
        <v>0</v>
      </c>
      <c r="R818" s="42">
        <v>0</v>
      </c>
      <c r="S818" s="43">
        <v>17474</v>
      </c>
      <c r="T818" s="44">
        <v>17474</v>
      </c>
      <c r="U818" s="45">
        <v>396196</v>
      </c>
      <c r="V818" s="43">
        <v>73671</v>
      </c>
      <c r="W818" s="44">
        <v>469867</v>
      </c>
      <c r="X818" s="45">
        <v>130133</v>
      </c>
      <c r="Y818" s="46">
        <v>21.69</v>
      </c>
      <c r="Z818" s="47">
        <f t="shared" si="24"/>
        <v>203804</v>
      </c>
      <c r="AA818" s="46">
        <f t="shared" si="25"/>
        <v>33.97</v>
      </c>
      <c r="AB818" s="48" t="s">
        <v>2370</v>
      </c>
      <c r="AC818" s="48" t="s">
        <v>2343</v>
      </c>
      <c r="AD818" s="49"/>
    </row>
    <row r="819" spans="2:30" x14ac:dyDescent="0.15">
      <c r="B819" s="38" t="s">
        <v>1342</v>
      </c>
      <c r="C819" s="39" t="s">
        <v>1343</v>
      </c>
      <c r="D819" s="39" t="s">
        <v>2371</v>
      </c>
      <c r="E819" s="39" t="s">
        <v>2795</v>
      </c>
      <c r="F819" s="40" t="s">
        <v>2347</v>
      </c>
      <c r="G819" s="40" t="s">
        <v>2359</v>
      </c>
      <c r="H819" s="41">
        <v>600000</v>
      </c>
      <c r="I819" s="42">
        <v>0</v>
      </c>
      <c r="J819" s="43">
        <v>0</v>
      </c>
      <c r="K819" s="41">
        <v>0</v>
      </c>
      <c r="L819" s="42">
        <v>366662</v>
      </c>
      <c r="M819" s="43">
        <v>64405</v>
      </c>
      <c r="N819" s="41">
        <v>431067</v>
      </c>
      <c r="O819" s="42">
        <v>0</v>
      </c>
      <c r="P819" s="43">
        <v>400</v>
      </c>
      <c r="Q819" s="41">
        <v>400</v>
      </c>
      <c r="R819" s="42">
        <v>0</v>
      </c>
      <c r="S819" s="43">
        <v>16420</v>
      </c>
      <c r="T819" s="44">
        <v>16420</v>
      </c>
      <c r="U819" s="45">
        <v>366662</v>
      </c>
      <c r="V819" s="43">
        <v>81225</v>
      </c>
      <c r="W819" s="44">
        <v>447887</v>
      </c>
      <c r="X819" s="45">
        <v>152113</v>
      </c>
      <c r="Y819" s="46">
        <v>25.35</v>
      </c>
      <c r="Z819" s="47">
        <f t="shared" si="24"/>
        <v>233338</v>
      </c>
      <c r="AA819" s="46">
        <f t="shared" si="25"/>
        <v>38.89</v>
      </c>
      <c r="AB819" s="48" t="s">
        <v>2370</v>
      </c>
      <c r="AC819" s="48" t="s">
        <v>2343</v>
      </c>
      <c r="AD819" s="49"/>
    </row>
    <row r="820" spans="2:30" x14ac:dyDescent="0.15">
      <c r="B820" s="38" t="s">
        <v>0</v>
      </c>
      <c r="C820" s="39" t="s">
        <v>0</v>
      </c>
      <c r="D820" s="39"/>
      <c r="E820" s="39"/>
      <c r="F820" s="40"/>
      <c r="G820" s="40"/>
      <c r="H820" s="41"/>
      <c r="I820" s="42"/>
      <c r="J820" s="43"/>
      <c r="K820" s="41"/>
      <c r="L820" s="42"/>
      <c r="M820" s="43"/>
      <c r="N820" s="41"/>
      <c r="O820" s="42"/>
      <c r="P820" s="43"/>
      <c r="Q820" s="41"/>
      <c r="R820" s="42"/>
      <c r="S820" s="43"/>
      <c r="T820" s="44"/>
      <c r="U820" s="45"/>
      <c r="V820" s="43"/>
      <c r="W820" s="44"/>
      <c r="X820" s="45"/>
      <c r="Y820" s="46"/>
      <c r="Z820" s="47"/>
      <c r="AA820" s="46"/>
      <c r="AB820" s="48"/>
      <c r="AC820" s="48"/>
      <c r="AD820" s="49"/>
    </row>
    <row r="821" spans="2:30" x14ac:dyDescent="0.15">
      <c r="B821" s="38" t="s">
        <v>2620</v>
      </c>
      <c r="C821" s="39" t="s">
        <v>1344</v>
      </c>
      <c r="D821" s="39" t="s">
        <v>2462</v>
      </c>
      <c r="E821" s="39"/>
      <c r="F821" s="40" t="s">
        <v>2347</v>
      </c>
      <c r="G821" s="40" t="s">
        <v>2351</v>
      </c>
      <c r="H821" s="41">
        <v>3300000</v>
      </c>
      <c r="I821" s="42">
        <v>0</v>
      </c>
      <c r="J821" s="43">
        <v>0</v>
      </c>
      <c r="K821" s="41">
        <v>0</v>
      </c>
      <c r="L821" s="42">
        <v>1636176</v>
      </c>
      <c r="M821" s="43">
        <v>344464</v>
      </c>
      <c r="N821" s="41">
        <v>1980640</v>
      </c>
      <c r="O821" s="42">
        <v>0</v>
      </c>
      <c r="P821" s="43">
        <v>0</v>
      </c>
      <c r="Q821" s="41">
        <v>0</v>
      </c>
      <c r="R821" s="42">
        <v>91598</v>
      </c>
      <c r="S821" s="43">
        <v>156649</v>
      </c>
      <c r="T821" s="44">
        <v>248247</v>
      </c>
      <c r="U821" s="45">
        <v>1727774</v>
      </c>
      <c r="V821" s="43">
        <v>501113</v>
      </c>
      <c r="W821" s="44">
        <v>2228887</v>
      </c>
      <c r="X821" s="45">
        <v>1071113</v>
      </c>
      <c r="Y821" s="46">
        <v>32.46</v>
      </c>
      <c r="Z821" s="47">
        <f t="shared" si="24"/>
        <v>1572226</v>
      </c>
      <c r="AA821" s="46">
        <f t="shared" si="25"/>
        <v>47.64</v>
      </c>
      <c r="AB821" s="48" t="s">
        <v>2362</v>
      </c>
      <c r="AC821" s="48" t="s">
        <v>2343</v>
      </c>
      <c r="AD821" s="49"/>
    </row>
    <row r="822" spans="2:30" x14ac:dyDescent="0.15">
      <c r="B822" s="38" t="s">
        <v>1345</v>
      </c>
      <c r="C822" s="39" t="s">
        <v>1346</v>
      </c>
      <c r="D822" s="39" t="s">
        <v>2462</v>
      </c>
      <c r="E822" s="39" t="s">
        <v>2790</v>
      </c>
      <c r="F822" s="40" t="s">
        <v>2347</v>
      </c>
      <c r="G822" s="40" t="s">
        <v>2351</v>
      </c>
      <c r="H822" s="41">
        <v>550000</v>
      </c>
      <c r="I822" s="42">
        <v>0</v>
      </c>
      <c r="J822" s="43">
        <v>0</v>
      </c>
      <c r="K822" s="41">
        <v>0</v>
      </c>
      <c r="L822" s="42">
        <v>296899</v>
      </c>
      <c r="M822" s="43">
        <v>72409</v>
      </c>
      <c r="N822" s="41">
        <v>369308</v>
      </c>
      <c r="O822" s="42">
        <v>0</v>
      </c>
      <c r="P822" s="43">
        <v>0</v>
      </c>
      <c r="Q822" s="41">
        <v>0</v>
      </c>
      <c r="R822" s="42">
        <v>13277</v>
      </c>
      <c r="S822" s="43">
        <v>27276</v>
      </c>
      <c r="T822" s="44">
        <v>40553</v>
      </c>
      <c r="U822" s="45">
        <v>310176</v>
      </c>
      <c r="V822" s="43">
        <v>99685</v>
      </c>
      <c r="W822" s="44">
        <v>409861</v>
      </c>
      <c r="X822" s="45">
        <v>140139</v>
      </c>
      <c r="Y822" s="46">
        <v>25.48</v>
      </c>
      <c r="Z822" s="47">
        <f t="shared" si="24"/>
        <v>239824</v>
      </c>
      <c r="AA822" s="46">
        <f t="shared" si="25"/>
        <v>43.6</v>
      </c>
      <c r="AB822" s="48" t="s">
        <v>2362</v>
      </c>
      <c r="AC822" s="48" t="s">
        <v>2343</v>
      </c>
      <c r="AD822" s="49"/>
    </row>
    <row r="823" spans="2:30" x14ac:dyDescent="0.15">
      <c r="B823" s="38" t="s">
        <v>1347</v>
      </c>
      <c r="C823" s="39" t="s">
        <v>1348</v>
      </c>
      <c r="D823" s="39" t="s">
        <v>2462</v>
      </c>
      <c r="E823" s="39" t="s">
        <v>2791</v>
      </c>
      <c r="F823" s="40" t="s">
        <v>2347</v>
      </c>
      <c r="G823" s="40" t="s">
        <v>2351</v>
      </c>
      <c r="H823" s="41">
        <v>550000</v>
      </c>
      <c r="I823" s="42">
        <v>0</v>
      </c>
      <c r="J823" s="43">
        <v>0</v>
      </c>
      <c r="K823" s="41">
        <v>0</v>
      </c>
      <c r="L823" s="42">
        <v>262185</v>
      </c>
      <c r="M823" s="43">
        <v>61362</v>
      </c>
      <c r="N823" s="41">
        <v>323547</v>
      </c>
      <c r="O823" s="42">
        <v>0</v>
      </c>
      <c r="P823" s="43">
        <v>0</v>
      </c>
      <c r="Q823" s="41">
        <v>0</v>
      </c>
      <c r="R823" s="42">
        <v>13745</v>
      </c>
      <c r="S823" s="43">
        <v>23662</v>
      </c>
      <c r="T823" s="44">
        <v>37407</v>
      </c>
      <c r="U823" s="45">
        <v>275930</v>
      </c>
      <c r="V823" s="43">
        <v>85024</v>
      </c>
      <c r="W823" s="44">
        <v>360954</v>
      </c>
      <c r="X823" s="45">
        <v>189046</v>
      </c>
      <c r="Y823" s="46">
        <v>34.369999999999997</v>
      </c>
      <c r="Z823" s="47">
        <f t="shared" si="24"/>
        <v>274070</v>
      </c>
      <c r="AA823" s="46">
        <f t="shared" si="25"/>
        <v>49.83</v>
      </c>
      <c r="AB823" s="48" t="s">
        <v>2362</v>
      </c>
      <c r="AC823" s="48" t="s">
        <v>2343</v>
      </c>
      <c r="AD823" s="49"/>
    </row>
    <row r="824" spans="2:30" x14ac:dyDescent="0.15">
      <c r="B824" s="38" t="s">
        <v>1349</v>
      </c>
      <c r="C824" s="39" t="s">
        <v>1350</v>
      </c>
      <c r="D824" s="39" t="s">
        <v>2462</v>
      </c>
      <c r="E824" s="39" t="s">
        <v>2792</v>
      </c>
      <c r="F824" s="40" t="s">
        <v>2347</v>
      </c>
      <c r="G824" s="40" t="s">
        <v>2351</v>
      </c>
      <c r="H824" s="41">
        <v>550000</v>
      </c>
      <c r="I824" s="42">
        <v>0</v>
      </c>
      <c r="J824" s="43">
        <v>0</v>
      </c>
      <c r="K824" s="41">
        <v>0</v>
      </c>
      <c r="L824" s="42">
        <v>243315</v>
      </c>
      <c r="M824" s="43">
        <v>57964</v>
      </c>
      <c r="N824" s="41">
        <v>301279</v>
      </c>
      <c r="O824" s="42">
        <v>0</v>
      </c>
      <c r="P824" s="43">
        <v>0</v>
      </c>
      <c r="Q824" s="41">
        <v>0</v>
      </c>
      <c r="R824" s="42">
        <v>11022</v>
      </c>
      <c r="S824" s="43">
        <v>24143</v>
      </c>
      <c r="T824" s="44">
        <v>35165</v>
      </c>
      <c r="U824" s="45">
        <v>254337</v>
      </c>
      <c r="V824" s="43">
        <v>82107</v>
      </c>
      <c r="W824" s="44">
        <v>336444</v>
      </c>
      <c r="X824" s="45">
        <v>213556</v>
      </c>
      <c r="Y824" s="46">
        <v>38.83</v>
      </c>
      <c r="Z824" s="47">
        <f t="shared" si="24"/>
        <v>295663</v>
      </c>
      <c r="AA824" s="46">
        <f t="shared" si="25"/>
        <v>53.76</v>
      </c>
      <c r="AB824" s="48" t="s">
        <v>2362</v>
      </c>
      <c r="AC824" s="48" t="s">
        <v>2343</v>
      </c>
      <c r="AD824" s="49"/>
    </row>
    <row r="825" spans="2:30" x14ac:dyDescent="0.15">
      <c r="B825" s="38" t="s">
        <v>1351</v>
      </c>
      <c r="C825" s="39" t="s">
        <v>1352</v>
      </c>
      <c r="D825" s="39" t="s">
        <v>2462</v>
      </c>
      <c r="E825" s="39" t="s">
        <v>2793</v>
      </c>
      <c r="F825" s="40" t="s">
        <v>2347</v>
      </c>
      <c r="G825" s="40" t="s">
        <v>2351</v>
      </c>
      <c r="H825" s="41">
        <v>550000</v>
      </c>
      <c r="I825" s="42">
        <v>0</v>
      </c>
      <c r="J825" s="43">
        <v>0</v>
      </c>
      <c r="K825" s="41">
        <v>0</v>
      </c>
      <c r="L825" s="42">
        <v>258259</v>
      </c>
      <c r="M825" s="43">
        <v>48530</v>
      </c>
      <c r="N825" s="41">
        <v>306789</v>
      </c>
      <c r="O825" s="42">
        <v>0</v>
      </c>
      <c r="P825" s="43">
        <v>0</v>
      </c>
      <c r="Q825" s="41">
        <v>0</v>
      </c>
      <c r="R825" s="42">
        <v>12360</v>
      </c>
      <c r="S825" s="43">
        <v>19577</v>
      </c>
      <c r="T825" s="44">
        <v>31937</v>
      </c>
      <c r="U825" s="45">
        <v>270619</v>
      </c>
      <c r="V825" s="43">
        <v>68107</v>
      </c>
      <c r="W825" s="44">
        <v>338726</v>
      </c>
      <c r="X825" s="45">
        <v>211274</v>
      </c>
      <c r="Y825" s="46">
        <v>38.409999999999997</v>
      </c>
      <c r="Z825" s="47">
        <f t="shared" si="24"/>
        <v>279381</v>
      </c>
      <c r="AA825" s="46">
        <f t="shared" si="25"/>
        <v>50.8</v>
      </c>
      <c r="AB825" s="48" t="s">
        <v>2362</v>
      </c>
      <c r="AC825" s="48" t="s">
        <v>2343</v>
      </c>
      <c r="AD825" s="49"/>
    </row>
    <row r="826" spans="2:30" x14ac:dyDescent="0.15">
      <c r="B826" s="38" t="s">
        <v>1353</v>
      </c>
      <c r="C826" s="39" t="s">
        <v>1354</v>
      </c>
      <c r="D826" s="39" t="s">
        <v>2462</v>
      </c>
      <c r="E826" s="39" t="s">
        <v>2794</v>
      </c>
      <c r="F826" s="40" t="s">
        <v>2347</v>
      </c>
      <c r="G826" s="40" t="s">
        <v>2351</v>
      </c>
      <c r="H826" s="41">
        <v>550000</v>
      </c>
      <c r="I826" s="42">
        <v>0</v>
      </c>
      <c r="J826" s="43">
        <v>0</v>
      </c>
      <c r="K826" s="41">
        <v>0</v>
      </c>
      <c r="L826" s="42">
        <v>296812</v>
      </c>
      <c r="M826" s="43">
        <v>56848</v>
      </c>
      <c r="N826" s="41">
        <v>353660</v>
      </c>
      <c r="O826" s="42">
        <v>0</v>
      </c>
      <c r="P826" s="43">
        <v>0</v>
      </c>
      <c r="Q826" s="41">
        <v>0</v>
      </c>
      <c r="R826" s="42">
        <v>26221</v>
      </c>
      <c r="S826" s="43">
        <v>25210</v>
      </c>
      <c r="T826" s="44">
        <v>51431</v>
      </c>
      <c r="U826" s="45">
        <v>323033</v>
      </c>
      <c r="V826" s="43">
        <v>82058</v>
      </c>
      <c r="W826" s="44">
        <v>405091</v>
      </c>
      <c r="X826" s="45">
        <v>144909</v>
      </c>
      <c r="Y826" s="46">
        <v>26.35</v>
      </c>
      <c r="Z826" s="47">
        <f t="shared" si="24"/>
        <v>226967</v>
      </c>
      <c r="AA826" s="46">
        <f t="shared" si="25"/>
        <v>41.27</v>
      </c>
      <c r="AB826" s="48" t="s">
        <v>2362</v>
      </c>
      <c r="AC826" s="48" t="s">
        <v>2343</v>
      </c>
      <c r="AD826" s="49"/>
    </row>
    <row r="827" spans="2:30" x14ac:dyDescent="0.15">
      <c r="B827" s="38" t="s">
        <v>1355</v>
      </c>
      <c r="C827" s="39" t="s">
        <v>1356</v>
      </c>
      <c r="D827" s="39" t="s">
        <v>2462</v>
      </c>
      <c r="E827" s="39" t="s">
        <v>2795</v>
      </c>
      <c r="F827" s="40" t="s">
        <v>2347</v>
      </c>
      <c r="G827" s="40" t="s">
        <v>2351</v>
      </c>
      <c r="H827" s="41">
        <v>550000</v>
      </c>
      <c r="I827" s="42">
        <v>0</v>
      </c>
      <c r="J827" s="43">
        <v>0</v>
      </c>
      <c r="K827" s="41">
        <v>0</v>
      </c>
      <c r="L827" s="42">
        <v>278706</v>
      </c>
      <c r="M827" s="43">
        <v>47351</v>
      </c>
      <c r="N827" s="41">
        <v>326057</v>
      </c>
      <c r="O827" s="42">
        <v>0</v>
      </c>
      <c r="P827" s="43">
        <v>0</v>
      </c>
      <c r="Q827" s="41">
        <v>0</v>
      </c>
      <c r="R827" s="42">
        <v>14973</v>
      </c>
      <c r="S827" s="43">
        <v>36781</v>
      </c>
      <c r="T827" s="44">
        <v>51754</v>
      </c>
      <c r="U827" s="45">
        <v>293679</v>
      </c>
      <c r="V827" s="43">
        <v>84132</v>
      </c>
      <c r="W827" s="44">
        <v>377811</v>
      </c>
      <c r="X827" s="45">
        <v>172189</v>
      </c>
      <c r="Y827" s="46">
        <v>31.31</v>
      </c>
      <c r="Z827" s="47">
        <f t="shared" si="24"/>
        <v>256321</v>
      </c>
      <c r="AA827" s="46">
        <f t="shared" si="25"/>
        <v>46.6</v>
      </c>
      <c r="AB827" s="48" t="s">
        <v>2362</v>
      </c>
      <c r="AC827" s="48" t="s">
        <v>2343</v>
      </c>
      <c r="AD827" s="49"/>
    </row>
    <row r="828" spans="2:30" x14ac:dyDescent="0.15">
      <c r="B828" s="38" t="s">
        <v>0</v>
      </c>
      <c r="C828" s="39" t="s">
        <v>0</v>
      </c>
      <c r="D828" s="39"/>
      <c r="E828" s="39"/>
      <c r="F828" s="40"/>
      <c r="G828" s="40"/>
      <c r="H828" s="41"/>
      <c r="I828" s="42"/>
      <c r="J828" s="43"/>
      <c r="K828" s="41"/>
      <c r="L828" s="42"/>
      <c r="M828" s="43"/>
      <c r="N828" s="41"/>
      <c r="O828" s="42"/>
      <c r="P828" s="43"/>
      <c r="Q828" s="41"/>
      <c r="R828" s="42"/>
      <c r="S828" s="43"/>
      <c r="T828" s="44"/>
      <c r="U828" s="45"/>
      <c r="V828" s="43"/>
      <c r="W828" s="44"/>
      <c r="X828" s="45"/>
      <c r="Y828" s="46"/>
      <c r="Z828" s="47"/>
      <c r="AA828" s="46"/>
      <c r="AB828" s="48"/>
      <c r="AC828" s="48"/>
      <c r="AD828" s="49"/>
    </row>
    <row r="829" spans="2:30" x14ac:dyDescent="0.15">
      <c r="B829" s="38" t="s">
        <v>2621</v>
      </c>
      <c r="C829" s="39" t="s">
        <v>1357</v>
      </c>
      <c r="D829" s="39" t="s">
        <v>2432</v>
      </c>
      <c r="E829" s="39"/>
      <c r="F829" s="40" t="s">
        <v>2345</v>
      </c>
      <c r="G829" s="40" t="s">
        <v>2353</v>
      </c>
      <c r="H829" s="41">
        <v>288000</v>
      </c>
      <c r="I829" s="42">
        <v>0</v>
      </c>
      <c r="J829" s="43">
        <v>0</v>
      </c>
      <c r="K829" s="41">
        <v>0</v>
      </c>
      <c r="L829" s="42">
        <v>31452</v>
      </c>
      <c r="M829" s="43">
        <v>4935</v>
      </c>
      <c r="N829" s="41">
        <v>36387</v>
      </c>
      <c r="O829" s="42">
        <v>0</v>
      </c>
      <c r="P829" s="43">
        <v>0</v>
      </c>
      <c r="Q829" s="41">
        <v>0</v>
      </c>
      <c r="R829" s="42">
        <v>0</v>
      </c>
      <c r="S829" s="43">
        <v>1579</v>
      </c>
      <c r="T829" s="44">
        <v>1579</v>
      </c>
      <c r="U829" s="45">
        <v>31452</v>
      </c>
      <c r="V829" s="43">
        <v>6514</v>
      </c>
      <c r="W829" s="44">
        <v>37966</v>
      </c>
      <c r="X829" s="45">
        <v>250034</v>
      </c>
      <c r="Y829" s="46">
        <v>86.82</v>
      </c>
      <c r="Z829" s="47">
        <f t="shared" si="24"/>
        <v>256548</v>
      </c>
      <c r="AA829" s="46">
        <f t="shared" si="25"/>
        <v>89.08</v>
      </c>
      <c r="AB829" s="48" t="s">
        <v>2360</v>
      </c>
      <c r="AC829" s="48" t="s">
        <v>2343</v>
      </c>
      <c r="AD829" s="49"/>
    </row>
    <row r="830" spans="2:30" x14ac:dyDescent="0.15">
      <c r="B830" s="38" t="s">
        <v>1358</v>
      </c>
      <c r="C830" s="39" t="s">
        <v>1359</v>
      </c>
      <c r="D830" s="39" t="s">
        <v>2432</v>
      </c>
      <c r="E830" s="39" t="s">
        <v>2790</v>
      </c>
      <c r="F830" s="40" t="s">
        <v>2345</v>
      </c>
      <c r="G830" s="40" t="s">
        <v>2353</v>
      </c>
      <c r="H830" s="41">
        <v>48000</v>
      </c>
      <c r="I830" s="42">
        <v>0</v>
      </c>
      <c r="J830" s="43">
        <v>0</v>
      </c>
      <c r="K830" s="41">
        <v>0</v>
      </c>
      <c r="L830" s="42">
        <v>0</v>
      </c>
      <c r="M830" s="43">
        <v>0</v>
      </c>
      <c r="N830" s="41">
        <v>0</v>
      </c>
      <c r="O830" s="42">
        <v>0</v>
      </c>
      <c r="P830" s="43">
        <v>0</v>
      </c>
      <c r="Q830" s="41">
        <v>0</v>
      </c>
      <c r="R830" s="42">
        <v>0</v>
      </c>
      <c r="S830" s="43">
        <v>0</v>
      </c>
      <c r="T830" s="44">
        <v>0</v>
      </c>
      <c r="U830" s="45">
        <v>0</v>
      </c>
      <c r="V830" s="43">
        <v>0</v>
      </c>
      <c r="W830" s="44">
        <v>0</v>
      </c>
      <c r="X830" s="45">
        <v>48000</v>
      </c>
      <c r="Y830" s="46">
        <v>100</v>
      </c>
      <c r="Z830" s="47">
        <f t="shared" si="24"/>
        <v>48000</v>
      </c>
      <c r="AA830" s="46">
        <f t="shared" si="25"/>
        <v>100</v>
      </c>
      <c r="AB830" s="48" t="s">
        <v>2360</v>
      </c>
      <c r="AC830" s="48" t="s">
        <v>2343</v>
      </c>
      <c r="AD830" s="49"/>
    </row>
    <row r="831" spans="2:30" x14ac:dyDescent="0.15">
      <c r="B831" s="38" t="s">
        <v>1360</v>
      </c>
      <c r="C831" s="39" t="s">
        <v>1361</v>
      </c>
      <c r="D831" s="39" t="s">
        <v>2432</v>
      </c>
      <c r="E831" s="39" t="s">
        <v>2791</v>
      </c>
      <c r="F831" s="40" t="s">
        <v>2345</v>
      </c>
      <c r="G831" s="40" t="s">
        <v>2353</v>
      </c>
      <c r="H831" s="41">
        <v>48000</v>
      </c>
      <c r="I831" s="42">
        <v>0</v>
      </c>
      <c r="J831" s="43">
        <v>0</v>
      </c>
      <c r="K831" s="41">
        <v>0</v>
      </c>
      <c r="L831" s="42">
        <v>20703</v>
      </c>
      <c r="M831" s="43">
        <v>3100</v>
      </c>
      <c r="N831" s="41">
        <v>23803</v>
      </c>
      <c r="O831" s="42">
        <v>0</v>
      </c>
      <c r="P831" s="43">
        <v>0</v>
      </c>
      <c r="Q831" s="41">
        <v>0</v>
      </c>
      <c r="R831" s="42">
        <v>0</v>
      </c>
      <c r="S831" s="43">
        <v>1046</v>
      </c>
      <c r="T831" s="44">
        <v>1046</v>
      </c>
      <c r="U831" s="45">
        <v>20703</v>
      </c>
      <c r="V831" s="43">
        <v>4146</v>
      </c>
      <c r="W831" s="44">
        <v>24849</v>
      </c>
      <c r="X831" s="45">
        <v>23151</v>
      </c>
      <c r="Y831" s="46">
        <v>48.23</v>
      </c>
      <c r="Z831" s="47">
        <f t="shared" si="24"/>
        <v>27297</v>
      </c>
      <c r="AA831" s="46">
        <f t="shared" si="25"/>
        <v>56.87</v>
      </c>
      <c r="AB831" s="48" t="s">
        <v>2360</v>
      </c>
      <c r="AC831" s="48" t="s">
        <v>2343</v>
      </c>
      <c r="AD831" s="49"/>
    </row>
    <row r="832" spans="2:30" x14ac:dyDescent="0.15">
      <c r="B832" s="38" t="s">
        <v>1362</v>
      </c>
      <c r="C832" s="39" t="s">
        <v>1363</v>
      </c>
      <c r="D832" s="39" t="s">
        <v>2432</v>
      </c>
      <c r="E832" s="39" t="s">
        <v>2792</v>
      </c>
      <c r="F832" s="40" t="s">
        <v>2345</v>
      </c>
      <c r="G832" s="40" t="s">
        <v>2353</v>
      </c>
      <c r="H832" s="41">
        <v>48000</v>
      </c>
      <c r="I832" s="42">
        <v>0</v>
      </c>
      <c r="J832" s="43">
        <v>0</v>
      </c>
      <c r="K832" s="41">
        <v>0</v>
      </c>
      <c r="L832" s="42">
        <v>4792</v>
      </c>
      <c r="M832" s="43">
        <v>810</v>
      </c>
      <c r="N832" s="41">
        <v>5602</v>
      </c>
      <c r="O832" s="42">
        <v>0</v>
      </c>
      <c r="P832" s="43">
        <v>0</v>
      </c>
      <c r="Q832" s="41">
        <v>0</v>
      </c>
      <c r="R832" s="42">
        <v>0</v>
      </c>
      <c r="S832" s="43">
        <v>240</v>
      </c>
      <c r="T832" s="44">
        <v>240</v>
      </c>
      <c r="U832" s="45">
        <v>4792</v>
      </c>
      <c r="V832" s="43">
        <v>1050</v>
      </c>
      <c r="W832" s="44">
        <v>5842</v>
      </c>
      <c r="X832" s="45">
        <v>42158</v>
      </c>
      <c r="Y832" s="46">
        <v>87.83</v>
      </c>
      <c r="Z832" s="47">
        <f t="shared" si="24"/>
        <v>43208</v>
      </c>
      <c r="AA832" s="46">
        <f t="shared" si="25"/>
        <v>90.02</v>
      </c>
      <c r="AB832" s="48" t="s">
        <v>2360</v>
      </c>
      <c r="AC832" s="48" t="s">
        <v>2343</v>
      </c>
      <c r="AD832" s="49"/>
    </row>
    <row r="833" spans="2:30" x14ac:dyDescent="0.15">
      <c r="B833" s="38" t="s">
        <v>1364</v>
      </c>
      <c r="C833" s="39" t="s">
        <v>1365</v>
      </c>
      <c r="D833" s="39" t="s">
        <v>2432</v>
      </c>
      <c r="E833" s="39" t="s">
        <v>2793</v>
      </c>
      <c r="F833" s="40" t="s">
        <v>2345</v>
      </c>
      <c r="G833" s="40" t="s">
        <v>2353</v>
      </c>
      <c r="H833" s="41">
        <v>48000</v>
      </c>
      <c r="I833" s="42">
        <v>0</v>
      </c>
      <c r="J833" s="43">
        <v>0</v>
      </c>
      <c r="K833" s="41">
        <v>0</v>
      </c>
      <c r="L833" s="42">
        <v>5957</v>
      </c>
      <c r="M833" s="43">
        <v>1025</v>
      </c>
      <c r="N833" s="41">
        <v>6982</v>
      </c>
      <c r="O833" s="42">
        <v>0</v>
      </c>
      <c r="P833" s="43">
        <v>0</v>
      </c>
      <c r="Q833" s="41">
        <v>0</v>
      </c>
      <c r="R833" s="42">
        <v>0</v>
      </c>
      <c r="S833" s="43">
        <v>293</v>
      </c>
      <c r="T833" s="44">
        <v>293</v>
      </c>
      <c r="U833" s="45">
        <v>5957</v>
      </c>
      <c r="V833" s="43">
        <v>1318</v>
      </c>
      <c r="W833" s="44">
        <v>7275</v>
      </c>
      <c r="X833" s="45">
        <v>40725</v>
      </c>
      <c r="Y833" s="46">
        <v>84.84</v>
      </c>
      <c r="Z833" s="47">
        <f t="shared" si="24"/>
        <v>42043</v>
      </c>
      <c r="AA833" s="46">
        <f t="shared" si="25"/>
        <v>87.59</v>
      </c>
      <c r="AB833" s="48" t="s">
        <v>2360</v>
      </c>
      <c r="AC833" s="48" t="s">
        <v>2343</v>
      </c>
      <c r="AD833" s="49"/>
    </row>
    <row r="834" spans="2:30" x14ac:dyDescent="0.15">
      <c r="B834" s="38" t="s">
        <v>1366</v>
      </c>
      <c r="C834" s="39" t="s">
        <v>1367</v>
      </c>
      <c r="D834" s="39" t="s">
        <v>2432</v>
      </c>
      <c r="E834" s="39" t="s">
        <v>2794</v>
      </c>
      <c r="F834" s="40" t="s">
        <v>2345</v>
      </c>
      <c r="G834" s="40" t="s">
        <v>2353</v>
      </c>
      <c r="H834" s="41">
        <v>48000</v>
      </c>
      <c r="I834" s="42">
        <v>0</v>
      </c>
      <c r="J834" s="43">
        <v>0</v>
      </c>
      <c r="K834" s="41">
        <v>0</v>
      </c>
      <c r="L834" s="42">
        <v>0</v>
      </c>
      <c r="M834" s="43">
        <v>0</v>
      </c>
      <c r="N834" s="41">
        <v>0</v>
      </c>
      <c r="O834" s="42">
        <v>0</v>
      </c>
      <c r="P834" s="43">
        <v>0</v>
      </c>
      <c r="Q834" s="41">
        <v>0</v>
      </c>
      <c r="R834" s="42">
        <v>0</v>
      </c>
      <c r="S834" s="43">
        <v>0</v>
      </c>
      <c r="T834" s="44">
        <v>0</v>
      </c>
      <c r="U834" s="45">
        <v>0</v>
      </c>
      <c r="V834" s="43">
        <v>0</v>
      </c>
      <c r="W834" s="44">
        <v>0</v>
      </c>
      <c r="X834" s="45">
        <v>48000</v>
      </c>
      <c r="Y834" s="46">
        <v>100</v>
      </c>
      <c r="Z834" s="47">
        <f t="shared" si="24"/>
        <v>48000</v>
      </c>
      <c r="AA834" s="46">
        <f t="shared" si="25"/>
        <v>100</v>
      </c>
      <c r="AB834" s="48" t="s">
        <v>2360</v>
      </c>
      <c r="AC834" s="48" t="s">
        <v>2343</v>
      </c>
      <c r="AD834" s="49"/>
    </row>
    <row r="835" spans="2:30" x14ac:dyDescent="0.15">
      <c r="B835" s="38" t="s">
        <v>1368</v>
      </c>
      <c r="C835" s="39" t="s">
        <v>1369</v>
      </c>
      <c r="D835" s="39" t="s">
        <v>2432</v>
      </c>
      <c r="E835" s="39" t="s">
        <v>2795</v>
      </c>
      <c r="F835" s="40" t="s">
        <v>2345</v>
      </c>
      <c r="G835" s="40" t="s">
        <v>2353</v>
      </c>
      <c r="H835" s="41">
        <v>48000</v>
      </c>
      <c r="I835" s="42">
        <v>0</v>
      </c>
      <c r="J835" s="43">
        <v>0</v>
      </c>
      <c r="K835" s="41">
        <v>0</v>
      </c>
      <c r="L835" s="42">
        <v>0</v>
      </c>
      <c r="M835" s="43">
        <v>0</v>
      </c>
      <c r="N835" s="41">
        <v>0</v>
      </c>
      <c r="O835" s="42">
        <v>0</v>
      </c>
      <c r="P835" s="43">
        <v>0</v>
      </c>
      <c r="Q835" s="41">
        <v>0</v>
      </c>
      <c r="R835" s="42">
        <v>0</v>
      </c>
      <c r="S835" s="43">
        <v>0</v>
      </c>
      <c r="T835" s="44">
        <v>0</v>
      </c>
      <c r="U835" s="45">
        <v>0</v>
      </c>
      <c r="V835" s="43">
        <v>0</v>
      </c>
      <c r="W835" s="44">
        <v>0</v>
      </c>
      <c r="X835" s="45">
        <v>48000</v>
      </c>
      <c r="Y835" s="46">
        <v>100</v>
      </c>
      <c r="Z835" s="47">
        <f t="shared" si="24"/>
        <v>48000</v>
      </c>
      <c r="AA835" s="46">
        <f t="shared" si="25"/>
        <v>100</v>
      </c>
      <c r="AB835" s="48" t="s">
        <v>2360</v>
      </c>
      <c r="AC835" s="48" t="s">
        <v>2343</v>
      </c>
      <c r="AD835" s="49"/>
    </row>
    <row r="836" spans="2:30" x14ac:dyDescent="0.15">
      <c r="B836" s="38" t="s">
        <v>0</v>
      </c>
      <c r="C836" s="39" t="s">
        <v>0</v>
      </c>
      <c r="D836" s="39"/>
      <c r="E836" s="39"/>
      <c r="F836" s="40"/>
      <c r="G836" s="40"/>
      <c r="H836" s="41"/>
      <c r="I836" s="42"/>
      <c r="J836" s="43"/>
      <c r="K836" s="41"/>
      <c r="L836" s="42"/>
      <c r="M836" s="43"/>
      <c r="N836" s="41"/>
      <c r="O836" s="42"/>
      <c r="P836" s="43"/>
      <c r="Q836" s="41"/>
      <c r="R836" s="42"/>
      <c r="S836" s="43"/>
      <c r="T836" s="44"/>
      <c r="U836" s="45"/>
      <c r="V836" s="43"/>
      <c r="W836" s="44"/>
      <c r="X836" s="45"/>
      <c r="Y836" s="46"/>
      <c r="Z836" s="47"/>
      <c r="AA836" s="46"/>
      <c r="AB836" s="48"/>
      <c r="AC836" s="48"/>
      <c r="AD836" s="49"/>
    </row>
    <row r="837" spans="2:30" x14ac:dyDescent="0.15">
      <c r="B837" s="38" t="s">
        <v>2622</v>
      </c>
      <c r="C837" s="39" t="s">
        <v>32</v>
      </c>
      <c r="D837" s="39" t="s">
        <v>2363</v>
      </c>
      <c r="E837" s="39"/>
      <c r="F837" s="40" t="s">
        <v>2347</v>
      </c>
      <c r="G837" s="40" t="s">
        <v>2355</v>
      </c>
      <c r="H837" s="41">
        <v>3780000</v>
      </c>
      <c r="I837" s="42">
        <v>0</v>
      </c>
      <c r="J837" s="43">
        <v>0</v>
      </c>
      <c r="K837" s="41">
        <v>0</v>
      </c>
      <c r="L837" s="42">
        <v>2430910</v>
      </c>
      <c r="M837" s="43">
        <v>398642</v>
      </c>
      <c r="N837" s="41">
        <v>2829552</v>
      </c>
      <c r="O837" s="42">
        <v>0</v>
      </c>
      <c r="P837" s="43">
        <v>0</v>
      </c>
      <c r="Q837" s="41">
        <v>0</v>
      </c>
      <c r="R837" s="42">
        <v>310</v>
      </c>
      <c r="S837" s="43">
        <v>142904</v>
      </c>
      <c r="T837" s="44">
        <v>143214</v>
      </c>
      <c r="U837" s="45">
        <v>2431220</v>
      </c>
      <c r="V837" s="43">
        <v>541546</v>
      </c>
      <c r="W837" s="44">
        <v>2972766</v>
      </c>
      <c r="X837" s="45">
        <v>807234</v>
      </c>
      <c r="Y837" s="46">
        <v>21.36</v>
      </c>
      <c r="Z837" s="47">
        <f t="shared" si="24"/>
        <v>1348780</v>
      </c>
      <c r="AA837" s="46">
        <f t="shared" si="25"/>
        <v>35.68</v>
      </c>
      <c r="AB837" s="48" t="s">
        <v>2362</v>
      </c>
      <c r="AC837" s="48" t="s">
        <v>2343</v>
      </c>
      <c r="AD837" s="49"/>
    </row>
    <row r="838" spans="2:30" x14ac:dyDescent="0.15">
      <c r="B838" s="38" t="s">
        <v>1370</v>
      </c>
      <c r="C838" s="39" t="s">
        <v>1371</v>
      </c>
      <c r="D838" s="39" t="s">
        <v>2363</v>
      </c>
      <c r="E838" s="39" t="s">
        <v>2790</v>
      </c>
      <c r="F838" s="40" t="s">
        <v>2347</v>
      </c>
      <c r="G838" s="40" t="s">
        <v>2355</v>
      </c>
      <c r="H838" s="41">
        <v>630000</v>
      </c>
      <c r="I838" s="42">
        <v>0</v>
      </c>
      <c r="J838" s="43">
        <v>0</v>
      </c>
      <c r="K838" s="41">
        <v>0</v>
      </c>
      <c r="L838" s="42">
        <v>546279</v>
      </c>
      <c r="M838" s="43">
        <v>93316</v>
      </c>
      <c r="N838" s="41">
        <v>639595</v>
      </c>
      <c r="O838" s="42">
        <v>0</v>
      </c>
      <c r="P838" s="43">
        <v>0</v>
      </c>
      <c r="Q838" s="41">
        <v>0</v>
      </c>
      <c r="R838" s="42">
        <v>0</v>
      </c>
      <c r="S838" s="43">
        <v>48789</v>
      </c>
      <c r="T838" s="44">
        <v>48789</v>
      </c>
      <c r="U838" s="45">
        <v>546279</v>
      </c>
      <c r="V838" s="43">
        <v>142105</v>
      </c>
      <c r="W838" s="44">
        <v>688384</v>
      </c>
      <c r="X838" s="45">
        <v>-58384</v>
      </c>
      <c r="Y838" s="46">
        <v>-9.27</v>
      </c>
      <c r="Z838" s="47">
        <f t="shared" si="24"/>
        <v>83721</v>
      </c>
      <c r="AA838" s="46">
        <f t="shared" si="25"/>
        <v>13.29</v>
      </c>
      <c r="AB838" s="48" t="s">
        <v>2362</v>
      </c>
      <c r="AC838" s="48" t="s">
        <v>2343</v>
      </c>
      <c r="AD838" s="49"/>
    </row>
    <row r="839" spans="2:30" x14ac:dyDescent="0.15">
      <c r="B839" s="38" t="s">
        <v>1372</v>
      </c>
      <c r="C839" s="39" t="s">
        <v>1373</v>
      </c>
      <c r="D839" s="39" t="s">
        <v>2363</v>
      </c>
      <c r="E839" s="39" t="s">
        <v>2791</v>
      </c>
      <c r="F839" s="40" t="s">
        <v>2347</v>
      </c>
      <c r="G839" s="40" t="s">
        <v>2355</v>
      </c>
      <c r="H839" s="41">
        <v>630000</v>
      </c>
      <c r="I839" s="42">
        <v>0</v>
      </c>
      <c r="J839" s="43">
        <v>0</v>
      </c>
      <c r="K839" s="41">
        <v>0</v>
      </c>
      <c r="L839" s="42">
        <v>273960</v>
      </c>
      <c r="M839" s="43">
        <v>41025</v>
      </c>
      <c r="N839" s="41">
        <v>314985</v>
      </c>
      <c r="O839" s="42">
        <v>0</v>
      </c>
      <c r="P839" s="43">
        <v>0</v>
      </c>
      <c r="Q839" s="41">
        <v>0</v>
      </c>
      <c r="R839" s="42">
        <v>0</v>
      </c>
      <c r="S839" s="43">
        <v>13832</v>
      </c>
      <c r="T839" s="44">
        <v>13832</v>
      </c>
      <c r="U839" s="45">
        <v>273960</v>
      </c>
      <c r="V839" s="43">
        <v>54857</v>
      </c>
      <c r="W839" s="44">
        <v>328817</v>
      </c>
      <c r="X839" s="45">
        <v>301183</v>
      </c>
      <c r="Y839" s="46">
        <v>47.81</v>
      </c>
      <c r="Z839" s="47">
        <f t="shared" ref="Z839:Z902" si="26">H839-U839</f>
        <v>356040</v>
      </c>
      <c r="AA839" s="46">
        <f t="shared" ref="AA839:AA902" si="27">IF(H839=0,0,ROUND(Z839/H839%,2))</f>
        <v>56.51</v>
      </c>
      <c r="AB839" s="48" t="s">
        <v>2362</v>
      </c>
      <c r="AC839" s="48" t="s">
        <v>2343</v>
      </c>
      <c r="AD839" s="49"/>
    </row>
    <row r="840" spans="2:30" x14ac:dyDescent="0.15">
      <c r="B840" s="38" t="s">
        <v>1374</v>
      </c>
      <c r="C840" s="39" t="s">
        <v>1375</v>
      </c>
      <c r="D840" s="39" t="s">
        <v>2363</v>
      </c>
      <c r="E840" s="39" t="s">
        <v>2792</v>
      </c>
      <c r="F840" s="40" t="s">
        <v>2347</v>
      </c>
      <c r="G840" s="40" t="s">
        <v>2355</v>
      </c>
      <c r="H840" s="41">
        <v>630000</v>
      </c>
      <c r="I840" s="42">
        <v>0</v>
      </c>
      <c r="J840" s="43">
        <v>0</v>
      </c>
      <c r="K840" s="41">
        <v>0</v>
      </c>
      <c r="L840" s="42">
        <v>392987</v>
      </c>
      <c r="M840" s="43">
        <v>64072</v>
      </c>
      <c r="N840" s="41">
        <v>457059</v>
      </c>
      <c r="O840" s="42">
        <v>0</v>
      </c>
      <c r="P840" s="43">
        <v>0</v>
      </c>
      <c r="Q840" s="41">
        <v>0</v>
      </c>
      <c r="R840" s="42">
        <v>0</v>
      </c>
      <c r="S840" s="43">
        <v>19875</v>
      </c>
      <c r="T840" s="44">
        <v>19875</v>
      </c>
      <c r="U840" s="45">
        <v>392987</v>
      </c>
      <c r="V840" s="43">
        <v>83947</v>
      </c>
      <c r="W840" s="44">
        <v>476934</v>
      </c>
      <c r="X840" s="45">
        <v>153066</v>
      </c>
      <c r="Y840" s="46">
        <v>24.3</v>
      </c>
      <c r="Z840" s="47">
        <f t="shared" si="26"/>
        <v>237013</v>
      </c>
      <c r="AA840" s="46">
        <f t="shared" si="27"/>
        <v>37.619999999999997</v>
      </c>
      <c r="AB840" s="48" t="s">
        <v>2362</v>
      </c>
      <c r="AC840" s="48" t="s">
        <v>2343</v>
      </c>
      <c r="AD840" s="49"/>
    </row>
    <row r="841" spans="2:30" x14ac:dyDescent="0.15">
      <c r="B841" s="38" t="s">
        <v>1376</v>
      </c>
      <c r="C841" s="39" t="s">
        <v>1377</v>
      </c>
      <c r="D841" s="39" t="s">
        <v>2363</v>
      </c>
      <c r="E841" s="39" t="s">
        <v>2793</v>
      </c>
      <c r="F841" s="40" t="s">
        <v>2347</v>
      </c>
      <c r="G841" s="40" t="s">
        <v>2355</v>
      </c>
      <c r="H841" s="41">
        <v>630000</v>
      </c>
      <c r="I841" s="42">
        <v>0</v>
      </c>
      <c r="J841" s="43">
        <v>0</v>
      </c>
      <c r="K841" s="41">
        <v>0</v>
      </c>
      <c r="L841" s="42">
        <v>393153</v>
      </c>
      <c r="M841" s="43">
        <v>67259</v>
      </c>
      <c r="N841" s="41">
        <v>460412</v>
      </c>
      <c r="O841" s="42">
        <v>0</v>
      </c>
      <c r="P841" s="43">
        <v>0</v>
      </c>
      <c r="Q841" s="41">
        <v>0</v>
      </c>
      <c r="R841" s="42">
        <v>310</v>
      </c>
      <c r="S841" s="43">
        <v>19637</v>
      </c>
      <c r="T841" s="44">
        <v>19947</v>
      </c>
      <c r="U841" s="45">
        <v>393463</v>
      </c>
      <c r="V841" s="43">
        <v>86896</v>
      </c>
      <c r="W841" s="44">
        <v>480359</v>
      </c>
      <c r="X841" s="45">
        <v>149641</v>
      </c>
      <c r="Y841" s="46">
        <v>23.75</v>
      </c>
      <c r="Z841" s="47">
        <f t="shared" si="26"/>
        <v>236537</v>
      </c>
      <c r="AA841" s="46">
        <f t="shared" si="27"/>
        <v>37.549999999999997</v>
      </c>
      <c r="AB841" s="48" t="s">
        <v>2362</v>
      </c>
      <c r="AC841" s="48" t="s">
        <v>2343</v>
      </c>
      <c r="AD841" s="49"/>
    </row>
    <row r="842" spans="2:30" x14ac:dyDescent="0.15">
      <c r="B842" s="38" t="s">
        <v>1378</v>
      </c>
      <c r="C842" s="39" t="s">
        <v>1379</v>
      </c>
      <c r="D842" s="39" t="s">
        <v>2363</v>
      </c>
      <c r="E842" s="39" t="s">
        <v>2794</v>
      </c>
      <c r="F842" s="40" t="s">
        <v>2347</v>
      </c>
      <c r="G842" s="40" t="s">
        <v>2355</v>
      </c>
      <c r="H842" s="41">
        <v>630000</v>
      </c>
      <c r="I842" s="42">
        <v>0</v>
      </c>
      <c r="J842" s="43">
        <v>0</v>
      </c>
      <c r="K842" s="41">
        <v>0</v>
      </c>
      <c r="L842" s="42">
        <v>460022</v>
      </c>
      <c r="M842" s="43">
        <v>72154</v>
      </c>
      <c r="N842" s="41">
        <v>532176</v>
      </c>
      <c r="O842" s="42">
        <v>0</v>
      </c>
      <c r="P842" s="43">
        <v>0</v>
      </c>
      <c r="Q842" s="41">
        <v>0</v>
      </c>
      <c r="R842" s="42">
        <v>0</v>
      </c>
      <c r="S842" s="43">
        <v>22883</v>
      </c>
      <c r="T842" s="44">
        <v>22883</v>
      </c>
      <c r="U842" s="45">
        <v>460022</v>
      </c>
      <c r="V842" s="43">
        <v>95037</v>
      </c>
      <c r="W842" s="44">
        <v>555059</v>
      </c>
      <c r="X842" s="45">
        <v>74941</v>
      </c>
      <c r="Y842" s="46">
        <v>11.9</v>
      </c>
      <c r="Z842" s="47">
        <f t="shared" si="26"/>
        <v>169978</v>
      </c>
      <c r="AA842" s="46">
        <f t="shared" si="27"/>
        <v>26.98</v>
      </c>
      <c r="AB842" s="48" t="s">
        <v>2362</v>
      </c>
      <c r="AC842" s="48" t="s">
        <v>2343</v>
      </c>
      <c r="AD842" s="49"/>
    </row>
    <row r="843" spans="2:30" x14ac:dyDescent="0.15">
      <c r="B843" s="38" t="s">
        <v>1380</v>
      </c>
      <c r="C843" s="39" t="s">
        <v>1381</v>
      </c>
      <c r="D843" s="39" t="s">
        <v>2363</v>
      </c>
      <c r="E843" s="39" t="s">
        <v>2795</v>
      </c>
      <c r="F843" s="40" t="s">
        <v>2347</v>
      </c>
      <c r="G843" s="40" t="s">
        <v>2355</v>
      </c>
      <c r="H843" s="41">
        <v>630000</v>
      </c>
      <c r="I843" s="42">
        <v>0</v>
      </c>
      <c r="J843" s="43">
        <v>0</v>
      </c>
      <c r="K843" s="41">
        <v>0</v>
      </c>
      <c r="L843" s="42">
        <v>364509</v>
      </c>
      <c r="M843" s="43">
        <v>60816</v>
      </c>
      <c r="N843" s="41">
        <v>425325</v>
      </c>
      <c r="O843" s="42">
        <v>0</v>
      </c>
      <c r="P843" s="43">
        <v>0</v>
      </c>
      <c r="Q843" s="41">
        <v>0</v>
      </c>
      <c r="R843" s="42">
        <v>0</v>
      </c>
      <c r="S843" s="43">
        <v>17888</v>
      </c>
      <c r="T843" s="44">
        <v>17888</v>
      </c>
      <c r="U843" s="45">
        <v>364509</v>
      </c>
      <c r="V843" s="43">
        <v>78704</v>
      </c>
      <c r="W843" s="44">
        <v>443213</v>
      </c>
      <c r="X843" s="45">
        <v>186787</v>
      </c>
      <c r="Y843" s="46">
        <v>29.65</v>
      </c>
      <c r="Z843" s="47">
        <f t="shared" si="26"/>
        <v>265491</v>
      </c>
      <c r="AA843" s="46">
        <f t="shared" si="27"/>
        <v>42.14</v>
      </c>
      <c r="AB843" s="48" t="s">
        <v>2362</v>
      </c>
      <c r="AC843" s="48" t="s">
        <v>2343</v>
      </c>
      <c r="AD843" s="49"/>
    </row>
    <row r="844" spans="2:30" x14ac:dyDescent="0.15">
      <c r="B844" s="38" t="s">
        <v>0</v>
      </c>
      <c r="C844" s="39" t="s">
        <v>0</v>
      </c>
      <c r="D844" s="39"/>
      <c r="E844" s="39"/>
      <c r="F844" s="40"/>
      <c r="G844" s="40"/>
      <c r="H844" s="41"/>
      <c r="I844" s="42"/>
      <c r="J844" s="43"/>
      <c r="K844" s="41"/>
      <c r="L844" s="42"/>
      <c r="M844" s="43"/>
      <c r="N844" s="41"/>
      <c r="O844" s="42"/>
      <c r="P844" s="43"/>
      <c r="Q844" s="41"/>
      <c r="R844" s="42"/>
      <c r="S844" s="43"/>
      <c r="T844" s="44"/>
      <c r="U844" s="45"/>
      <c r="V844" s="43"/>
      <c r="W844" s="44"/>
      <c r="X844" s="45"/>
      <c r="Y844" s="46"/>
      <c r="Z844" s="47"/>
      <c r="AA844" s="46"/>
      <c r="AB844" s="48"/>
      <c r="AC844" s="48"/>
      <c r="AD844" s="49"/>
    </row>
    <row r="845" spans="2:30" x14ac:dyDescent="0.15">
      <c r="B845" s="38" t="s">
        <v>2623</v>
      </c>
      <c r="C845" s="39" t="s">
        <v>1382</v>
      </c>
      <c r="D845" s="39" t="s">
        <v>2459</v>
      </c>
      <c r="E845" s="39"/>
      <c r="F845" s="40" t="s">
        <v>2347</v>
      </c>
      <c r="G845" s="40" t="s">
        <v>2354</v>
      </c>
      <c r="H845" s="41">
        <v>2160000</v>
      </c>
      <c r="I845" s="42">
        <v>0</v>
      </c>
      <c r="J845" s="43">
        <v>0</v>
      </c>
      <c r="K845" s="41">
        <v>0</v>
      </c>
      <c r="L845" s="42">
        <v>1641323</v>
      </c>
      <c r="M845" s="43">
        <v>265416</v>
      </c>
      <c r="N845" s="41">
        <v>1906739</v>
      </c>
      <c r="O845" s="42">
        <v>0</v>
      </c>
      <c r="P845" s="43">
        <v>0</v>
      </c>
      <c r="Q845" s="41">
        <v>0</v>
      </c>
      <c r="R845" s="42">
        <v>1240</v>
      </c>
      <c r="S845" s="43">
        <v>84825</v>
      </c>
      <c r="T845" s="44">
        <v>86065</v>
      </c>
      <c r="U845" s="45">
        <v>1642563</v>
      </c>
      <c r="V845" s="43">
        <v>350241</v>
      </c>
      <c r="W845" s="44">
        <v>1992804</v>
      </c>
      <c r="X845" s="45">
        <v>167196</v>
      </c>
      <c r="Y845" s="46">
        <v>7.74</v>
      </c>
      <c r="Z845" s="47">
        <f t="shared" si="26"/>
        <v>517437</v>
      </c>
      <c r="AA845" s="46">
        <f t="shared" si="27"/>
        <v>23.96</v>
      </c>
      <c r="AB845" s="48" t="s">
        <v>2360</v>
      </c>
      <c r="AC845" s="48" t="s">
        <v>2343</v>
      </c>
      <c r="AD845" s="49"/>
    </row>
    <row r="846" spans="2:30" x14ac:dyDescent="0.15">
      <c r="B846" s="38" t="s">
        <v>1383</v>
      </c>
      <c r="C846" s="39" t="s">
        <v>1384</v>
      </c>
      <c r="D846" s="39" t="s">
        <v>2459</v>
      </c>
      <c r="E846" s="39" t="s">
        <v>2790</v>
      </c>
      <c r="F846" s="40" t="s">
        <v>2347</v>
      </c>
      <c r="G846" s="40" t="s">
        <v>2354</v>
      </c>
      <c r="H846" s="41">
        <v>360000</v>
      </c>
      <c r="I846" s="42">
        <v>0</v>
      </c>
      <c r="J846" s="43">
        <v>0</v>
      </c>
      <c r="K846" s="41">
        <v>0</v>
      </c>
      <c r="L846" s="42">
        <v>319533</v>
      </c>
      <c r="M846" s="43">
        <v>52108</v>
      </c>
      <c r="N846" s="41">
        <v>371641</v>
      </c>
      <c r="O846" s="42">
        <v>0</v>
      </c>
      <c r="P846" s="43">
        <v>0</v>
      </c>
      <c r="Q846" s="41">
        <v>0</v>
      </c>
      <c r="R846" s="42">
        <v>0</v>
      </c>
      <c r="S846" s="43">
        <v>18689</v>
      </c>
      <c r="T846" s="44">
        <v>18689</v>
      </c>
      <c r="U846" s="45">
        <v>319533</v>
      </c>
      <c r="V846" s="43">
        <v>70797</v>
      </c>
      <c r="W846" s="44">
        <v>390330</v>
      </c>
      <c r="X846" s="45">
        <v>-30330</v>
      </c>
      <c r="Y846" s="46">
        <v>-8.43</v>
      </c>
      <c r="Z846" s="47">
        <f t="shared" si="26"/>
        <v>40467</v>
      </c>
      <c r="AA846" s="46">
        <f t="shared" si="27"/>
        <v>11.24</v>
      </c>
      <c r="AB846" s="48" t="s">
        <v>2360</v>
      </c>
      <c r="AC846" s="48" t="s">
        <v>2343</v>
      </c>
      <c r="AD846" s="49"/>
    </row>
    <row r="847" spans="2:30" x14ac:dyDescent="0.15">
      <c r="B847" s="38" t="s">
        <v>1385</v>
      </c>
      <c r="C847" s="39" t="s">
        <v>1386</v>
      </c>
      <c r="D847" s="39" t="s">
        <v>2459</v>
      </c>
      <c r="E847" s="39" t="s">
        <v>2791</v>
      </c>
      <c r="F847" s="40" t="s">
        <v>2347</v>
      </c>
      <c r="G847" s="40" t="s">
        <v>2354</v>
      </c>
      <c r="H847" s="41">
        <v>360000</v>
      </c>
      <c r="I847" s="42">
        <v>0</v>
      </c>
      <c r="J847" s="43">
        <v>0</v>
      </c>
      <c r="K847" s="41">
        <v>0</v>
      </c>
      <c r="L847" s="42">
        <v>302511</v>
      </c>
      <c r="M847" s="43">
        <v>45300</v>
      </c>
      <c r="N847" s="41">
        <v>347811</v>
      </c>
      <c r="O847" s="42">
        <v>0</v>
      </c>
      <c r="P847" s="43">
        <v>0</v>
      </c>
      <c r="Q847" s="41">
        <v>0</v>
      </c>
      <c r="R847" s="42">
        <v>1240</v>
      </c>
      <c r="S847" s="43">
        <v>15274</v>
      </c>
      <c r="T847" s="44">
        <v>16514</v>
      </c>
      <c r="U847" s="45">
        <v>303751</v>
      </c>
      <c r="V847" s="43">
        <v>60574</v>
      </c>
      <c r="W847" s="44">
        <v>364325</v>
      </c>
      <c r="X847" s="45">
        <v>-4325</v>
      </c>
      <c r="Y847" s="46">
        <v>-1.2</v>
      </c>
      <c r="Z847" s="47">
        <f t="shared" si="26"/>
        <v>56249</v>
      </c>
      <c r="AA847" s="46">
        <f t="shared" si="27"/>
        <v>15.62</v>
      </c>
      <c r="AB847" s="48" t="s">
        <v>2360</v>
      </c>
      <c r="AC847" s="48" t="s">
        <v>2343</v>
      </c>
      <c r="AD847" s="49"/>
    </row>
    <row r="848" spans="2:30" x14ac:dyDescent="0.15">
      <c r="B848" s="38" t="s">
        <v>1387</v>
      </c>
      <c r="C848" s="39" t="s">
        <v>1388</v>
      </c>
      <c r="D848" s="39" t="s">
        <v>2459</v>
      </c>
      <c r="E848" s="39" t="s">
        <v>2792</v>
      </c>
      <c r="F848" s="40" t="s">
        <v>2347</v>
      </c>
      <c r="G848" s="40" t="s">
        <v>2354</v>
      </c>
      <c r="H848" s="41">
        <v>360000</v>
      </c>
      <c r="I848" s="42">
        <v>0</v>
      </c>
      <c r="J848" s="43">
        <v>0</v>
      </c>
      <c r="K848" s="41">
        <v>0</v>
      </c>
      <c r="L848" s="42">
        <v>313726</v>
      </c>
      <c r="M848" s="43">
        <v>53121</v>
      </c>
      <c r="N848" s="41">
        <v>366847</v>
      </c>
      <c r="O848" s="42">
        <v>0</v>
      </c>
      <c r="P848" s="43">
        <v>0</v>
      </c>
      <c r="Q848" s="41">
        <v>0</v>
      </c>
      <c r="R848" s="42">
        <v>0</v>
      </c>
      <c r="S848" s="43">
        <v>15880</v>
      </c>
      <c r="T848" s="44">
        <v>15880</v>
      </c>
      <c r="U848" s="45">
        <v>313726</v>
      </c>
      <c r="V848" s="43">
        <v>69001</v>
      </c>
      <c r="W848" s="44">
        <v>382727</v>
      </c>
      <c r="X848" s="45">
        <v>-22727</v>
      </c>
      <c r="Y848" s="46">
        <v>-6.31</v>
      </c>
      <c r="Z848" s="47">
        <f t="shared" si="26"/>
        <v>46274</v>
      </c>
      <c r="AA848" s="46">
        <f t="shared" si="27"/>
        <v>12.85</v>
      </c>
      <c r="AB848" s="48" t="s">
        <v>2360</v>
      </c>
      <c r="AC848" s="48" t="s">
        <v>2343</v>
      </c>
      <c r="AD848" s="49"/>
    </row>
    <row r="849" spans="2:30" x14ac:dyDescent="0.15">
      <c r="B849" s="38" t="s">
        <v>1389</v>
      </c>
      <c r="C849" s="39" t="s">
        <v>1390</v>
      </c>
      <c r="D849" s="39" t="s">
        <v>2459</v>
      </c>
      <c r="E849" s="39" t="s">
        <v>2793</v>
      </c>
      <c r="F849" s="40" t="s">
        <v>2347</v>
      </c>
      <c r="G849" s="40" t="s">
        <v>2354</v>
      </c>
      <c r="H849" s="41">
        <v>360000</v>
      </c>
      <c r="I849" s="42">
        <v>0</v>
      </c>
      <c r="J849" s="43">
        <v>0</v>
      </c>
      <c r="K849" s="41">
        <v>0</v>
      </c>
      <c r="L849" s="42">
        <v>328043</v>
      </c>
      <c r="M849" s="43">
        <v>56456</v>
      </c>
      <c r="N849" s="41">
        <v>384499</v>
      </c>
      <c r="O849" s="42">
        <v>0</v>
      </c>
      <c r="P849" s="43">
        <v>0</v>
      </c>
      <c r="Q849" s="41">
        <v>0</v>
      </c>
      <c r="R849" s="42">
        <v>0</v>
      </c>
      <c r="S849" s="43">
        <v>16259</v>
      </c>
      <c r="T849" s="44">
        <v>16259</v>
      </c>
      <c r="U849" s="45">
        <v>328043</v>
      </c>
      <c r="V849" s="43">
        <v>72715</v>
      </c>
      <c r="W849" s="44">
        <v>400758</v>
      </c>
      <c r="X849" s="45">
        <v>-40758</v>
      </c>
      <c r="Y849" s="46">
        <v>-11.32</v>
      </c>
      <c r="Z849" s="47">
        <f t="shared" si="26"/>
        <v>31957</v>
      </c>
      <c r="AA849" s="46">
        <f t="shared" si="27"/>
        <v>8.8800000000000008</v>
      </c>
      <c r="AB849" s="48" t="s">
        <v>2360</v>
      </c>
      <c r="AC849" s="48" t="s">
        <v>2343</v>
      </c>
      <c r="AD849" s="49"/>
    </row>
    <row r="850" spans="2:30" x14ac:dyDescent="0.15">
      <c r="B850" s="38" t="s">
        <v>1391</v>
      </c>
      <c r="C850" s="39" t="s">
        <v>1392</v>
      </c>
      <c r="D850" s="39" t="s">
        <v>2459</v>
      </c>
      <c r="E850" s="39" t="s">
        <v>2794</v>
      </c>
      <c r="F850" s="40" t="s">
        <v>2347</v>
      </c>
      <c r="G850" s="40" t="s">
        <v>2354</v>
      </c>
      <c r="H850" s="41">
        <v>360000</v>
      </c>
      <c r="I850" s="42">
        <v>0</v>
      </c>
      <c r="J850" s="43">
        <v>0</v>
      </c>
      <c r="K850" s="41">
        <v>0</v>
      </c>
      <c r="L850" s="42">
        <v>293118</v>
      </c>
      <c r="M850" s="43">
        <v>43605</v>
      </c>
      <c r="N850" s="41">
        <v>336723</v>
      </c>
      <c r="O850" s="42">
        <v>0</v>
      </c>
      <c r="P850" s="43">
        <v>0</v>
      </c>
      <c r="Q850" s="41">
        <v>0</v>
      </c>
      <c r="R850" s="42">
        <v>0</v>
      </c>
      <c r="S850" s="43">
        <v>14609</v>
      </c>
      <c r="T850" s="44">
        <v>14609</v>
      </c>
      <c r="U850" s="45">
        <v>293118</v>
      </c>
      <c r="V850" s="43">
        <v>58214</v>
      </c>
      <c r="W850" s="44">
        <v>351332</v>
      </c>
      <c r="X850" s="45">
        <v>8668</v>
      </c>
      <c r="Y850" s="46">
        <v>2.41</v>
      </c>
      <c r="Z850" s="47">
        <f t="shared" si="26"/>
        <v>66882</v>
      </c>
      <c r="AA850" s="46">
        <f t="shared" si="27"/>
        <v>18.579999999999998</v>
      </c>
      <c r="AB850" s="48" t="s">
        <v>2360</v>
      </c>
      <c r="AC850" s="48" t="s">
        <v>2343</v>
      </c>
      <c r="AD850" s="49"/>
    </row>
    <row r="851" spans="2:30" x14ac:dyDescent="0.15">
      <c r="B851" s="38" t="s">
        <v>1393</v>
      </c>
      <c r="C851" s="39" t="s">
        <v>1394</v>
      </c>
      <c r="D851" s="39" t="s">
        <v>2459</v>
      </c>
      <c r="E851" s="39" t="s">
        <v>2795</v>
      </c>
      <c r="F851" s="40" t="s">
        <v>2347</v>
      </c>
      <c r="G851" s="40" t="s">
        <v>2354</v>
      </c>
      <c r="H851" s="41">
        <v>360000</v>
      </c>
      <c r="I851" s="42">
        <v>0</v>
      </c>
      <c r="J851" s="43">
        <v>0</v>
      </c>
      <c r="K851" s="41">
        <v>0</v>
      </c>
      <c r="L851" s="42">
        <v>84392</v>
      </c>
      <c r="M851" s="43">
        <v>14826</v>
      </c>
      <c r="N851" s="41">
        <v>99218</v>
      </c>
      <c r="O851" s="42">
        <v>0</v>
      </c>
      <c r="P851" s="43">
        <v>0</v>
      </c>
      <c r="Q851" s="41">
        <v>0</v>
      </c>
      <c r="R851" s="42">
        <v>0</v>
      </c>
      <c r="S851" s="43">
        <v>4114</v>
      </c>
      <c r="T851" s="44">
        <v>4114</v>
      </c>
      <c r="U851" s="45">
        <v>84392</v>
      </c>
      <c r="V851" s="43">
        <v>18940</v>
      </c>
      <c r="W851" s="44">
        <v>103332</v>
      </c>
      <c r="X851" s="45">
        <v>256668</v>
      </c>
      <c r="Y851" s="46">
        <v>71.3</v>
      </c>
      <c r="Z851" s="47">
        <f t="shared" si="26"/>
        <v>275608</v>
      </c>
      <c r="AA851" s="46">
        <f t="shared" si="27"/>
        <v>76.56</v>
      </c>
      <c r="AB851" s="48" t="s">
        <v>2360</v>
      </c>
      <c r="AC851" s="48" t="s">
        <v>2343</v>
      </c>
      <c r="AD851" s="49"/>
    </row>
    <row r="852" spans="2:30" x14ac:dyDescent="0.15">
      <c r="B852" s="38" t="s">
        <v>0</v>
      </c>
      <c r="C852" s="39" t="s">
        <v>0</v>
      </c>
      <c r="D852" s="39"/>
      <c r="E852" s="39"/>
      <c r="F852" s="40"/>
      <c r="G852" s="40"/>
      <c r="H852" s="41"/>
      <c r="I852" s="42"/>
      <c r="J852" s="43"/>
      <c r="K852" s="41"/>
      <c r="L852" s="42"/>
      <c r="M852" s="43"/>
      <c r="N852" s="41"/>
      <c r="O852" s="42"/>
      <c r="P852" s="43"/>
      <c r="Q852" s="41"/>
      <c r="R852" s="42"/>
      <c r="S852" s="43"/>
      <c r="T852" s="44"/>
      <c r="U852" s="45"/>
      <c r="V852" s="43"/>
      <c r="W852" s="44"/>
      <c r="X852" s="45"/>
      <c r="Y852" s="46"/>
      <c r="Z852" s="47"/>
      <c r="AA852" s="46"/>
      <c r="AB852" s="48"/>
      <c r="AC852" s="48"/>
      <c r="AD852" s="49"/>
    </row>
    <row r="853" spans="2:30" x14ac:dyDescent="0.15">
      <c r="B853" s="38" t="s">
        <v>2624</v>
      </c>
      <c r="C853" s="39" t="s">
        <v>1395</v>
      </c>
      <c r="D853" s="39" t="s">
        <v>2371</v>
      </c>
      <c r="E853" s="39"/>
      <c r="F853" s="40" t="s">
        <v>2347</v>
      </c>
      <c r="G853" s="40" t="s">
        <v>2359</v>
      </c>
      <c r="H853" s="41">
        <v>5903650</v>
      </c>
      <c r="I853" s="42">
        <v>0</v>
      </c>
      <c r="J853" s="43">
        <v>0</v>
      </c>
      <c r="K853" s="41">
        <v>0</v>
      </c>
      <c r="L853" s="42">
        <v>4511721</v>
      </c>
      <c r="M853" s="43">
        <v>805653</v>
      </c>
      <c r="N853" s="41">
        <v>5317374</v>
      </c>
      <c r="O853" s="42">
        <v>0</v>
      </c>
      <c r="P853" s="43">
        <v>562</v>
      </c>
      <c r="Q853" s="41">
        <v>562</v>
      </c>
      <c r="R853" s="42">
        <v>57269</v>
      </c>
      <c r="S853" s="43">
        <v>167631</v>
      </c>
      <c r="T853" s="44">
        <v>224900</v>
      </c>
      <c r="U853" s="45">
        <v>4568990</v>
      </c>
      <c r="V853" s="43">
        <v>973846</v>
      </c>
      <c r="W853" s="44">
        <v>5542836</v>
      </c>
      <c r="X853" s="45">
        <v>360814</v>
      </c>
      <c r="Y853" s="46">
        <v>6.11</v>
      </c>
      <c r="Z853" s="47">
        <f t="shared" si="26"/>
        <v>1334660</v>
      </c>
      <c r="AA853" s="46">
        <f t="shared" si="27"/>
        <v>22.61</v>
      </c>
      <c r="AB853" s="48" t="s">
        <v>2370</v>
      </c>
      <c r="AC853" s="48" t="s">
        <v>2343</v>
      </c>
      <c r="AD853" s="49"/>
    </row>
    <row r="854" spans="2:30" x14ac:dyDescent="0.15">
      <c r="B854" s="38" t="s">
        <v>1396</v>
      </c>
      <c r="C854" s="39" t="s">
        <v>1397</v>
      </c>
      <c r="D854" s="39" t="s">
        <v>2371</v>
      </c>
      <c r="E854" s="39" t="s">
        <v>2790</v>
      </c>
      <c r="F854" s="40" t="s">
        <v>2347</v>
      </c>
      <c r="G854" s="40" t="s">
        <v>2359</v>
      </c>
      <c r="H854" s="41">
        <v>1229625</v>
      </c>
      <c r="I854" s="42">
        <v>0</v>
      </c>
      <c r="J854" s="43">
        <v>0</v>
      </c>
      <c r="K854" s="41">
        <v>0</v>
      </c>
      <c r="L854" s="42">
        <v>862592</v>
      </c>
      <c r="M854" s="43">
        <v>169286</v>
      </c>
      <c r="N854" s="41">
        <v>1031878</v>
      </c>
      <c r="O854" s="42">
        <v>0</v>
      </c>
      <c r="P854" s="43">
        <v>0</v>
      </c>
      <c r="Q854" s="41">
        <v>0</v>
      </c>
      <c r="R854" s="42">
        <v>3395</v>
      </c>
      <c r="S854" s="43">
        <v>29843</v>
      </c>
      <c r="T854" s="44">
        <v>33238</v>
      </c>
      <c r="U854" s="45">
        <v>865987</v>
      </c>
      <c r="V854" s="43">
        <v>199129</v>
      </c>
      <c r="W854" s="44">
        <v>1065116</v>
      </c>
      <c r="X854" s="45">
        <v>164509</v>
      </c>
      <c r="Y854" s="46">
        <v>13.38</v>
      </c>
      <c r="Z854" s="47">
        <f t="shared" si="26"/>
        <v>363638</v>
      </c>
      <c r="AA854" s="46">
        <f t="shared" si="27"/>
        <v>29.57</v>
      </c>
      <c r="AB854" s="48" t="s">
        <v>2370</v>
      </c>
      <c r="AC854" s="48" t="s">
        <v>2343</v>
      </c>
      <c r="AD854" s="49"/>
    </row>
    <row r="855" spans="2:30" x14ac:dyDescent="0.15">
      <c r="B855" s="38" t="s">
        <v>1398</v>
      </c>
      <c r="C855" s="39" t="s">
        <v>1399</v>
      </c>
      <c r="D855" s="39" t="s">
        <v>2371</v>
      </c>
      <c r="E855" s="39" t="s">
        <v>2791</v>
      </c>
      <c r="F855" s="40" t="s">
        <v>2347</v>
      </c>
      <c r="G855" s="40" t="s">
        <v>2359</v>
      </c>
      <c r="H855" s="41">
        <v>1331525</v>
      </c>
      <c r="I855" s="42">
        <v>0</v>
      </c>
      <c r="J855" s="43">
        <v>0</v>
      </c>
      <c r="K855" s="41">
        <v>0</v>
      </c>
      <c r="L855" s="42">
        <v>1011172</v>
      </c>
      <c r="M855" s="43">
        <v>184630</v>
      </c>
      <c r="N855" s="41">
        <v>1195802</v>
      </c>
      <c r="O855" s="42">
        <v>0</v>
      </c>
      <c r="P855" s="43">
        <v>0</v>
      </c>
      <c r="Q855" s="41">
        <v>0</v>
      </c>
      <c r="R855" s="42">
        <v>11799</v>
      </c>
      <c r="S855" s="43">
        <v>33891</v>
      </c>
      <c r="T855" s="44">
        <v>45690</v>
      </c>
      <c r="U855" s="45">
        <v>1022971</v>
      </c>
      <c r="V855" s="43">
        <v>218521</v>
      </c>
      <c r="W855" s="44">
        <v>1241492</v>
      </c>
      <c r="X855" s="45">
        <v>90033</v>
      </c>
      <c r="Y855" s="46">
        <v>6.76</v>
      </c>
      <c r="Z855" s="47">
        <f t="shared" si="26"/>
        <v>308554</v>
      </c>
      <c r="AA855" s="46">
        <f t="shared" si="27"/>
        <v>23.17</v>
      </c>
      <c r="AB855" s="48" t="s">
        <v>2370</v>
      </c>
      <c r="AC855" s="48" t="s">
        <v>2343</v>
      </c>
      <c r="AD855" s="49"/>
    </row>
    <row r="856" spans="2:30" x14ac:dyDescent="0.15">
      <c r="B856" s="38" t="s">
        <v>1400</v>
      </c>
      <c r="C856" s="39" t="s">
        <v>1401</v>
      </c>
      <c r="D856" s="39" t="s">
        <v>2371</v>
      </c>
      <c r="E856" s="39" t="s">
        <v>2792</v>
      </c>
      <c r="F856" s="40" t="s">
        <v>2347</v>
      </c>
      <c r="G856" s="40" t="s">
        <v>2359</v>
      </c>
      <c r="H856" s="41">
        <v>1332500</v>
      </c>
      <c r="I856" s="42">
        <v>0</v>
      </c>
      <c r="J856" s="43">
        <v>0</v>
      </c>
      <c r="K856" s="41">
        <v>0</v>
      </c>
      <c r="L856" s="42">
        <v>1025599</v>
      </c>
      <c r="M856" s="43">
        <v>179042</v>
      </c>
      <c r="N856" s="41">
        <v>1204641</v>
      </c>
      <c r="O856" s="42">
        <v>0</v>
      </c>
      <c r="P856" s="43">
        <v>0</v>
      </c>
      <c r="Q856" s="41">
        <v>0</v>
      </c>
      <c r="R856" s="42">
        <v>37938</v>
      </c>
      <c r="S856" s="43">
        <v>33743</v>
      </c>
      <c r="T856" s="44">
        <v>71681</v>
      </c>
      <c r="U856" s="45">
        <v>1063537</v>
      </c>
      <c r="V856" s="43">
        <v>212785</v>
      </c>
      <c r="W856" s="44">
        <v>1276322</v>
      </c>
      <c r="X856" s="45">
        <v>56178</v>
      </c>
      <c r="Y856" s="46">
        <v>4.22</v>
      </c>
      <c r="Z856" s="47">
        <f t="shared" si="26"/>
        <v>268963</v>
      </c>
      <c r="AA856" s="46">
        <f t="shared" si="27"/>
        <v>20.18</v>
      </c>
      <c r="AB856" s="48" t="s">
        <v>2370</v>
      </c>
      <c r="AC856" s="48" t="s">
        <v>2343</v>
      </c>
      <c r="AD856" s="49"/>
    </row>
    <row r="857" spans="2:30" x14ac:dyDescent="0.15">
      <c r="B857" s="38" t="s">
        <v>1402</v>
      </c>
      <c r="C857" s="39" t="s">
        <v>1403</v>
      </c>
      <c r="D857" s="39" t="s">
        <v>2371</v>
      </c>
      <c r="E857" s="39" t="s">
        <v>2793</v>
      </c>
      <c r="F857" s="40" t="s">
        <v>2347</v>
      </c>
      <c r="G857" s="40" t="s">
        <v>2359</v>
      </c>
      <c r="H857" s="41">
        <v>670000</v>
      </c>
      <c r="I857" s="42">
        <v>0</v>
      </c>
      <c r="J857" s="43">
        <v>0</v>
      </c>
      <c r="K857" s="41">
        <v>0</v>
      </c>
      <c r="L857" s="42">
        <v>530706</v>
      </c>
      <c r="M857" s="43">
        <v>101861</v>
      </c>
      <c r="N857" s="41">
        <v>632567</v>
      </c>
      <c r="O857" s="42">
        <v>0</v>
      </c>
      <c r="P857" s="43">
        <v>0</v>
      </c>
      <c r="Q857" s="41">
        <v>0</v>
      </c>
      <c r="R857" s="42">
        <v>1773</v>
      </c>
      <c r="S857" s="43">
        <v>22103</v>
      </c>
      <c r="T857" s="44">
        <v>23876</v>
      </c>
      <c r="U857" s="45">
        <v>532479</v>
      </c>
      <c r="V857" s="43">
        <v>123964</v>
      </c>
      <c r="W857" s="44">
        <v>656443</v>
      </c>
      <c r="X857" s="45">
        <v>13557</v>
      </c>
      <c r="Y857" s="46">
        <v>2.02</v>
      </c>
      <c r="Z857" s="47">
        <f t="shared" si="26"/>
        <v>137521</v>
      </c>
      <c r="AA857" s="46">
        <f t="shared" si="27"/>
        <v>20.53</v>
      </c>
      <c r="AB857" s="48" t="s">
        <v>2370</v>
      </c>
      <c r="AC857" s="48" t="s">
        <v>2343</v>
      </c>
      <c r="AD857" s="49"/>
    </row>
    <row r="858" spans="2:30" x14ac:dyDescent="0.15">
      <c r="B858" s="38" t="s">
        <v>1404</v>
      </c>
      <c r="C858" s="39" t="s">
        <v>1405</v>
      </c>
      <c r="D858" s="39" t="s">
        <v>2371</v>
      </c>
      <c r="E858" s="39" t="s">
        <v>2794</v>
      </c>
      <c r="F858" s="40" t="s">
        <v>2347</v>
      </c>
      <c r="G858" s="40" t="s">
        <v>2359</v>
      </c>
      <c r="H858" s="41">
        <v>670000</v>
      </c>
      <c r="I858" s="42">
        <v>0</v>
      </c>
      <c r="J858" s="43">
        <v>0</v>
      </c>
      <c r="K858" s="41">
        <v>0</v>
      </c>
      <c r="L858" s="42">
        <v>566786</v>
      </c>
      <c r="M858" s="43">
        <v>80395</v>
      </c>
      <c r="N858" s="41">
        <v>647181</v>
      </c>
      <c r="O858" s="42">
        <v>0</v>
      </c>
      <c r="P858" s="43">
        <v>0</v>
      </c>
      <c r="Q858" s="41">
        <v>0</v>
      </c>
      <c r="R858" s="42">
        <v>2364</v>
      </c>
      <c r="S858" s="43">
        <v>24994</v>
      </c>
      <c r="T858" s="44">
        <v>27358</v>
      </c>
      <c r="U858" s="45">
        <v>569150</v>
      </c>
      <c r="V858" s="43">
        <v>105389</v>
      </c>
      <c r="W858" s="44">
        <v>674539</v>
      </c>
      <c r="X858" s="45">
        <v>-4539</v>
      </c>
      <c r="Y858" s="46">
        <v>-0.68</v>
      </c>
      <c r="Z858" s="47">
        <f t="shared" si="26"/>
        <v>100850</v>
      </c>
      <c r="AA858" s="46">
        <f t="shared" si="27"/>
        <v>15.05</v>
      </c>
      <c r="AB858" s="48" t="s">
        <v>2370</v>
      </c>
      <c r="AC858" s="48" t="s">
        <v>2343</v>
      </c>
      <c r="AD858" s="49"/>
    </row>
    <row r="859" spans="2:30" x14ac:dyDescent="0.15">
      <c r="B859" s="38" t="s">
        <v>1406</v>
      </c>
      <c r="C859" s="39" t="s">
        <v>1407</v>
      </c>
      <c r="D859" s="39" t="s">
        <v>2371</v>
      </c>
      <c r="E859" s="39" t="s">
        <v>2795</v>
      </c>
      <c r="F859" s="40" t="s">
        <v>2347</v>
      </c>
      <c r="G859" s="40" t="s">
        <v>2359</v>
      </c>
      <c r="H859" s="41">
        <v>670000</v>
      </c>
      <c r="I859" s="42">
        <v>0</v>
      </c>
      <c r="J859" s="43">
        <v>0</v>
      </c>
      <c r="K859" s="41">
        <v>0</v>
      </c>
      <c r="L859" s="42">
        <v>514866</v>
      </c>
      <c r="M859" s="43">
        <v>90439</v>
      </c>
      <c r="N859" s="41">
        <v>605305</v>
      </c>
      <c r="O859" s="42">
        <v>0</v>
      </c>
      <c r="P859" s="43">
        <v>562</v>
      </c>
      <c r="Q859" s="41">
        <v>562</v>
      </c>
      <c r="R859" s="42">
        <v>0</v>
      </c>
      <c r="S859" s="43">
        <v>23057</v>
      </c>
      <c r="T859" s="44">
        <v>23057</v>
      </c>
      <c r="U859" s="45">
        <v>514866</v>
      </c>
      <c r="V859" s="43">
        <v>114058</v>
      </c>
      <c r="W859" s="44">
        <v>628924</v>
      </c>
      <c r="X859" s="45">
        <v>41076</v>
      </c>
      <c r="Y859" s="46">
        <v>6.13</v>
      </c>
      <c r="Z859" s="47">
        <f t="shared" si="26"/>
        <v>155134</v>
      </c>
      <c r="AA859" s="46">
        <f t="shared" si="27"/>
        <v>23.15</v>
      </c>
      <c r="AB859" s="48" t="s">
        <v>2370</v>
      </c>
      <c r="AC859" s="48" t="s">
        <v>2343</v>
      </c>
      <c r="AD859" s="49"/>
    </row>
    <row r="860" spans="2:30" x14ac:dyDescent="0.15">
      <c r="B860" s="38" t="s">
        <v>0</v>
      </c>
      <c r="C860" s="39" t="s">
        <v>0</v>
      </c>
      <c r="D860" s="39"/>
      <c r="E860" s="39"/>
      <c r="F860" s="40"/>
      <c r="G860" s="40"/>
      <c r="H860" s="41"/>
      <c r="I860" s="42"/>
      <c r="J860" s="43"/>
      <c r="K860" s="41"/>
      <c r="L860" s="42"/>
      <c r="M860" s="43"/>
      <c r="N860" s="41"/>
      <c r="O860" s="42"/>
      <c r="P860" s="43"/>
      <c r="Q860" s="41"/>
      <c r="R860" s="42"/>
      <c r="S860" s="43"/>
      <c r="T860" s="44"/>
      <c r="U860" s="45"/>
      <c r="V860" s="43"/>
      <c r="W860" s="44"/>
      <c r="X860" s="45"/>
      <c r="Y860" s="46"/>
      <c r="Z860" s="47"/>
      <c r="AA860" s="46"/>
      <c r="AB860" s="48"/>
      <c r="AC860" s="48"/>
      <c r="AD860" s="49"/>
    </row>
    <row r="861" spans="2:30" x14ac:dyDescent="0.15">
      <c r="B861" s="38" t="s">
        <v>2625</v>
      </c>
      <c r="C861" s="39" t="s">
        <v>1408</v>
      </c>
      <c r="D861" s="39" t="s">
        <v>2461</v>
      </c>
      <c r="E861" s="39"/>
      <c r="F861" s="40" t="s">
        <v>2344</v>
      </c>
      <c r="G861" s="40" t="s">
        <v>2350</v>
      </c>
      <c r="H861" s="41">
        <v>2880000</v>
      </c>
      <c r="I861" s="42">
        <v>0</v>
      </c>
      <c r="J861" s="43">
        <v>0</v>
      </c>
      <c r="K861" s="41">
        <v>0</v>
      </c>
      <c r="L861" s="42">
        <v>0</v>
      </c>
      <c r="M861" s="43">
        <v>0</v>
      </c>
      <c r="N861" s="41">
        <v>0</v>
      </c>
      <c r="O861" s="42">
        <v>2586000</v>
      </c>
      <c r="P861" s="43">
        <v>0</v>
      </c>
      <c r="Q861" s="41">
        <v>2586000</v>
      </c>
      <c r="R861" s="42">
        <v>0</v>
      </c>
      <c r="S861" s="43">
        <v>0</v>
      </c>
      <c r="T861" s="44">
        <v>0</v>
      </c>
      <c r="U861" s="45">
        <v>2586000</v>
      </c>
      <c r="V861" s="43">
        <v>0</v>
      </c>
      <c r="W861" s="44">
        <v>2586000</v>
      </c>
      <c r="X861" s="45">
        <v>294000</v>
      </c>
      <c r="Y861" s="46">
        <v>10.210000000000001</v>
      </c>
      <c r="Z861" s="47">
        <f t="shared" si="26"/>
        <v>294000</v>
      </c>
      <c r="AA861" s="46">
        <f t="shared" si="27"/>
        <v>10.210000000000001</v>
      </c>
      <c r="AB861" s="48" t="s">
        <v>2360</v>
      </c>
      <c r="AC861" s="48" t="s">
        <v>2372</v>
      </c>
      <c r="AD861" s="49"/>
    </row>
    <row r="862" spans="2:30" x14ac:dyDescent="0.15">
      <c r="B862" s="38" t="s">
        <v>1409</v>
      </c>
      <c r="C862" s="39" t="s">
        <v>1410</v>
      </c>
      <c r="D862" s="39" t="s">
        <v>2461</v>
      </c>
      <c r="E862" s="39" t="s">
        <v>2790</v>
      </c>
      <c r="F862" s="40" t="s">
        <v>2344</v>
      </c>
      <c r="G862" s="40" t="s">
        <v>2350</v>
      </c>
      <c r="H862" s="41">
        <v>480000</v>
      </c>
      <c r="I862" s="42">
        <v>0</v>
      </c>
      <c r="J862" s="43">
        <v>0</v>
      </c>
      <c r="K862" s="41">
        <v>0</v>
      </c>
      <c r="L862" s="42">
        <v>0</v>
      </c>
      <c r="M862" s="43">
        <v>0</v>
      </c>
      <c r="N862" s="41">
        <v>0</v>
      </c>
      <c r="O862" s="42">
        <v>431000</v>
      </c>
      <c r="P862" s="43">
        <v>0</v>
      </c>
      <c r="Q862" s="41">
        <v>431000</v>
      </c>
      <c r="R862" s="42">
        <v>0</v>
      </c>
      <c r="S862" s="43">
        <v>0</v>
      </c>
      <c r="T862" s="44">
        <v>0</v>
      </c>
      <c r="U862" s="45">
        <v>431000</v>
      </c>
      <c r="V862" s="43">
        <v>0</v>
      </c>
      <c r="W862" s="44">
        <v>431000</v>
      </c>
      <c r="X862" s="45">
        <v>49000</v>
      </c>
      <c r="Y862" s="46">
        <v>10.210000000000001</v>
      </c>
      <c r="Z862" s="47">
        <f t="shared" si="26"/>
        <v>49000</v>
      </c>
      <c r="AA862" s="46">
        <f t="shared" si="27"/>
        <v>10.210000000000001</v>
      </c>
      <c r="AB862" s="48" t="s">
        <v>2360</v>
      </c>
      <c r="AC862" s="48" t="s">
        <v>2372</v>
      </c>
      <c r="AD862" s="49"/>
    </row>
    <row r="863" spans="2:30" x14ac:dyDescent="0.15">
      <c r="B863" s="38" t="s">
        <v>1411</v>
      </c>
      <c r="C863" s="39" t="s">
        <v>1412</v>
      </c>
      <c r="D863" s="39" t="s">
        <v>2461</v>
      </c>
      <c r="E863" s="39" t="s">
        <v>2791</v>
      </c>
      <c r="F863" s="40" t="s">
        <v>2344</v>
      </c>
      <c r="G863" s="40" t="s">
        <v>2350</v>
      </c>
      <c r="H863" s="41">
        <v>480000</v>
      </c>
      <c r="I863" s="42">
        <v>0</v>
      </c>
      <c r="J863" s="43">
        <v>0</v>
      </c>
      <c r="K863" s="41">
        <v>0</v>
      </c>
      <c r="L863" s="42">
        <v>0</v>
      </c>
      <c r="M863" s="43">
        <v>0</v>
      </c>
      <c r="N863" s="41">
        <v>0</v>
      </c>
      <c r="O863" s="42">
        <v>431000</v>
      </c>
      <c r="P863" s="43">
        <v>0</v>
      </c>
      <c r="Q863" s="41">
        <v>431000</v>
      </c>
      <c r="R863" s="42">
        <v>0</v>
      </c>
      <c r="S863" s="43">
        <v>0</v>
      </c>
      <c r="T863" s="44">
        <v>0</v>
      </c>
      <c r="U863" s="45">
        <v>431000</v>
      </c>
      <c r="V863" s="43">
        <v>0</v>
      </c>
      <c r="W863" s="44">
        <v>431000</v>
      </c>
      <c r="X863" s="45">
        <v>49000</v>
      </c>
      <c r="Y863" s="46">
        <v>10.210000000000001</v>
      </c>
      <c r="Z863" s="47">
        <f t="shared" si="26"/>
        <v>49000</v>
      </c>
      <c r="AA863" s="46">
        <f t="shared" si="27"/>
        <v>10.210000000000001</v>
      </c>
      <c r="AB863" s="48" t="s">
        <v>2360</v>
      </c>
      <c r="AC863" s="48" t="s">
        <v>2372</v>
      </c>
      <c r="AD863" s="49"/>
    </row>
    <row r="864" spans="2:30" x14ac:dyDescent="0.15">
      <c r="B864" s="38" t="s">
        <v>1413</v>
      </c>
      <c r="C864" s="39" t="s">
        <v>1414</v>
      </c>
      <c r="D864" s="39" t="s">
        <v>2461</v>
      </c>
      <c r="E864" s="39" t="s">
        <v>2792</v>
      </c>
      <c r="F864" s="40" t="s">
        <v>2344</v>
      </c>
      <c r="G864" s="40" t="s">
        <v>2350</v>
      </c>
      <c r="H864" s="41">
        <v>480000</v>
      </c>
      <c r="I864" s="42">
        <v>0</v>
      </c>
      <c r="J864" s="43">
        <v>0</v>
      </c>
      <c r="K864" s="41">
        <v>0</v>
      </c>
      <c r="L864" s="42">
        <v>0</v>
      </c>
      <c r="M864" s="43">
        <v>0</v>
      </c>
      <c r="N864" s="41">
        <v>0</v>
      </c>
      <c r="O864" s="42">
        <v>431000</v>
      </c>
      <c r="P864" s="43">
        <v>0</v>
      </c>
      <c r="Q864" s="41">
        <v>431000</v>
      </c>
      <c r="R864" s="42">
        <v>0</v>
      </c>
      <c r="S864" s="43">
        <v>0</v>
      </c>
      <c r="T864" s="44">
        <v>0</v>
      </c>
      <c r="U864" s="45">
        <v>431000</v>
      </c>
      <c r="V864" s="43">
        <v>0</v>
      </c>
      <c r="W864" s="44">
        <v>431000</v>
      </c>
      <c r="X864" s="45">
        <v>49000</v>
      </c>
      <c r="Y864" s="46">
        <v>10.210000000000001</v>
      </c>
      <c r="Z864" s="47">
        <f t="shared" si="26"/>
        <v>49000</v>
      </c>
      <c r="AA864" s="46">
        <f t="shared" si="27"/>
        <v>10.210000000000001</v>
      </c>
      <c r="AB864" s="48" t="s">
        <v>2360</v>
      </c>
      <c r="AC864" s="48" t="s">
        <v>2372</v>
      </c>
      <c r="AD864" s="49"/>
    </row>
    <row r="865" spans="2:30" x14ac:dyDescent="0.15">
      <c r="B865" s="38" t="s">
        <v>1415</v>
      </c>
      <c r="C865" s="39" t="s">
        <v>1416</v>
      </c>
      <c r="D865" s="39" t="s">
        <v>2461</v>
      </c>
      <c r="E865" s="39" t="s">
        <v>2793</v>
      </c>
      <c r="F865" s="40" t="s">
        <v>2344</v>
      </c>
      <c r="G865" s="40" t="s">
        <v>2350</v>
      </c>
      <c r="H865" s="41">
        <v>480000</v>
      </c>
      <c r="I865" s="42">
        <v>0</v>
      </c>
      <c r="J865" s="43">
        <v>0</v>
      </c>
      <c r="K865" s="41">
        <v>0</v>
      </c>
      <c r="L865" s="42">
        <v>0</v>
      </c>
      <c r="M865" s="43">
        <v>0</v>
      </c>
      <c r="N865" s="41">
        <v>0</v>
      </c>
      <c r="O865" s="42">
        <v>431000</v>
      </c>
      <c r="P865" s="43">
        <v>0</v>
      </c>
      <c r="Q865" s="41">
        <v>431000</v>
      </c>
      <c r="R865" s="42">
        <v>0</v>
      </c>
      <c r="S865" s="43">
        <v>0</v>
      </c>
      <c r="T865" s="44">
        <v>0</v>
      </c>
      <c r="U865" s="45">
        <v>431000</v>
      </c>
      <c r="V865" s="43">
        <v>0</v>
      </c>
      <c r="W865" s="44">
        <v>431000</v>
      </c>
      <c r="X865" s="45">
        <v>49000</v>
      </c>
      <c r="Y865" s="46">
        <v>10.210000000000001</v>
      </c>
      <c r="Z865" s="47">
        <f t="shared" si="26"/>
        <v>49000</v>
      </c>
      <c r="AA865" s="46">
        <f t="shared" si="27"/>
        <v>10.210000000000001</v>
      </c>
      <c r="AB865" s="48" t="s">
        <v>2360</v>
      </c>
      <c r="AC865" s="48" t="s">
        <v>2372</v>
      </c>
      <c r="AD865" s="49"/>
    </row>
    <row r="866" spans="2:30" x14ac:dyDescent="0.15">
      <c r="B866" s="38" t="s">
        <v>1417</v>
      </c>
      <c r="C866" s="39" t="s">
        <v>1418</v>
      </c>
      <c r="D866" s="39" t="s">
        <v>2461</v>
      </c>
      <c r="E866" s="39" t="s">
        <v>2794</v>
      </c>
      <c r="F866" s="40" t="s">
        <v>2344</v>
      </c>
      <c r="G866" s="40" t="s">
        <v>2350</v>
      </c>
      <c r="H866" s="41">
        <v>480000</v>
      </c>
      <c r="I866" s="42">
        <v>0</v>
      </c>
      <c r="J866" s="43">
        <v>0</v>
      </c>
      <c r="K866" s="41">
        <v>0</v>
      </c>
      <c r="L866" s="42">
        <v>0</v>
      </c>
      <c r="M866" s="43">
        <v>0</v>
      </c>
      <c r="N866" s="41">
        <v>0</v>
      </c>
      <c r="O866" s="42">
        <v>431000</v>
      </c>
      <c r="P866" s="43">
        <v>0</v>
      </c>
      <c r="Q866" s="41">
        <v>431000</v>
      </c>
      <c r="R866" s="42">
        <v>0</v>
      </c>
      <c r="S866" s="43">
        <v>0</v>
      </c>
      <c r="T866" s="44">
        <v>0</v>
      </c>
      <c r="U866" s="45">
        <v>431000</v>
      </c>
      <c r="V866" s="43">
        <v>0</v>
      </c>
      <c r="W866" s="44">
        <v>431000</v>
      </c>
      <c r="X866" s="45">
        <v>49000</v>
      </c>
      <c r="Y866" s="46">
        <v>10.210000000000001</v>
      </c>
      <c r="Z866" s="47">
        <f t="shared" si="26"/>
        <v>49000</v>
      </c>
      <c r="AA866" s="46">
        <f t="shared" si="27"/>
        <v>10.210000000000001</v>
      </c>
      <c r="AB866" s="48" t="s">
        <v>2360</v>
      </c>
      <c r="AC866" s="48" t="s">
        <v>2372</v>
      </c>
      <c r="AD866" s="49"/>
    </row>
    <row r="867" spans="2:30" x14ac:dyDescent="0.15">
      <c r="B867" s="38" t="s">
        <v>1419</v>
      </c>
      <c r="C867" s="39" t="s">
        <v>1420</v>
      </c>
      <c r="D867" s="39" t="s">
        <v>2461</v>
      </c>
      <c r="E867" s="39" t="s">
        <v>2795</v>
      </c>
      <c r="F867" s="40" t="s">
        <v>2344</v>
      </c>
      <c r="G867" s="40" t="s">
        <v>2350</v>
      </c>
      <c r="H867" s="41">
        <v>480000</v>
      </c>
      <c r="I867" s="42">
        <v>0</v>
      </c>
      <c r="J867" s="43">
        <v>0</v>
      </c>
      <c r="K867" s="41">
        <v>0</v>
      </c>
      <c r="L867" s="42">
        <v>0</v>
      </c>
      <c r="M867" s="43">
        <v>0</v>
      </c>
      <c r="N867" s="41">
        <v>0</v>
      </c>
      <c r="O867" s="42">
        <v>431000</v>
      </c>
      <c r="P867" s="43">
        <v>0</v>
      </c>
      <c r="Q867" s="41">
        <v>431000</v>
      </c>
      <c r="R867" s="42">
        <v>0</v>
      </c>
      <c r="S867" s="43">
        <v>0</v>
      </c>
      <c r="T867" s="44">
        <v>0</v>
      </c>
      <c r="U867" s="45">
        <v>431000</v>
      </c>
      <c r="V867" s="43">
        <v>0</v>
      </c>
      <c r="W867" s="44">
        <v>431000</v>
      </c>
      <c r="X867" s="45">
        <v>49000</v>
      </c>
      <c r="Y867" s="46">
        <v>10.210000000000001</v>
      </c>
      <c r="Z867" s="47">
        <f t="shared" si="26"/>
        <v>49000</v>
      </c>
      <c r="AA867" s="46">
        <f t="shared" si="27"/>
        <v>10.210000000000001</v>
      </c>
      <c r="AB867" s="48" t="s">
        <v>2360</v>
      </c>
      <c r="AC867" s="48" t="s">
        <v>2372</v>
      </c>
      <c r="AD867" s="49"/>
    </row>
    <row r="868" spans="2:30" x14ac:dyDescent="0.15">
      <c r="B868" s="38" t="s">
        <v>0</v>
      </c>
      <c r="C868" s="39" t="s">
        <v>0</v>
      </c>
      <c r="D868" s="39"/>
      <c r="E868" s="39"/>
      <c r="F868" s="40"/>
      <c r="G868" s="40"/>
      <c r="H868" s="41"/>
      <c r="I868" s="42"/>
      <c r="J868" s="43"/>
      <c r="K868" s="41"/>
      <c r="L868" s="42"/>
      <c r="M868" s="43"/>
      <c r="N868" s="41"/>
      <c r="O868" s="42"/>
      <c r="P868" s="43"/>
      <c r="Q868" s="41"/>
      <c r="R868" s="42"/>
      <c r="S868" s="43"/>
      <c r="T868" s="44"/>
      <c r="U868" s="45"/>
      <c r="V868" s="43"/>
      <c r="W868" s="44"/>
      <c r="X868" s="45"/>
      <c r="Y868" s="46"/>
      <c r="Z868" s="47"/>
      <c r="AA868" s="46"/>
      <c r="AB868" s="48"/>
      <c r="AC868" s="48"/>
      <c r="AD868" s="49"/>
    </row>
    <row r="869" spans="2:30" x14ac:dyDescent="0.15">
      <c r="B869" s="38" t="s">
        <v>2626</v>
      </c>
      <c r="C869" s="39" t="s">
        <v>1421</v>
      </c>
      <c r="D869" s="39" t="s">
        <v>2460</v>
      </c>
      <c r="E869" s="39"/>
      <c r="F869" s="40" t="s">
        <v>2345</v>
      </c>
      <c r="G869" s="40" t="s">
        <v>2358</v>
      </c>
      <c r="H869" s="41">
        <v>4566135</v>
      </c>
      <c r="I869" s="42">
        <v>0</v>
      </c>
      <c r="J869" s="43">
        <v>0</v>
      </c>
      <c r="K869" s="41">
        <v>0</v>
      </c>
      <c r="L869" s="42">
        <v>3007286</v>
      </c>
      <c r="M869" s="43">
        <v>532358</v>
      </c>
      <c r="N869" s="41">
        <v>3539644</v>
      </c>
      <c r="O869" s="42">
        <v>0</v>
      </c>
      <c r="P869" s="43">
        <v>570</v>
      </c>
      <c r="Q869" s="41">
        <v>570</v>
      </c>
      <c r="R869" s="42">
        <v>4300</v>
      </c>
      <c r="S869" s="43">
        <v>116513</v>
      </c>
      <c r="T869" s="44">
        <v>120813</v>
      </c>
      <c r="U869" s="45">
        <v>3011586</v>
      </c>
      <c r="V869" s="43">
        <v>649441</v>
      </c>
      <c r="W869" s="44">
        <v>3661027</v>
      </c>
      <c r="X869" s="45">
        <v>905108</v>
      </c>
      <c r="Y869" s="46">
        <v>19.82</v>
      </c>
      <c r="Z869" s="47">
        <f t="shared" si="26"/>
        <v>1554549</v>
      </c>
      <c r="AA869" s="46">
        <f t="shared" si="27"/>
        <v>34.049999999999997</v>
      </c>
      <c r="AB869" s="48" t="s">
        <v>2370</v>
      </c>
      <c r="AC869" s="48" t="s">
        <v>2343</v>
      </c>
      <c r="AD869" s="49"/>
    </row>
    <row r="870" spans="2:30" x14ac:dyDescent="0.15">
      <c r="B870" s="38" t="s">
        <v>1422</v>
      </c>
      <c r="C870" s="39" t="s">
        <v>1423</v>
      </c>
      <c r="D870" s="39" t="s">
        <v>2460</v>
      </c>
      <c r="E870" s="39" t="s">
        <v>2790</v>
      </c>
      <c r="F870" s="40" t="s">
        <v>2345</v>
      </c>
      <c r="G870" s="40" t="s">
        <v>2358</v>
      </c>
      <c r="H870" s="41">
        <v>770000</v>
      </c>
      <c r="I870" s="42">
        <v>0</v>
      </c>
      <c r="J870" s="43">
        <v>0</v>
      </c>
      <c r="K870" s="41">
        <v>0</v>
      </c>
      <c r="L870" s="42">
        <v>522166</v>
      </c>
      <c r="M870" s="43">
        <v>102477</v>
      </c>
      <c r="N870" s="41">
        <v>624643</v>
      </c>
      <c r="O870" s="42">
        <v>0</v>
      </c>
      <c r="P870" s="43">
        <v>0</v>
      </c>
      <c r="Q870" s="41">
        <v>0</v>
      </c>
      <c r="R870" s="42">
        <v>0</v>
      </c>
      <c r="S870" s="43">
        <v>18065</v>
      </c>
      <c r="T870" s="44">
        <v>18065</v>
      </c>
      <c r="U870" s="45">
        <v>522166</v>
      </c>
      <c r="V870" s="43">
        <v>120542</v>
      </c>
      <c r="W870" s="44">
        <v>642708</v>
      </c>
      <c r="X870" s="45">
        <v>127292</v>
      </c>
      <c r="Y870" s="46">
        <v>16.53</v>
      </c>
      <c r="Z870" s="47">
        <f t="shared" si="26"/>
        <v>247834</v>
      </c>
      <c r="AA870" s="46">
        <f t="shared" si="27"/>
        <v>32.19</v>
      </c>
      <c r="AB870" s="48" t="s">
        <v>2370</v>
      </c>
      <c r="AC870" s="48" t="s">
        <v>2343</v>
      </c>
      <c r="AD870" s="49"/>
    </row>
    <row r="871" spans="2:30" x14ac:dyDescent="0.15">
      <c r="B871" s="38" t="s">
        <v>1424</v>
      </c>
      <c r="C871" s="39" t="s">
        <v>1425</v>
      </c>
      <c r="D871" s="39" t="s">
        <v>2460</v>
      </c>
      <c r="E871" s="39" t="s">
        <v>2791</v>
      </c>
      <c r="F871" s="40" t="s">
        <v>2345</v>
      </c>
      <c r="G871" s="40" t="s">
        <v>2358</v>
      </c>
      <c r="H871" s="41">
        <v>770000</v>
      </c>
      <c r="I871" s="42">
        <v>0</v>
      </c>
      <c r="J871" s="43">
        <v>0</v>
      </c>
      <c r="K871" s="41">
        <v>0</v>
      </c>
      <c r="L871" s="42">
        <v>496139</v>
      </c>
      <c r="M871" s="43">
        <v>90590</v>
      </c>
      <c r="N871" s="41">
        <v>586729</v>
      </c>
      <c r="O871" s="42">
        <v>0</v>
      </c>
      <c r="P871" s="43">
        <v>0</v>
      </c>
      <c r="Q871" s="41">
        <v>0</v>
      </c>
      <c r="R871" s="42">
        <v>860</v>
      </c>
      <c r="S871" s="43">
        <v>16631</v>
      </c>
      <c r="T871" s="44">
        <v>17491</v>
      </c>
      <c r="U871" s="45">
        <v>496999</v>
      </c>
      <c r="V871" s="43">
        <v>107221</v>
      </c>
      <c r="W871" s="44">
        <v>604220</v>
      </c>
      <c r="X871" s="45">
        <v>165780</v>
      </c>
      <c r="Y871" s="46">
        <v>21.53</v>
      </c>
      <c r="Z871" s="47">
        <f t="shared" si="26"/>
        <v>273001</v>
      </c>
      <c r="AA871" s="46">
        <f t="shared" si="27"/>
        <v>35.450000000000003</v>
      </c>
      <c r="AB871" s="48" t="s">
        <v>2370</v>
      </c>
      <c r="AC871" s="48" t="s">
        <v>2343</v>
      </c>
      <c r="AD871" s="49"/>
    </row>
    <row r="872" spans="2:30" x14ac:dyDescent="0.15">
      <c r="B872" s="38" t="s">
        <v>1426</v>
      </c>
      <c r="C872" s="39" t="s">
        <v>1427</v>
      </c>
      <c r="D872" s="39" t="s">
        <v>2460</v>
      </c>
      <c r="E872" s="39" t="s">
        <v>2792</v>
      </c>
      <c r="F872" s="40" t="s">
        <v>2345</v>
      </c>
      <c r="G872" s="40" t="s">
        <v>2358</v>
      </c>
      <c r="H872" s="41">
        <v>770000</v>
      </c>
      <c r="I872" s="42">
        <v>0</v>
      </c>
      <c r="J872" s="43">
        <v>0</v>
      </c>
      <c r="K872" s="41">
        <v>0</v>
      </c>
      <c r="L872" s="42">
        <v>450041</v>
      </c>
      <c r="M872" s="43">
        <v>78565</v>
      </c>
      <c r="N872" s="41">
        <v>528606</v>
      </c>
      <c r="O872" s="42">
        <v>0</v>
      </c>
      <c r="P872" s="43">
        <v>0</v>
      </c>
      <c r="Q872" s="41">
        <v>0</v>
      </c>
      <c r="R872" s="42">
        <v>860</v>
      </c>
      <c r="S872" s="43">
        <v>14806</v>
      </c>
      <c r="T872" s="44">
        <v>15666</v>
      </c>
      <c r="U872" s="45">
        <v>450901</v>
      </c>
      <c r="V872" s="43">
        <v>93371</v>
      </c>
      <c r="W872" s="44">
        <v>544272</v>
      </c>
      <c r="X872" s="45">
        <v>225728</v>
      </c>
      <c r="Y872" s="46">
        <v>29.32</v>
      </c>
      <c r="Z872" s="47">
        <f t="shared" si="26"/>
        <v>319099</v>
      </c>
      <c r="AA872" s="46">
        <f t="shared" si="27"/>
        <v>41.44</v>
      </c>
      <c r="AB872" s="48" t="s">
        <v>2370</v>
      </c>
      <c r="AC872" s="48" t="s">
        <v>2343</v>
      </c>
      <c r="AD872" s="49"/>
    </row>
    <row r="873" spans="2:30" x14ac:dyDescent="0.15">
      <c r="B873" s="38" t="s">
        <v>1428</v>
      </c>
      <c r="C873" s="39" t="s">
        <v>1429</v>
      </c>
      <c r="D873" s="39" t="s">
        <v>2460</v>
      </c>
      <c r="E873" s="39" t="s">
        <v>2793</v>
      </c>
      <c r="F873" s="40" t="s">
        <v>2345</v>
      </c>
      <c r="G873" s="40" t="s">
        <v>2358</v>
      </c>
      <c r="H873" s="41">
        <v>746915</v>
      </c>
      <c r="I873" s="42">
        <v>0</v>
      </c>
      <c r="J873" s="43">
        <v>0</v>
      </c>
      <c r="K873" s="41">
        <v>0</v>
      </c>
      <c r="L873" s="42">
        <v>494841</v>
      </c>
      <c r="M873" s="43">
        <v>94978</v>
      </c>
      <c r="N873" s="41">
        <v>589819</v>
      </c>
      <c r="O873" s="42">
        <v>0</v>
      </c>
      <c r="P873" s="43">
        <v>0</v>
      </c>
      <c r="Q873" s="41">
        <v>0</v>
      </c>
      <c r="R873" s="42">
        <v>860</v>
      </c>
      <c r="S873" s="43">
        <v>20608</v>
      </c>
      <c r="T873" s="44">
        <v>21468</v>
      </c>
      <c r="U873" s="45">
        <v>495701</v>
      </c>
      <c r="V873" s="43">
        <v>115586</v>
      </c>
      <c r="W873" s="44">
        <v>611287</v>
      </c>
      <c r="X873" s="45">
        <v>135628</v>
      </c>
      <c r="Y873" s="46">
        <v>18.16</v>
      </c>
      <c r="Z873" s="47">
        <f t="shared" si="26"/>
        <v>251214</v>
      </c>
      <c r="AA873" s="46">
        <f t="shared" si="27"/>
        <v>33.630000000000003</v>
      </c>
      <c r="AB873" s="48" t="s">
        <v>2370</v>
      </c>
      <c r="AC873" s="48" t="s">
        <v>2343</v>
      </c>
      <c r="AD873" s="49"/>
    </row>
    <row r="874" spans="2:30" x14ac:dyDescent="0.15">
      <c r="B874" s="38" t="s">
        <v>1430</v>
      </c>
      <c r="C874" s="39" t="s">
        <v>1431</v>
      </c>
      <c r="D874" s="39" t="s">
        <v>2460</v>
      </c>
      <c r="E874" s="39" t="s">
        <v>2794</v>
      </c>
      <c r="F874" s="40" t="s">
        <v>2345</v>
      </c>
      <c r="G874" s="40" t="s">
        <v>2358</v>
      </c>
      <c r="H874" s="41">
        <v>739220</v>
      </c>
      <c r="I874" s="42">
        <v>0</v>
      </c>
      <c r="J874" s="43">
        <v>0</v>
      </c>
      <c r="K874" s="41">
        <v>0</v>
      </c>
      <c r="L874" s="42">
        <v>522042</v>
      </c>
      <c r="M874" s="43">
        <v>74048</v>
      </c>
      <c r="N874" s="41">
        <v>596090</v>
      </c>
      <c r="O874" s="42">
        <v>0</v>
      </c>
      <c r="P874" s="43">
        <v>0</v>
      </c>
      <c r="Q874" s="41">
        <v>0</v>
      </c>
      <c r="R874" s="42">
        <v>0</v>
      </c>
      <c r="S874" s="43">
        <v>23021</v>
      </c>
      <c r="T874" s="44">
        <v>23021</v>
      </c>
      <c r="U874" s="45">
        <v>522042</v>
      </c>
      <c r="V874" s="43">
        <v>97069</v>
      </c>
      <c r="W874" s="44">
        <v>619111</v>
      </c>
      <c r="X874" s="45">
        <v>120109</v>
      </c>
      <c r="Y874" s="46">
        <v>16.25</v>
      </c>
      <c r="Z874" s="47">
        <f t="shared" si="26"/>
        <v>217178</v>
      </c>
      <c r="AA874" s="46">
        <f t="shared" si="27"/>
        <v>29.38</v>
      </c>
      <c r="AB874" s="48" t="s">
        <v>2370</v>
      </c>
      <c r="AC874" s="48" t="s">
        <v>2343</v>
      </c>
      <c r="AD874" s="49"/>
    </row>
    <row r="875" spans="2:30" x14ac:dyDescent="0.15">
      <c r="B875" s="38" t="s">
        <v>1432</v>
      </c>
      <c r="C875" s="39" t="s">
        <v>1433</v>
      </c>
      <c r="D875" s="39" t="s">
        <v>2460</v>
      </c>
      <c r="E875" s="39" t="s">
        <v>2795</v>
      </c>
      <c r="F875" s="40" t="s">
        <v>2345</v>
      </c>
      <c r="G875" s="40" t="s">
        <v>2358</v>
      </c>
      <c r="H875" s="41">
        <v>770000</v>
      </c>
      <c r="I875" s="42">
        <v>0</v>
      </c>
      <c r="J875" s="43">
        <v>0</v>
      </c>
      <c r="K875" s="41">
        <v>0</v>
      </c>
      <c r="L875" s="42">
        <v>522057</v>
      </c>
      <c r="M875" s="43">
        <v>91700</v>
      </c>
      <c r="N875" s="41">
        <v>613757</v>
      </c>
      <c r="O875" s="42">
        <v>0</v>
      </c>
      <c r="P875" s="43">
        <v>570</v>
      </c>
      <c r="Q875" s="41">
        <v>570</v>
      </c>
      <c r="R875" s="42">
        <v>1720</v>
      </c>
      <c r="S875" s="43">
        <v>23382</v>
      </c>
      <c r="T875" s="44">
        <v>25102</v>
      </c>
      <c r="U875" s="45">
        <v>523777</v>
      </c>
      <c r="V875" s="43">
        <v>115652</v>
      </c>
      <c r="W875" s="44">
        <v>639429</v>
      </c>
      <c r="X875" s="45">
        <v>130571</v>
      </c>
      <c r="Y875" s="46">
        <v>16.96</v>
      </c>
      <c r="Z875" s="47">
        <f t="shared" si="26"/>
        <v>246223</v>
      </c>
      <c r="AA875" s="46">
        <f t="shared" si="27"/>
        <v>31.98</v>
      </c>
      <c r="AB875" s="48" t="s">
        <v>2370</v>
      </c>
      <c r="AC875" s="48" t="s">
        <v>2343</v>
      </c>
      <c r="AD875" s="49"/>
    </row>
    <row r="876" spans="2:30" x14ac:dyDescent="0.15">
      <c r="B876" s="38" t="s">
        <v>0</v>
      </c>
      <c r="C876" s="39" t="s">
        <v>0</v>
      </c>
      <c r="D876" s="39"/>
      <c r="E876" s="39"/>
      <c r="F876" s="40"/>
      <c r="G876" s="40"/>
      <c r="H876" s="41"/>
      <c r="I876" s="42"/>
      <c r="J876" s="43"/>
      <c r="K876" s="41"/>
      <c r="L876" s="42"/>
      <c r="M876" s="43"/>
      <c r="N876" s="41"/>
      <c r="O876" s="42"/>
      <c r="P876" s="43"/>
      <c r="Q876" s="41"/>
      <c r="R876" s="42"/>
      <c r="S876" s="43"/>
      <c r="T876" s="44"/>
      <c r="U876" s="45"/>
      <c r="V876" s="43"/>
      <c r="W876" s="44"/>
      <c r="X876" s="45"/>
      <c r="Y876" s="46"/>
      <c r="Z876" s="47"/>
      <c r="AA876" s="46"/>
      <c r="AB876" s="48"/>
      <c r="AC876" s="48"/>
      <c r="AD876" s="49"/>
    </row>
    <row r="877" spans="2:30" x14ac:dyDescent="0.15">
      <c r="B877" s="38" t="s">
        <v>2627</v>
      </c>
      <c r="C877" s="39" t="s">
        <v>1434</v>
      </c>
      <c r="D877" s="39" t="s">
        <v>2460</v>
      </c>
      <c r="E877" s="39"/>
      <c r="F877" s="40" t="s">
        <v>2345</v>
      </c>
      <c r="G877" s="40" t="s">
        <v>2358</v>
      </c>
      <c r="H877" s="41">
        <v>3905595</v>
      </c>
      <c r="I877" s="42">
        <v>0</v>
      </c>
      <c r="J877" s="43">
        <v>0</v>
      </c>
      <c r="K877" s="41">
        <v>0</v>
      </c>
      <c r="L877" s="42">
        <v>2221730</v>
      </c>
      <c r="M877" s="43">
        <v>393010</v>
      </c>
      <c r="N877" s="41">
        <v>2614740</v>
      </c>
      <c r="O877" s="42">
        <v>0</v>
      </c>
      <c r="P877" s="43">
        <v>359</v>
      </c>
      <c r="Q877" s="41">
        <v>359</v>
      </c>
      <c r="R877" s="42">
        <v>0</v>
      </c>
      <c r="S877" s="43">
        <v>85771</v>
      </c>
      <c r="T877" s="44">
        <v>85771</v>
      </c>
      <c r="U877" s="45">
        <v>2221730</v>
      </c>
      <c r="V877" s="43">
        <v>479140</v>
      </c>
      <c r="W877" s="44">
        <v>2700870</v>
      </c>
      <c r="X877" s="45">
        <v>1204725</v>
      </c>
      <c r="Y877" s="46">
        <v>30.85</v>
      </c>
      <c r="Z877" s="47">
        <f t="shared" si="26"/>
        <v>1683865</v>
      </c>
      <c r="AA877" s="46">
        <f t="shared" si="27"/>
        <v>43.11</v>
      </c>
      <c r="AB877" s="48" t="s">
        <v>2370</v>
      </c>
      <c r="AC877" s="48" t="s">
        <v>2343</v>
      </c>
      <c r="AD877" s="49"/>
    </row>
    <row r="878" spans="2:30" x14ac:dyDescent="0.15">
      <c r="B878" s="38" t="s">
        <v>1435</v>
      </c>
      <c r="C878" s="39" t="s">
        <v>1436</v>
      </c>
      <c r="D878" s="39" t="s">
        <v>2460</v>
      </c>
      <c r="E878" s="39" t="s">
        <v>2790</v>
      </c>
      <c r="F878" s="40" t="s">
        <v>2345</v>
      </c>
      <c r="G878" s="40" t="s">
        <v>2358</v>
      </c>
      <c r="H878" s="41">
        <v>680000</v>
      </c>
      <c r="I878" s="42">
        <v>0</v>
      </c>
      <c r="J878" s="43">
        <v>0</v>
      </c>
      <c r="K878" s="41">
        <v>0</v>
      </c>
      <c r="L878" s="42">
        <v>368762</v>
      </c>
      <c r="M878" s="43">
        <v>72371</v>
      </c>
      <c r="N878" s="41">
        <v>441133</v>
      </c>
      <c r="O878" s="42">
        <v>0</v>
      </c>
      <c r="P878" s="43">
        <v>0</v>
      </c>
      <c r="Q878" s="41">
        <v>0</v>
      </c>
      <c r="R878" s="42">
        <v>0</v>
      </c>
      <c r="S878" s="43">
        <v>12760</v>
      </c>
      <c r="T878" s="44">
        <v>12760</v>
      </c>
      <c r="U878" s="45">
        <v>368762</v>
      </c>
      <c r="V878" s="43">
        <v>85131</v>
      </c>
      <c r="W878" s="44">
        <v>453893</v>
      </c>
      <c r="X878" s="45">
        <v>226107</v>
      </c>
      <c r="Y878" s="46">
        <v>33.25</v>
      </c>
      <c r="Z878" s="47">
        <f t="shared" si="26"/>
        <v>311238</v>
      </c>
      <c r="AA878" s="46">
        <f t="shared" si="27"/>
        <v>45.77</v>
      </c>
      <c r="AB878" s="48" t="s">
        <v>2370</v>
      </c>
      <c r="AC878" s="48" t="s">
        <v>2343</v>
      </c>
      <c r="AD878" s="49"/>
    </row>
    <row r="879" spans="2:30" x14ac:dyDescent="0.15">
      <c r="B879" s="38" t="s">
        <v>1437</v>
      </c>
      <c r="C879" s="39" t="s">
        <v>1438</v>
      </c>
      <c r="D879" s="39" t="s">
        <v>2460</v>
      </c>
      <c r="E879" s="39" t="s">
        <v>2791</v>
      </c>
      <c r="F879" s="40" t="s">
        <v>2345</v>
      </c>
      <c r="G879" s="40" t="s">
        <v>2358</v>
      </c>
      <c r="H879" s="41">
        <v>659615</v>
      </c>
      <c r="I879" s="42">
        <v>0</v>
      </c>
      <c r="J879" s="43">
        <v>0</v>
      </c>
      <c r="K879" s="41">
        <v>0</v>
      </c>
      <c r="L879" s="42">
        <v>371698</v>
      </c>
      <c r="M879" s="43">
        <v>67868</v>
      </c>
      <c r="N879" s="41">
        <v>439566</v>
      </c>
      <c r="O879" s="42">
        <v>0</v>
      </c>
      <c r="P879" s="43">
        <v>0</v>
      </c>
      <c r="Q879" s="41">
        <v>0</v>
      </c>
      <c r="R879" s="42">
        <v>0</v>
      </c>
      <c r="S879" s="43">
        <v>12458</v>
      </c>
      <c r="T879" s="44">
        <v>12458</v>
      </c>
      <c r="U879" s="45">
        <v>371698</v>
      </c>
      <c r="V879" s="43">
        <v>80326</v>
      </c>
      <c r="W879" s="44">
        <v>452024</v>
      </c>
      <c r="X879" s="45">
        <v>207591</v>
      </c>
      <c r="Y879" s="46">
        <v>31.47</v>
      </c>
      <c r="Z879" s="47">
        <f t="shared" si="26"/>
        <v>287917</v>
      </c>
      <c r="AA879" s="46">
        <f t="shared" si="27"/>
        <v>43.65</v>
      </c>
      <c r="AB879" s="48" t="s">
        <v>2370</v>
      </c>
      <c r="AC879" s="48" t="s">
        <v>2343</v>
      </c>
      <c r="AD879" s="49"/>
    </row>
    <row r="880" spans="2:30" x14ac:dyDescent="0.15">
      <c r="B880" s="38" t="s">
        <v>1439</v>
      </c>
      <c r="C880" s="39" t="s">
        <v>1440</v>
      </c>
      <c r="D880" s="39" t="s">
        <v>2460</v>
      </c>
      <c r="E880" s="39" t="s">
        <v>2792</v>
      </c>
      <c r="F880" s="40" t="s">
        <v>2345</v>
      </c>
      <c r="G880" s="40" t="s">
        <v>2358</v>
      </c>
      <c r="H880" s="41">
        <v>661880</v>
      </c>
      <c r="I880" s="42">
        <v>0</v>
      </c>
      <c r="J880" s="43">
        <v>0</v>
      </c>
      <c r="K880" s="41">
        <v>0</v>
      </c>
      <c r="L880" s="42">
        <v>359812</v>
      </c>
      <c r="M880" s="43">
        <v>62814</v>
      </c>
      <c r="N880" s="41">
        <v>422626</v>
      </c>
      <c r="O880" s="42">
        <v>0</v>
      </c>
      <c r="P880" s="43">
        <v>0</v>
      </c>
      <c r="Q880" s="41">
        <v>0</v>
      </c>
      <c r="R880" s="42">
        <v>0</v>
      </c>
      <c r="S880" s="43">
        <v>11839</v>
      </c>
      <c r="T880" s="44">
        <v>11839</v>
      </c>
      <c r="U880" s="45">
        <v>359812</v>
      </c>
      <c r="V880" s="43">
        <v>74653</v>
      </c>
      <c r="W880" s="44">
        <v>434465</v>
      </c>
      <c r="X880" s="45">
        <v>227415</v>
      </c>
      <c r="Y880" s="46">
        <v>34.36</v>
      </c>
      <c r="Z880" s="47">
        <f t="shared" si="26"/>
        <v>302068</v>
      </c>
      <c r="AA880" s="46">
        <f t="shared" si="27"/>
        <v>45.64</v>
      </c>
      <c r="AB880" s="48" t="s">
        <v>2370</v>
      </c>
      <c r="AC880" s="48" t="s">
        <v>2343</v>
      </c>
      <c r="AD880" s="49"/>
    </row>
    <row r="881" spans="2:30" x14ac:dyDescent="0.15">
      <c r="B881" s="38" t="s">
        <v>1441</v>
      </c>
      <c r="C881" s="39" t="s">
        <v>1442</v>
      </c>
      <c r="D881" s="39" t="s">
        <v>2460</v>
      </c>
      <c r="E881" s="39" t="s">
        <v>2793</v>
      </c>
      <c r="F881" s="40" t="s">
        <v>2345</v>
      </c>
      <c r="G881" s="40" t="s">
        <v>2358</v>
      </c>
      <c r="H881" s="41">
        <v>634700</v>
      </c>
      <c r="I881" s="42">
        <v>0</v>
      </c>
      <c r="J881" s="43">
        <v>0</v>
      </c>
      <c r="K881" s="41">
        <v>0</v>
      </c>
      <c r="L881" s="42">
        <v>394355</v>
      </c>
      <c r="M881" s="43">
        <v>75692</v>
      </c>
      <c r="N881" s="41">
        <v>470047</v>
      </c>
      <c r="O881" s="42">
        <v>0</v>
      </c>
      <c r="P881" s="43">
        <v>0</v>
      </c>
      <c r="Q881" s="41">
        <v>0</v>
      </c>
      <c r="R881" s="42">
        <v>0</v>
      </c>
      <c r="S881" s="43">
        <v>16425</v>
      </c>
      <c r="T881" s="44">
        <v>16425</v>
      </c>
      <c r="U881" s="45">
        <v>394355</v>
      </c>
      <c r="V881" s="43">
        <v>92117</v>
      </c>
      <c r="W881" s="44">
        <v>486472</v>
      </c>
      <c r="X881" s="45">
        <v>148228</v>
      </c>
      <c r="Y881" s="46">
        <v>23.35</v>
      </c>
      <c r="Z881" s="47">
        <f t="shared" si="26"/>
        <v>240345</v>
      </c>
      <c r="AA881" s="46">
        <f t="shared" si="27"/>
        <v>37.869999999999997</v>
      </c>
      <c r="AB881" s="48" t="s">
        <v>2370</v>
      </c>
      <c r="AC881" s="48" t="s">
        <v>2343</v>
      </c>
      <c r="AD881" s="49"/>
    </row>
    <row r="882" spans="2:30" x14ac:dyDescent="0.15">
      <c r="B882" s="38" t="s">
        <v>1443</v>
      </c>
      <c r="C882" s="39" t="s">
        <v>1444</v>
      </c>
      <c r="D882" s="39" t="s">
        <v>2460</v>
      </c>
      <c r="E882" s="39" t="s">
        <v>2794</v>
      </c>
      <c r="F882" s="40" t="s">
        <v>2345</v>
      </c>
      <c r="G882" s="40" t="s">
        <v>2358</v>
      </c>
      <c r="H882" s="41">
        <v>634700</v>
      </c>
      <c r="I882" s="42">
        <v>0</v>
      </c>
      <c r="J882" s="43">
        <v>0</v>
      </c>
      <c r="K882" s="41">
        <v>0</v>
      </c>
      <c r="L882" s="42">
        <v>397874</v>
      </c>
      <c r="M882" s="43">
        <v>56435</v>
      </c>
      <c r="N882" s="41">
        <v>454309</v>
      </c>
      <c r="O882" s="42">
        <v>0</v>
      </c>
      <c r="P882" s="43">
        <v>0</v>
      </c>
      <c r="Q882" s="41">
        <v>0</v>
      </c>
      <c r="R882" s="42">
        <v>0</v>
      </c>
      <c r="S882" s="43">
        <v>17546</v>
      </c>
      <c r="T882" s="44">
        <v>17546</v>
      </c>
      <c r="U882" s="45">
        <v>397874</v>
      </c>
      <c r="V882" s="43">
        <v>73981</v>
      </c>
      <c r="W882" s="44">
        <v>471855</v>
      </c>
      <c r="X882" s="45">
        <v>162845</v>
      </c>
      <c r="Y882" s="46">
        <v>25.66</v>
      </c>
      <c r="Z882" s="47">
        <f t="shared" si="26"/>
        <v>236826</v>
      </c>
      <c r="AA882" s="46">
        <f t="shared" si="27"/>
        <v>37.31</v>
      </c>
      <c r="AB882" s="48" t="s">
        <v>2370</v>
      </c>
      <c r="AC882" s="48" t="s">
        <v>2343</v>
      </c>
      <c r="AD882" s="49"/>
    </row>
    <row r="883" spans="2:30" x14ac:dyDescent="0.15">
      <c r="B883" s="38" t="s">
        <v>1445</v>
      </c>
      <c r="C883" s="39" t="s">
        <v>1446</v>
      </c>
      <c r="D883" s="39" t="s">
        <v>2460</v>
      </c>
      <c r="E883" s="39" t="s">
        <v>2795</v>
      </c>
      <c r="F883" s="40" t="s">
        <v>2345</v>
      </c>
      <c r="G883" s="40" t="s">
        <v>2358</v>
      </c>
      <c r="H883" s="41">
        <v>634700</v>
      </c>
      <c r="I883" s="42">
        <v>0</v>
      </c>
      <c r="J883" s="43">
        <v>0</v>
      </c>
      <c r="K883" s="41">
        <v>0</v>
      </c>
      <c r="L883" s="42">
        <v>329229</v>
      </c>
      <c r="M883" s="43">
        <v>57830</v>
      </c>
      <c r="N883" s="41">
        <v>387059</v>
      </c>
      <c r="O883" s="42">
        <v>0</v>
      </c>
      <c r="P883" s="43">
        <v>359</v>
      </c>
      <c r="Q883" s="41">
        <v>359</v>
      </c>
      <c r="R883" s="42">
        <v>0</v>
      </c>
      <c r="S883" s="43">
        <v>14743</v>
      </c>
      <c r="T883" s="44">
        <v>14743</v>
      </c>
      <c r="U883" s="45">
        <v>329229</v>
      </c>
      <c r="V883" s="43">
        <v>72932</v>
      </c>
      <c r="W883" s="44">
        <v>402161</v>
      </c>
      <c r="X883" s="45">
        <v>232539</v>
      </c>
      <c r="Y883" s="46">
        <v>36.64</v>
      </c>
      <c r="Z883" s="47">
        <f t="shared" si="26"/>
        <v>305471</v>
      </c>
      <c r="AA883" s="46">
        <f t="shared" si="27"/>
        <v>48.13</v>
      </c>
      <c r="AB883" s="48" t="s">
        <v>2370</v>
      </c>
      <c r="AC883" s="48" t="s">
        <v>2343</v>
      </c>
      <c r="AD883" s="49"/>
    </row>
    <row r="884" spans="2:30" x14ac:dyDescent="0.15">
      <c r="B884" s="38" t="s">
        <v>0</v>
      </c>
      <c r="C884" s="39" t="s">
        <v>0</v>
      </c>
      <c r="D884" s="39"/>
      <c r="E884" s="39"/>
      <c r="F884" s="40"/>
      <c r="G884" s="40"/>
      <c r="H884" s="41"/>
      <c r="I884" s="42"/>
      <c r="J884" s="43"/>
      <c r="K884" s="41"/>
      <c r="L884" s="42"/>
      <c r="M884" s="43"/>
      <c r="N884" s="41"/>
      <c r="O884" s="42"/>
      <c r="P884" s="43"/>
      <c r="Q884" s="41"/>
      <c r="R884" s="42"/>
      <c r="S884" s="43"/>
      <c r="T884" s="44"/>
      <c r="U884" s="45"/>
      <c r="V884" s="43"/>
      <c r="W884" s="44"/>
      <c r="X884" s="45"/>
      <c r="Y884" s="46"/>
      <c r="Z884" s="47"/>
      <c r="AA884" s="46"/>
      <c r="AB884" s="48"/>
      <c r="AC884" s="48"/>
      <c r="AD884" s="49"/>
    </row>
    <row r="885" spans="2:30" x14ac:dyDescent="0.15">
      <c r="B885" s="38" t="s">
        <v>2628</v>
      </c>
      <c r="C885" s="39" t="s">
        <v>1447</v>
      </c>
      <c r="D885" s="39" t="s">
        <v>2459</v>
      </c>
      <c r="E885" s="39"/>
      <c r="F885" s="40" t="s">
        <v>2347</v>
      </c>
      <c r="G885" s="40" t="s">
        <v>2352</v>
      </c>
      <c r="H885" s="41">
        <v>2702000</v>
      </c>
      <c r="I885" s="42">
        <v>0</v>
      </c>
      <c r="J885" s="43">
        <v>0</v>
      </c>
      <c r="K885" s="41">
        <v>0</v>
      </c>
      <c r="L885" s="42">
        <v>531771</v>
      </c>
      <c r="M885" s="43">
        <v>101664</v>
      </c>
      <c r="N885" s="41">
        <v>633435</v>
      </c>
      <c r="O885" s="42">
        <v>1072967</v>
      </c>
      <c r="P885" s="43">
        <v>0</v>
      </c>
      <c r="Q885" s="41">
        <v>1072967</v>
      </c>
      <c r="R885" s="42">
        <v>449110</v>
      </c>
      <c r="S885" s="43">
        <v>426133</v>
      </c>
      <c r="T885" s="44">
        <v>875243</v>
      </c>
      <c r="U885" s="45">
        <v>2053848</v>
      </c>
      <c r="V885" s="43">
        <v>527797</v>
      </c>
      <c r="W885" s="44">
        <v>2581645</v>
      </c>
      <c r="X885" s="45">
        <v>120355</v>
      </c>
      <c r="Y885" s="46">
        <v>4.45</v>
      </c>
      <c r="Z885" s="47">
        <f t="shared" si="26"/>
        <v>648152</v>
      </c>
      <c r="AA885" s="46">
        <f t="shared" si="27"/>
        <v>23.99</v>
      </c>
      <c r="AB885" s="48" t="s">
        <v>2360</v>
      </c>
      <c r="AC885" s="48" t="s">
        <v>2343</v>
      </c>
      <c r="AD885" s="49"/>
    </row>
    <row r="886" spans="2:30" x14ac:dyDescent="0.15">
      <c r="B886" s="38" t="s">
        <v>1448</v>
      </c>
      <c r="C886" s="39" t="s">
        <v>1449</v>
      </c>
      <c r="D886" s="39" t="s">
        <v>2459</v>
      </c>
      <c r="E886" s="39" t="s">
        <v>2790</v>
      </c>
      <c r="F886" s="40" t="s">
        <v>2347</v>
      </c>
      <c r="G886" s="40" t="s">
        <v>2352</v>
      </c>
      <c r="H886" s="41">
        <v>643000</v>
      </c>
      <c r="I886" s="42">
        <v>0</v>
      </c>
      <c r="J886" s="43">
        <v>0</v>
      </c>
      <c r="K886" s="41">
        <v>0</v>
      </c>
      <c r="L886" s="42">
        <v>87838</v>
      </c>
      <c r="M886" s="43">
        <v>20485</v>
      </c>
      <c r="N886" s="41">
        <v>108323</v>
      </c>
      <c r="O886" s="42">
        <v>219540</v>
      </c>
      <c r="P886" s="43">
        <v>0</v>
      </c>
      <c r="Q886" s="41">
        <v>219540</v>
      </c>
      <c r="R886" s="42">
        <v>87109</v>
      </c>
      <c r="S886" s="43">
        <v>70268</v>
      </c>
      <c r="T886" s="44">
        <v>157377</v>
      </c>
      <c r="U886" s="45">
        <v>394487</v>
      </c>
      <c r="V886" s="43">
        <v>90753</v>
      </c>
      <c r="W886" s="44">
        <v>485240</v>
      </c>
      <c r="X886" s="45">
        <v>157760</v>
      </c>
      <c r="Y886" s="46">
        <v>24.53</v>
      </c>
      <c r="Z886" s="47">
        <f t="shared" si="26"/>
        <v>248513</v>
      </c>
      <c r="AA886" s="46">
        <f t="shared" si="27"/>
        <v>38.65</v>
      </c>
      <c r="AB886" s="48" t="s">
        <v>2360</v>
      </c>
      <c r="AC886" s="48" t="s">
        <v>2343</v>
      </c>
      <c r="AD886" s="49"/>
    </row>
    <row r="887" spans="2:30" x14ac:dyDescent="0.15">
      <c r="B887" s="38" t="s">
        <v>1450</v>
      </c>
      <c r="C887" s="39" t="s">
        <v>1451</v>
      </c>
      <c r="D887" s="39" t="s">
        <v>2459</v>
      </c>
      <c r="E887" s="39" t="s">
        <v>2791</v>
      </c>
      <c r="F887" s="40" t="s">
        <v>2347</v>
      </c>
      <c r="G887" s="40" t="s">
        <v>2352</v>
      </c>
      <c r="H887" s="41">
        <v>336000</v>
      </c>
      <c r="I887" s="42">
        <v>0</v>
      </c>
      <c r="J887" s="43">
        <v>0</v>
      </c>
      <c r="K887" s="41">
        <v>0</v>
      </c>
      <c r="L887" s="42">
        <v>171154</v>
      </c>
      <c r="M887" s="43">
        <v>31513</v>
      </c>
      <c r="N887" s="41">
        <v>202667</v>
      </c>
      <c r="O887" s="42">
        <v>126089</v>
      </c>
      <c r="P887" s="43">
        <v>0</v>
      </c>
      <c r="Q887" s="41">
        <v>126089</v>
      </c>
      <c r="R887" s="42">
        <v>80691</v>
      </c>
      <c r="S887" s="43">
        <v>131436</v>
      </c>
      <c r="T887" s="44">
        <v>212127</v>
      </c>
      <c r="U887" s="45">
        <v>377934</v>
      </c>
      <c r="V887" s="43">
        <v>162949</v>
      </c>
      <c r="W887" s="44">
        <v>540883</v>
      </c>
      <c r="X887" s="45">
        <v>-204883</v>
      </c>
      <c r="Y887" s="46">
        <v>-60.98</v>
      </c>
      <c r="Z887" s="47">
        <f t="shared" si="26"/>
        <v>-41934</v>
      </c>
      <c r="AA887" s="46">
        <f t="shared" si="27"/>
        <v>-12.48</v>
      </c>
      <c r="AB887" s="48" t="s">
        <v>2360</v>
      </c>
      <c r="AC887" s="48" t="s">
        <v>2343</v>
      </c>
      <c r="AD887" s="49"/>
    </row>
    <row r="888" spans="2:30" x14ac:dyDescent="0.15">
      <c r="B888" s="38" t="s">
        <v>1452</v>
      </c>
      <c r="C888" s="39" t="s">
        <v>1453</v>
      </c>
      <c r="D888" s="39" t="s">
        <v>2459</v>
      </c>
      <c r="E888" s="39" t="s">
        <v>2792</v>
      </c>
      <c r="F888" s="40" t="s">
        <v>2347</v>
      </c>
      <c r="G888" s="40" t="s">
        <v>2352</v>
      </c>
      <c r="H888" s="41">
        <v>675000</v>
      </c>
      <c r="I888" s="42">
        <v>0</v>
      </c>
      <c r="J888" s="43">
        <v>0</v>
      </c>
      <c r="K888" s="41">
        <v>0</v>
      </c>
      <c r="L888" s="42">
        <v>85798</v>
      </c>
      <c r="M888" s="43">
        <v>15716</v>
      </c>
      <c r="N888" s="41">
        <v>101514</v>
      </c>
      <c r="O888" s="42">
        <v>189475</v>
      </c>
      <c r="P888" s="43">
        <v>0</v>
      </c>
      <c r="Q888" s="41">
        <v>189475</v>
      </c>
      <c r="R888" s="42">
        <v>82325</v>
      </c>
      <c r="S888" s="43">
        <v>67806</v>
      </c>
      <c r="T888" s="44">
        <v>150131</v>
      </c>
      <c r="U888" s="45">
        <v>357598</v>
      </c>
      <c r="V888" s="43">
        <v>83522</v>
      </c>
      <c r="W888" s="44">
        <v>441120</v>
      </c>
      <c r="X888" s="45">
        <v>233880</v>
      </c>
      <c r="Y888" s="46">
        <v>34.65</v>
      </c>
      <c r="Z888" s="47">
        <f t="shared" si="26"/>
        <v>317402</v>
      </c>
      <c r="AA888" s="46">
        <f t="shared" si="27"/>
        <v>47.02</v>
      </c>
      <c r="AB888" s="48" t="s">
        <v>2360</v>
      </c>
      <c r="AC888" s="48" t="s">
        <v>2343</v>
      </c>
      <c r="AD888" s="49"/>
    </row>
    <row r="889" spans="2:30" x14ac:dyDescent="0.15">
      <c r="B889" s="38" t="s">
        <v>1454</v>
      </c>
      <c r="C889" s="39" t="s">
        <v>1455</v>
      </c>
      <c r="D889" s="39" t="s">
        <v>2459</v>
      </c>
      <c r="E889" s="39" t="s">
        <v>2793</v>
      </c>
      <c r="F889" s="40" t="s">
        <v>2347</v>
      </c>
      <c r="G889" s="40" t="s">
        <v>2352</v>
      </c>
      <c r="H889" s="41">
        <v>412000</v>
      </c>
      <c r="I889" s="42">
        <v>0</v>
      </c>
      <c r="J889" s="43">
        <v>0</v>
      </c>
      <c r="K889" s="41">
        <v>0</v>
      </c>
      <c r="L889" s="42">
        <v>62306</v>
      </c>
      <c r="M889" s="43">
        <v>14274</v>
      </c>
      <c r="N889" s="41">
        <v>76580</v>
      </c>
      <c r="O889" s="42">
        <v>241404</v>
      </c>
      <c r="P889" s="43">
        <v>0</v>
      </c>
      <c r="Q889" s="41">
        <v>241404</v>
      </c>
      <c r="R889" s="42">
        <v>58750</v>
      </c>
      <c r="S889" s="43">
        <v>55112</v>
      </c>
      <c r="T889" s="44">
        <v>113862</v>
      </c>
      <c r="U889" s="45">
        <v>362460</v>
      </c>
      <c r="V889" s="43">
        <v>69386</v>
      </c>
      <c r="W889" s="44">
        <v>431846</v>
      </c>
      <c r="X889" s="45">
        <v>-19846</v>
      </c>
      <c r="Y889" s="46">
        <v>-4.82</v>
      </c>
      <c r="Z889" s="47">
        <f t="shared" si="26"/>
        <v>49540</v>
      </c>
      <c r="AA889" s="46">
        <f t="shared" si="27"/>
        <v>12.02</v>
      </c>
      <c r="AB889" s="48" t="s">
        <v>2360</v>
      </c>
      <c r="AC889" s="48" t="s">
        <v>2343</v>
      </c>
      <c r="AD889" s="49"/>
    </row>
    <row r="890" spans="2:30" x14ac:dyDescent="0.15">
      <c r="B890" s="38" t="s">
        <v>1456</v>
      </c>
      <c r="C890" s="39" t="s">
        <v>1457</v>
      </c>
      <c r="D890" s="39" t="s">
        <v>2459</v>
      </c>
      <c r="E890" s="39" t="s">
        <v>2794</v>
      </c>
      <c r="F890" s="40" t="s">
        <v>2347</v>
      </c>
      <c r="G890" s="40" t="s">
        <v>2352</v>
      </c>
      <c r="H890" s="41">
        <v>201000</v>
      </c>
      <c r="I890" s="42">
        <v>0</v>
      </c>
      <c r="J890" s="43">
        <v>0</v>
      </c>
      <c r="K890" s="41">
        <v>0</v>
      </c>
      <c r="L890" s="42">
        <v>40425</v>
      </c>
      <c r="M890" s="43">
        <v>7241</v>
      </c>
      <c r="N890" s="41">
        <v>47666</v>
      </c>
      <c r="O890" s="42">
        <v>240972</v>
      </c>
      <c r="P890" s="43">
        <v>0</v>
      </c>
      <c r="Q890" s="41">
        <v>240972</v>
      </c>
      <c r="R890" s="42">
        <v>56828</v>
      </c>
      <c r="S890" s="43">
        <v>34297</v>
      </c>
      <c r="T890" s="44">
        <v>91125</v>
      </c>
      <c r="U890" s="45">
        <v>338225</v>
      </c>
      <c r="V890" s="43">
        <v>41538</v>
      </c>
      <c r="W890" s="44">
        <v>379763</v>
      </c>
      <c r="X890" s="45">
        <v>-178763</v>
      </c>
      <c r="Y890" s="46">
        <v>-88.94</v>
      </c>
      <c r="Z890" s="47">
        <f t="shared" si="26"/>
        <v>-137225</v>
      </c>
      <c r="AA890" s="46">
        <f t="shared" si="27"/>
        <v>-68.27</v>
      </c>
      <c r="AB890" s="48" t="s">
        <v>2360</v>
      </c>
      <c r="AC890" s="48" t="s">
        <v>2343</v>
      </c>
      <c r="AD890" s="49"/>
    </row>
    <row r="891" spans="2:30" x14ac:dyDescent="0.15">
      <c r="B891" s="38" t="s">
        <v>1458</v>
      </c>
      <c r="C891" s="39" t="s">
        <v>1459</v>
      </c>
      <c r="D891" s="39" t="s">
        <v>2459</v>
      </c>
      <c r="E891" s="39" t="s">
        <v>2795</v>
      </c>
      <c r="F891" s="40" t="s">
        <v>2347</v>
      </c>
      <c r="G891" s="40" t="s">
        <v>2352</v>
      </c>
      <c r="H891" s="41">
        <v>435000</v>
      </c>
      <c r="I891" s="42">
        <v>0</v>
      </c>
      <c r="J891" s="43">
        <v>0</v>
      </c>
      <c r="K891" s="41">
        <v>0</v>
      </c>
      <c r="L891" s="42">
        <v>84250</v>
      </c>
      <c r="M891" s="43">
        <v>12435</v>
      </c>
      <c r="N891" s="41">
        <v>96685</v>
      </c>
      <c r="O891" s="42">
        <v>55487</v>
      </c>
      <c r="P891" s="43">
        <v>0</v>
      </c>
      <c r="Q891" s="41">
        <v>55487</v>
      </c>
      <c r="R891" s="42">
        <v>83407</v>
      </c>
      <c r="S891" s="43">
        <v>67214</v>
      </c>
      <c r="T891" s="44">
        <v>150621</v>
      </c>
      <c r="U891" s="45">
        <v>223144</v>
      </c>
      <c r="V891" s="43">
        <v>79649</v>
      </c>
      <c r="W891" s="44">
        <v>302793</v>
      </c>
      <c r="X891" s="45">
        <v>132207</v>
      </c>
      <c r="Y891" s="46">
        <v>30.39</v>
      </c>
      <c r="Z891" s="47">
        <f t="shared" si="26"/>
        <v>211856</v>
      </c>
      <c r="AA891" s="46">
        <f t="shared" si="27"/>
        <v>48.7</v>
      </c>
      <c r="AB891" s="48" t="s">
        <v>2360</v>
      </c>
      <c r="AC891" s="48" t="s">
        <v>2343</v>
      </c>
      <c r="AD891" s="49"/>
    </row>
    <row r="892" spans="2:30" x14ac:dyDescent="0.15">
      <c r="B892" s="38" t="s">
        <v>0</v>
      </c>
      <c r="C892" s="39" t="s">
        <v>0</v>
      </c>
      <c r="D892" s="39"/>
      <c r="E892" s="39"/>
      <c r="F892" s="40"/>
      <c r="G892" s="40"/>
      <c r="H892" s="41"/>
      <c r="I892" s="42"/>
      <c r="J892" s="43"/>
      <c r="K892" s="41"/>
      <c r="L892" s="42"/>
      <c r="M892" s="43"/>
      <c r="N892" s="41"/>
      <c r="O892" s="42"/>
      <c r="P892" s="43"/>
      <c r="Q892" s="41"/>
      <c r="R892" s="42"/>
      <c r="S892" s="43"/>
      <c r="T892" s="44"/>
      <c r="U892" s="45"/>
      <c r="V892" s="43"/>
      <c r="W892" s="44"/>
      <c r="X892" s="45"/>
      <c r="Y892" s="46"/>
      <c r="Z892" s="47"/>
      <c r="AA892" s="46"/>
      <c r="AB892" s="48"/>
      <c r="AC892" s="48"/>
      <c r="AD892" s="49"/>
    </row>
    <row r="893" spans="2:30" x14ac:dyDescent="0.15">
      <c r="B893" s="38" t="s">
        <v>2629</v>
      </c>
      <c r="C893" s="39" t="s">
        <v>1460</v>
      </c>
      <c r="D893" s="39" t="s">
        <v>2456</v>
      </c>
      <c r="E893" s="39"/>
      <c r="F893" s="40" t="s">
        <v>2345</v>
      </c>
      <c r="G893" s="40" t="s">
        <v>2358</v>
      </c>
      <c r="H893" s="41">
        <v>1440000</v>
      </c>
      <c r="I893" s="42">
        <v>0</v>
      </c>
      <c r="J893" s="43">
        <v>0</v>
      </c>
      <c r="K893" s="41">
        <v>0</v>
      </c>
      <c r="L893" s="42">
        <v>981667</v>
      </c>
      <c r="M893" s="43">
        <v>186194</v>
      </c>
      <c r="N893" s="41">
        <v>1167861</v>
      </c>
      <c r="O893" s="42">
        <v>0</v>
      </c>
      <c r="P893" s="43">
        <v>0</v>
      </c>
      <c r="Q893" s="41">
        <v>0</v>
      </c>
      <c r="R893" s="42">
        <v>19052</v>
      </c>
      <c r="S893" s="43">
        <v>33450</v>
      </c>
      <c r="T893" s="44">
        <v>52502</v>
      </c>
      <c r="U893" s="45">
        <v>1000719</v>
      </c>
      <c r="V893" s="43">
        <v>219644</v>
      </c>
      <c r="W893" s="44">
        <v>1220363</v>
      </c>
      <c r="X893" s="45">
        <v>219637</v>
      </c>
      <c r="Y893" s="46">
        <v>15.25</v>
      </c>
      <c r="Z893" s="47">
        <f t="shared" si="26"/>
        <v>439281</v>
      </c>
      <c r="AA893" s="46">
        <f t="shared" si="27"/>
        <v>30.51</v>
      </c>
      <c r="AB893" s="48" t="s">
        <v>2370</v>
      </c>
      <c r="AC893" s="48" t="s">
        <v>2343</v>
      </c>
      <c r="AD893" s="49"/>
    </row>
    <row r="894" spans="2:30" x14ac:dyDescent="0.15">
      <c r="B894" s="38" t="s">
        <v>1461</v>
      </c>
      <c r="C894" s="39" t="s">
        <v>1462</v>
      </c>
      <c r="D894" s="39" t="s">
        <v>2456</v>
      </c>
      <c r="E894" s="39" t="s">
        <v>2790</v>
      </c>
      <c r="F894" s="40" t="s">
        <v>2345</v>
      </c>
      <c r="G894" s="40" t="s">
        <v>2358</v>
      </c>
      <c r="H894" s="41">
        <v>720000</v>
      </c>
      <c r="I894" s="42">
        <v>0</v>
      </c>
      <c r="J894" s="43">
        <v>0</v>
      </c>
      <c r="K894" s="41">
        <v>0</v>
      </c>
      <c r="L894" s="42">
        <v>508879</v>
      </c>
      <c r="M894" s="43">
        <v>99869</v>
      </c>
      <c r="N894" s="41">
        <v>608748</v>
      </c>
      <c r="O894" s="42">
        <v>0</v>
      </c>
      <c r="P894" s="43">
        <v>0</v>
      </c>
      <c r="Q894" s="41">
        <v>0</v>
      </c>
      <c r="R894" s="42">
        <v>9526</v>
      </c>
      <c r="S894" s="43">
        <v>17603</v>
      </c>
      <c r="T894" s="44">
        <v>27129</v>
      </c>
      <c r="U894" s="45">
        <v>518405</v>
      </c>
      <c r="V894" s="43">
        <v>117472</v>
      </c>
      <c r="W894" s="44">
        <v>635877</v>
      </c>
      <c r="X894" s="45">
        <v>84123</v>
      </c>
      <c r="Y894" s="46">
        <v>11.68</v>
      </c>
      <c r="Z894" s="47">
        <f t="shared" si="26"/>
        <v>201595</v>
      </c>
      <c r="AA894" s="46">
        <f t="shared" si="27"/>
        <v>28</v>
      </c>
      <c r="AB894" s="48" t="s">
        <v>2370</v>
      </c>
      <c r="AC894" s="48" t="s">
        <v>2343</v>
      </c>
      <c r="AD894" s="49"/>
    </row>
    <row r="895" spans="2:30" x14ac:dyDescent="0.15">
      <c r="B895" s="38" t="s">
        <v>1463</v>
      </c>
      <c r="C895" s="39" t="s">
        <v>1464</v>
      </c>
      <c r="D895" s="39" t="s">
        <v>2456</v>
      </c>
      <c r="E895" s="39" t="s">
        <v>2791</v>
      </c>
      <c r="F895" s="40" t="s">
        <v>2345</v>
      </c>
      <c r="G895" s="40" t="s">
        <v>2358</v>
      </c>
      <c r="H895" s="41">
        <v>720000</v>
      </c>
      <c r="I895" s="42">
        <v>0</v>
      </c>
      <c r="J895" s="43">
        <v>0</v>
      </c>
      <c r="K895" s="41">
        <v>0</v>
      </c>
      <c r="L895" s="42">
        <v>472788</v>
      </c>
      <c r="M895" s="43">
        <v>86325</v>
      </c>
      <c r="N895" s="41">
        <v>559113</v>
      </c>
      <c r="O895" s="42">
        <v>0</v>
      </c>
      <c r="P895" s="43">
        <v>0</v>
      </c>
      <c r="Q895" s="41">
        <v>0</v>
      </c>
      <c r="R895" s="42">
        <v>9526</v>
      </c>
      <c r="S895" s="43">
        <v>15847</v>
      </c>
      <c r="T895" s="44">
        <v>25373</v>
      </c>
      <c r="U895" s="45">
        <v>482314</v>
      </c>
      <c r="V895" s="43">
        <v>102172</v>
      </c>
      <c r="W895" s="44">
        <v>584486</v>
      </c>
      <c r="X895" s="45">
        <v>135514</v>
      </c>
      <c r="Y895" s="46">
        <v>18.82</v>
      </c>
      <c r="Z895" s="47">
        <f t="shared" si="26"/>
        <v>237686</v>
      </c>
      <c r="AA895" s="46">
        <f t="shared" si="27"/>
        <v>33.01</v>
      </c>
      <c r="AB895" s="48" t="s">
        <v>2370</v>
      </c>
      <c r="AC895" s="48" t="s">
        <v>2343</v>
      </c>
      <c r="AD895" s="49"/>
    </row>
    <row r="896" spans="2:30" x14ac:dyDescent="0.15">
      <c r="B896" s="38" t="s">
        <v>0</v>
      </c>
      <c r="C896" s="39" t="s">
        <v>0</v>
      </c>
      <c r="D896" s="39"/>
      <c r="E896" s="39"/>
      <c r="F896" s="40"/>
      <c r="G896" s="40"/>
      <c r="H896" s="41"/>
      <c r="I896" s="42"/>
      <c r="J896" s="43"/>
      <c r="K896" s="41"/>
      <c r="L896" s="42"/>
      <c r="M896" s="43"/>
      <c r="N896" s="41"/>
      <c r="O896" s="42"/>
      <c r="P896" s="43"/>
      <c r="Q896" s="41"/>
      <c r="R896" s="42"/>
      <c r="S896" s="43"/>
      <c r="T896" s="44"/>
      <c r="U896" s="45"/>
      <c r="V896" s="43"/>
      <c r="W896" s="44"/>
      <c r="X896" s="45"/>
      <c r="Y896" s="46"/>
      <c r="Z896" s="47"/>
      <c r="AA896" s="46"/>
      <c r="AB896" s="48"/>
      <c r="AC896" s="48"/>
      <c r="AD896" s="49"/>
    </row>
    <row r="897" spans="2:30" x14ac:dyDescent="0.15">
      <c r="B897" s="38" t="s">
        <v>2630</v>
      </c>
      <c r="C897" s="39" t="s">
        <v>1465</v>
      </c>
      <c r="D897" s="39" t="s">
        <v>2455</v>
      </c>
      <c r="E897" s="39"/>
      <c r="F897" s="40" t="s">
        <v>2345</v>
      </c>
      <c r="G897" s="40" t="s">
        <v>2358</v>
      </c>
      <c r="H897" s="41">
        <v>4200000</v>
      </c>
      <c r="I897" s="42">
        <v>0</v>
      </c>
      <c r="J897" s="43">
        <v>0</v>
      </c>
      <c r="K897" s="41">
        <v>0</v>
      </c>
      <c r="L897" s="42">
        <v>2914324</v>
      </c>
      <c r="M897" s="43">
        <v>514295</v>
      </c>
      <c r="N897" s="41">
        <v>3428619</v>
      </c>
      <c r="O897" s="42">
        <v>0</v>
      </c>
      <c r="P897" s="43">
        <v>547</v>
      </c>
      <c r="Q897" s="41">
        <v>547</v>
      </c>
      <c r="R897" s="42">
        <v>26415</v>
      </c>
      <c r="S897" s="43">
        <v>113234</v>
      </c>
      <c r="T897" s="44">
        <v>139649</v>
      </c>
      <c r="U897" s="45">
        <v>2940739</v>
      </c>
      <c r="V897" s="43">
        <v>628076</v>
      </c>
      <c r="W897" s="44">
        <v>3568815</v>
      </c>
      <c r="X897" s="45">
        <v>631185</v>
      </c>
      <c r="Y897" s="46">
        <v>15.03</v>
      </c>
      <c r="Z897" s="47">
        <f t="shared" si="26"/>
        <v>1259261</v>
      </c>
      <c r="AA897" s="46">
        <f t="shared" si="27"/>
        <v>29.98</v>
      </c>
      <c r="AB897" s="48" t="s">
        <v>2370</v>
      </c>
      <c r="AC897" s="48" t="s">
        <v>2343</v>
      </c>
      <c r="AD897" s="49"/>
    </row>
    <row r="898" spans="2:30" x14ac:dyDescent="0.15">
      <c r="B898" s="38" t="s">
        <v>1466</v>
      </c>
      <c r="C898" s="39" t="s">
        <v>1467</v>
      </c>
      <c r="D898" s="39" t="s">
        <v>2455</v>
      </c>
      <c r="E898" s="39" t="s">
        <v>2790</v>
      </c>
      <c r="F898" s="40" t="s">
        <v>2345</v>
      </c>
      <c r="G898" s="40" t="s">
        <v>2358</v>
      </c>
      <c r="H898" s="41">
        <v>700000</v>
      </c>
      <c r="I898" s="42">
        <v>0</v>
      </c>
      <c r="J898" s="43">
        <v>0</v>
      </c>
      <c r="K898" s="41">
        <v>0</v>
      </c>
      <c r="L898" s="42">
        <v>453942</v>
      </c>
      <c r="M898" s="43">
        <v>89089</v>
      </c>
      <c r="N898" s="41">
        <v>543031</v>
      </c>
      <c r="O898" s="42">
        <v>0</v>
      </c>
      <c r="P898" s="43">
        <v>0</v>
      </c>
      <c r="Q898" s="41">
        <v>0</v>
      </c>
      <c r="R898" s="42">
        <v>5100</v>
      </c>
      <c r="S898" s="43">
        <v>15704</v>
      </c>
      <c r="T898" s="44">
        <v>20804</v>
      </c>
      <c r="U898" s="45">
        <v>459042</v>
      </c>
      <c r="V898" s="43">
        <v>104793</v>
      </c>
      <c r="W898" s="44">
        <v>563835</v>
      </c>
      <c r="X898" s="45">
        <v>136165</v>
      </c>
      <c r="Y898" s="46">
        <v>19.45</v>
      </c>
      <c r="Z898" s="47">
        <f t="shared" si="26"/>
        <v>240958</v>
      </c>
      <c r="AA898" s="46">
        <f t="shared" si="27"/>
        <v>34.42</v>
      </c>
      <c r="AB898" s="48" t="s">
        <v>2370</v>
      </c>
      <c r="AC898" s="48" t="s">
        <v>2343</v>
      </c>
      <c r="AD898" s="49"/>
    </row>
    <row r="899" spans="2:30" x14ac:dyDescent="0.15">
      <c r="B899" s="38" t="s">
        <v>1468</v>
      </c>
      <c r="C899" s="39" t="s">
        <v>1469</v>
      </c>
      <c r="D899" s="39" t="s">
        <v>2455</v>
      </c>
      <c r="E899" s="39" t="s">
        <v>2791</v>
      </c>
      <c r="F899" s="40" t="s">
        <v>2345</v>
      </c>
      <c r="G899" s="40" t="s">
        <v>2358</v>
      </c>
      <c r="H899" s="41">
        <v>700000</v>
      </c>
      <c r="I899" s="42">
        <v>0</v>
      </c>
      <c r="J899" s="43">
        <v>0</v>
      </c>
      <c r="K899" s="41">
        <v>0</v>
      </c>
      <c r="L899" s="42">
        <v>458709</v>
      </c>
      <c r="M899" s="43">
        <v>83755</v>
      </c>
      <c r="N899" s="41">
        <v>542464</v>
      </c>
      <c r="O899" s="42">
        <v>0</v>
      </c>
      <c r="P899" s="43">
        <v>0</v>
      </c>
      <c r="Q899" s="41">
        <v>0</v>
      </c>
      <c r="R899" s="42">
        <v>4080</v>
      </c>
      <c r="S899" s="43">
        <v>15372</v>
      </c>
      <c r="T899" s="44">
        <v>19452</v>
      </c>
      <c r="U899" s="45">
        <v>462789</v>
      </c>
      <c r="V899" s="43">
        <v>99127</v>
      </c>
      <c r="W899" s="44">
        <v>561916</v>
      </c>
      <c r="X899" s="45">
        <v>138084</v>
      </c>
      <c r="Y899" s="46">
        <v>19.73</v>
      </c>
      <c r="Z899" s="47">
        <f t="shared" si="26"/>
        <v>237211</v>
      </c>
      <c r="AA899" s="46">
        <f t="shared" si="27"/>
        <v>33.89</v>
      </c>
      <c r="AB899" s="48" t="s">
        <v>2370</v>
      </c>
      <c r="AC899" s="48" t="s">
        <v>2343</v>
      </c>
      <c r="AD899" s="49"/>
    </row>
    <row r="900" spans="2:30" x14ac:dyDescent="0.15">
      <c r="B900" s="38" t="s">
        <v>1470</v>
      </c>
      <c r="C900" s="39" t="s">
        <v>1471</v>
      </c>
      <c r="D900" s="39" t="s">
        <v>2455</v>
      </c>
      <c r="E900" s="39" t="s">
        <v>2792</v>
      </c>
      <c r="F900" s="40" t="s">
        <v>2345</v>
      </c>
      <c r="G900" s="40" t="s">
        <v>2358</v>
      </c>
      <c r="H900" s="41">
        <v>700000</v>
      </c>
      <c r="I900" s="42">
        <v>0</v>
      </c>
      <c r="J900" s="43">
        <v>0</v>
      </c>
      <c r="K900" s="41">
        <v>0</v>
      </c>
      <c r="L900" s="42">
        <v>466384</v>
      </c>
      <c r="M900" s="43">
        <v>81418</v>
      </c>
      <c r="N900" s="41">
        <v>547802</v>
      </c>
      <c r="O900" s="42">
        <v>0</v>
      </c>
      <c r="P900" s="43">
        <v>0</v>
      </c>
      <c r="Q900" s="41">
        <v>0</v>
      </c>
      <c r="R900" s="42">
        <v>8160</v>
      </c>
      <c r="S900" s="43">
        <v>15344</v>
      </c>
      <c r="T900" s="44">
        <v>23504</v>
      </c>
      <c r="U900" s="45">
        <v>474544</v>
      </c>
      <c r="V900" s="43">
        <v>96762</v>
      </c>
      <c r="W900" s="44">
        <v>571306</v>
      </c>
      <c r="X900" s="45">
        <v>128694</v>
      </c>
      <c r="Y900" s="46">
        <v>18.38</v>
      </c>
      <c r="Z900" s="47">
        <f t="shared" si="26"/>
        <v>225456</v>
      </c>
      <c r="AA900" s="46">
        <f t="shared" si="27"/>
        <v>32.21</v>
      </c>
      <c r="AB900" s="48" t="s">
        <v>2370</v>
      </c>
      <c r="AC900" s="48" t="s">
        <v>2343</v>
      </c>
      <c r="AD900" s="49"/>
    </row>
    <row r="901" spans="2:30" x14ac:dyDescent="0.15">
      <c r="B901" s="38" t="s">
        <v>1472</v>
      </c>
      <c r="C901" s="39" t="s">
        <v>1473</v>
      </c>
      <c r="D901" s="39" t="s">
        <v>2455</v>
      </c>
      <c r="E901" s="39" t="s">
        <v>2793</v>
      </c>
      <c r="F901" s="40" t="s">
        <v>2345</v>
      </c>
      <c r="G901" s="40" t="s">
        <v>2358</v>
      </c>
      <c r="H901" s="41">
        <v>700000</v>
      </c>
      <c r="I901" s="42">
        <v>0</v>
      </c>
      <c r="J901" s="43">
        <v>0</v>
      </c>
      <c r="K901" s="41">
        <v>0</v>
      </c>
      <c r="L901" s="42">
        <v>505629</v>
      </c>
      <c r="M901" s="43">
        <v>97050</v>
      </c>
      <c r="N901" s="41">
        <v>602679</v>
      </c>
      <c r="O901" s="42">
        <v>0</v>
      </c>
      <c r="P901" s="43">
        <v>0</v>
      </c>
      <c r="Q901" s="41">
        <v>0</v>
      </c>
      <c r="R901" s="42">
        <v>6120</v>
      </c>
      <c r="S901" s="43">
        <v>21061</v>
      </c>
      <c r="T901" s="44">
        <v>27181</v>
      </c>
      <c r="U901" s="45">
        <v>511749</v>
      </c>
      <c r="V901" s="43">
        <v>118111</v>
      </c>
      <c r="W901" s="44">
        <v>629860</v>
      </c>
      <c r="X901" s="45">
        <v>70140</v>
      </c>
      <c r="Y901" s="46">
        <v>10.02</v>
      </c>
      <c r="Z901" s="47">
        <f t="shared" si="26"/>
        <v>188251</v>
      </c>
      <c r="AA901" s="46">
        <f t="shared" si="27"/>
        <v>26.89</v>
      </c>
      <c r="AB901" s="48" t="s">
        <v>2370</v>
      </c>
      <c r="AC901" s="48" t="s">
        <v>2343</v>
      </c>
      <c r="AD901" s="49"/>
    </row>
    <row r="902" spans="2:30" x14ac:dyDescent="0.15">
      <c r="B902" s="38" t="s">
        <v>1474</v>
      </c>
      <c r="C902" s="39" t="s">
        <v>1475</v>
      </c>
      <c r="D902" s="39" t="s">
        <v>2455</v>
      </c>
      <c r="E902" s="39" t="s">
        <v>2794</v>
      </c>
      <c r="F902" s="40" t="s">
        <v>2345</v>
      </c>
      <c r="G902" s="40" t="s">
        <v>2358</v>
      </c>
      <c r="H902" s="41">
        <v>700000</v>
      </c>
      <c r="I902" s="42">
        <v>0</v>
      </c>
      <c r="J902" s="43">
        <v>0</v>
      </c>
      <c r="K902" s="41">
        <v>0</v>
      </c>
      <c r="L902" s="42">
        <v>528829</v>
      </c>
      <c r="M902" s="43">
        <v>75010</v>
      </c>
      <c r="N902" s="41">
        <v>603839</v>
      </c>
      <c r="O902" s="42">
        <v>0</v>
      </c>
      <c r="P902" s="43">
        <v>0</v>
      </c>
      <c r="Q902" s="41">
        <v>0</v>
      </c>
      <c r="R902" s="42">
        <v>1935</v>
      </c>
      <c r="S902" s="43">
        <v>23321</v>
      </c>
      <c r="T902" s="44">
        <v>25256</v>
      </c>
      <c r="U902" s="45">
        <v>530764</v>
      </c>
      <c r="V902" s="43">
        <v>98331</v>
      </c>
      <c r="W902" s="44">
        <v>629095</v>
      </c>
      <c r="X902" s="45">
        <v>70905</v>
      </c>
      <c r="Y902" s="46">
        <v>10.130000000000001</v>
      </c>
      <c r="Z902" s="47">
        <f t="shared" si="26"/>
        <v>169236</v>
      </c>
      <c r="AA902" s="46">
        <f t="shared" si="27"/>
        <v>24.18</v>
      </c>
      <c r="AB902" s="48" t="s">
        <v>2370</v>
      </c>
      <c r="AC902" s="48" t="s">
        <v>2343</v>
      </c>
      <c r="AD902" s="49"/>
    </row>
    <row r="903" spans="2:30" x14ac:dyDescent="0.15">
      <c r="B903" s="38" t="s">
        <v>1476</v>
      </c>
      <c r="C903" s="39" t="s">
        <v>1477</v>
      </c>
      <c r="D903" s="39" t="s">
        <v>2455</v>
      </c>
      <c r="E903" s="39" t="s">
        <v>2795</v>
      </c>
      <c r="F903" s="40" t="s">
        <v>2345</v>
      </c>
      <c r="G903" s="40" t="s">
        <v>2358</v>
      </c>
      <c r="H903" s="41">
        <v>700000</v>
      </c>
      <c r="I903" s="42">
        <v>0</v>
      </c>
      <c r="J903" s="43">
        <v>0</v>
      </c>
      <c r="K903" s="41">
        <v>0</v>
      </c>
      <c r="L903" s="42">
        <v>500831</v>
      </c>
      <c r="M903" s="43">
        <v>87973</v>
      </c>
      <c r="N903" s="41">
        <v>588804</v>
      </c>
      <c r="O903" s="42">
        <v>0</v>
      </c>
      <c r="P903" s="43">
        <v>547</v>
      </c>
      <c r="Q903" s="41">
        <v>547</v>
      </c>
      <c r="R903" s="42">
        <v>1020</v>
      </c>
      <c r="S903" s="43">
        <v>22432</v>
      </c>
      <c r="T903" s="44">
        <v>23452</v>
      </c>
      <c r="U903" s="45">
        <v>501851</v>
      </c>
      <c r="V903" s="43">
        <v>110952</v>
      </c>
      <c r="W903" s="44">
        <v>612803</v>
      </c>
      <c r="X903" s="45">
        <v>87197</v>
      </c>
      <c r="Y903" s="46">
        <v>12.46</v>
      </c>
      <c r="Z903" s="47">
        <f t="shared" ref="Z903:Z966" si="28">H903-U903</f>
        <v>198149</v>
      </c>
      <c r="AA903" s="46">
        <f t="shared" ref="AA903:AA966" si="29">IF(H903=0,0,ROUND(Z903/H903%,2))</f>
        <v>28.31</v>
      </c>
      <c r="AB903" s="48" t="s">
        <v>2370</v>
      </c>
      <c r="AC903" s="48" t="s">
        <v>2343</v>
      </c>
      <c r="AD903" s="49"/>
    </row>
    <row r="904" spans="2:30" x14ac:dyDescent="0.15">
      <c r="B904" s="38" t="s">
        <v>0</v>
      </c>
      <c r="C904" s="39" t="s">
        <v>0</v>
      </c>
      <c r="D904" s="39"/>
      <c r="E904" s="39"/>
      <c r="F904" s="40"/>
      <c r="G904" s="40"/>
      <c r="H904" s="41"/>
      <c r="I904" s="42"/>
      <c r="J904" s="43"/>
      <c r="K904" s="41"/>
      <c r="L904" s="42"/>
      <c r="M904" s="43"/>
      <c r="N904" s="41"/>
      <c r="O904" s="42"/>
      <c r="P904" s="43"/>
      <c r="Q904" s="41"/>
      <c r="R904" s="42"/>
      <c r="S904" s="43"/>
      <c r="T904" s="44"/>
      <c r="U904" s="45"/>
      <c r="V904" s="43"/>
      <c r="W904" s="44"/>
      <c r="X904" s="45"/>
      <c r="Y904" s="46"/>
      <c r="Z904" s="47"/>
      <c r="AA904" s="46"/>
      <c r="AB904" s="48"/>
      <c r="AC904" s="48"/>
      <c r="AD904" s="49"/>
    </row>
    <row r="905" spans="2:30" x14ac:dyDescent="0.15">
      <c r="B905" s="38" t="s">
        <v>2631</v>
      </c>
      <c r="C905" s="39" t="s">
        <v>1478</v>
      </c>
      <c r="D905" s="39" t="s">
        <v>2363</v>
      </c>
      <c r="E905" s="39"/>
      <c r="F905" s="40" t="s">
        <v>2347</v>
      </c>
      <c r="G905" s="40" t="s">
        <v>2354</v>
      </c>
      <c r="H905" s="41">
        <v>1132500</v>
      </c>
      <c r="I905" s="42">
        <v>0</v>
      </c>
      <c r="J905" s="43">
        <v>0</v>
      </c>
      <c r="K905" s="41">
        <v>0</v>
      </c>
      <c r="L905" s="42">
        <v>2107962</v>
      </c>
      <c r="M905" s="43">
        <v>349490</v>
      </c>
      <c r="N905" s="41">
        <v>2457452</v>
      </c>
      <c r="O905" s="42">
        <v>0</v>
      </c>
      <c r="P905" s="43">
        <v>0</v>
      </c>
      <c r="Q905" s="41">
        <v>0</v>
      </c>
      <c r="R905" s="42">
        <v>0</v>
      </c>
      <c r="S905" s="43">
        <v>107324</v>
      </c>
      <c r="T905" s="44">
        <v>107324</v>
      </c>
      <c r="U905" s="45">
        <v>2107962</v>
      </c>
      <c r="V905" s="43">
        <v>456814</v>
      </c>
      <c r="W905" s="44">
        <v>2564776</v>
      </c>
      <c r="X905" s="45">
        <v>-1432276</v>
      </c>
      <c r="Y905" s="46">
        <v>-126.47</v>
      </c>
      <c r="Z905" s="47">
        <f t="shared" si="28"/>
        <v>-975462</v>
      </c>
      <c r="AA905" s="46">
        <f t="shared" si="29"/>
        <v>-86.13</v>
      </c>
      <c r="AB905" s="48" t="s">
        <v>2370</v>
      </c>
      <c r="AC905" s="48" t="s">
        <v>2343</v>
      </c>
      <c r="AD905" s="49"/>
    </row>
    <row r="906" spans="2:30" x14ac:dyDescent="0.15">
      <c r="B906" s="38" t="s">
        <v>1479</v>
      </c>
      <c r="C906" s="39" t="s">
        <v>1480</v>
      </c>
      <c r="D906" s="39" t="s">
        <v>2363</v>
      </c>
      <c r="E906" s="39" t="s">
        <v>2790</v>
      </c>
      <c r="F906" s="40" t="s">
        <v>2347</v>
      </c>
      <c r="G906" s="40" t="s">
        <v>2354</v>
      </c>
      <c r="H906" s="41">
        <v>212500</v>
      </c>
      <c r="I906" s="42">
        <v>0</v>
      </c>
      <c r="J906" s="43">
        <v>0</v>
      </c>
      <c r="K906" s="41">
        <v>0</v>
      </c>
      <c r="L906" s="42">
        <v>300152</v>
      </c>
      <c r="M906" s="43">
        <v>48949</v>
      </c>
      <c r="N906" s="41">
        <v>349101</v>
      </c>
      <c r="O906" s="42">
        <v>0</v>
      </c>
      <c r="P906" s="43">
        <v>0</v>
      </c>
      <c r="Q906" s="41">
        <v>0</v>
      </c>
      <c r="R906" s="42">
        <v>0</v>
      </c>
      <c r="S906" s="43">
        <v>17556</v>
      </c>
      <c r="T906" s="44">
        <v>17556</v>
      </c>
      <c r="U906" s="45">
        <v>300152</v>
      </c>
      <c r="V906" s="43">
        <v>66505</v>
      </c>
      <c r="W906" s="44">
        <v>366657</v>
      </c>
      <c r="X906" s="45">
        <v>-154157</v>
      </c>
      <c r="Y906" s="46">
        <v>-72.540000000000006</v>
      </c>
      <c r="Z906" s="47">
        <f t="shared" si="28"/>
        <v>-87652</v>
      </c>
      <c r="AA906" s="46">
        <f t="shared" si="29"/>
        <v>-41.25</v>
      </c>
      <c r="AB906" s="48" t="s">
        <v>2370</v>
      </c>
      <c r="AC906" s="48" t="s">
        <v>2343</v>
      </c>
      <c r="AD906" s="49"/>
    </row>
    <row r="907" spans="2:30" x14ac:dyDescent="0.15">
      <c r="B907" s="38" t="s">
        <v>1481</v>
      </c>
      <c r="C907" s="39" t="s">
        <v>1482</v>
      </c>
      <c r="D907" s="39" t="s">
        <v>2363</v>
      </c>
      <c r="E907" s="39" t="s">
        <v>2791</v>
      </c>
      <c r="F907" s="40" t="s">
        <v>2347</v>
      </c>
      <c r="G907" s="40" t="s">
        <v>2354</v>
      </c>
      <c r="H907" s="41">
        <v>185000</v>
      </c>
      <c r="I907" s="42">
        <v>0</v>
      </c>
      <c r="J907" s="43">
        <v>0</v>
      </c>
      <c r="K907" s="41">
        <v>0</v>
      </c>
      <c r="L907" s="42">
        <v>171938</v>
      </c>
      <c r="M907" s="43">
        <v>25747</v>
      </c>
      <c r="N907" s="41">
        <v>197685</v>
      </c>
      <c r="O907" s="42">
        <v>0</v>
      </c>
      <c r="P907" s="43">
        <v>0</v>
      </c>
      <c r="Q907" s="41">
        <v>0</v>
      </c>
      <c r="R907" s="42">
        <v>0</v>
      </c>
      <c r="S907" s="43">
        <v>8679</v>
      </c>
      <c r="T907" s="44">
        <v>8679</v>
      </c>
      <c r="U907" s="45">
        <v>171938</v>
      </c>
      <c r="V907" s="43">
        <v>34426</v>
      </c>
      <c r="W907" s="44">
        <v>206364</v>
      </c>
      <c r="X907" s="45">
        <v>-21364</v>
      </c>
      <c r="Y907" s="46">
        <v>-11.55</v>
      </c>
      <c r="Z907" s="47">
        <f t="shared" si="28"/>
        <v>13062</v>
      </c>
      <c r="AA907" s="46">
        <f t="shared" si="29"/>
        <v>7.06</v>
      </c>
      <c r="AB907" s="48" t="s">
        <v>2370</v>
      </c>
      <c r="AC907" s="48" t="s">
        <v>2343</v>
      </c>
      <c r="AD907" s="49"/>
    </row>
    <row r="908" spans="2:30" x14ac:dyDescent="0.15">
      <c r="B908" s="38" t="s">
        <v>1483</v>
      </c>
      <c r="C908" s="39" t="s">
        <v>1484</v>
      </c>
      <c r="D908" s="39" t="s">
        <v>2363</v>
      </c>
      <c r="E908" s="39" t="s">
        <v>2792</v>
      </c>
      <c r="F908" s="40" t="s">
        <v>2347</v>
      </c>
      <c r="G908" s="40" t="s">
        <v>2354</v>
      </c>
      <c r="H908" s="41">
        <v>155000</v>
      </c>
      <c r="I908" s="42">
        <v>0</v>
      </c>
      <c r="J908" s="43">
        <v>0</v>
      </c>
      <c r="K908" s="41">
        <v>0</v>
      </c>
      <c r="L908" s="42">
        <v>381229</v>
      </c>
      <c r="M908" s="43">
        <v>64549</v>
      </c>
      <c r="N908" s="41">
        <v>445778</v>
      </c>
      <c r="O908" s="42">
        <v>0</v>
      </c>
      <c r="P908" s="43">
        <v>0</v>
      </c>
      <c r="Q908" s="41">
        <v>0</v>
      </c>
      <c r="R908" s="42">
        <v>0</v>
      </c>
      <c r="S908" s="43">
        <v>19299</v>
      </c>
      <c r="T908" s="44">
        <v>19299</v>
      </c>
      <c r="U908" s="45">
        <v>381229</v>
      </c>
      <c r="V908" s="43">
        <v>83848</v>
      </c>
      <c r="W908" s="44">
        <v>465077</v>
      </c>
      <c r="X908" s="45">
        <v>-310077</v>
      </c>
      <c r="Y908" s="46">
        <v>-200.05</v>
      </c>
      <c r="Z908" s="47">
        <f t="shared" si="28"/>
        <v>-226229</v>
      </c>
      <c r="AA908" s="46">
        <f t="shared" si="29"/>
        <v>-145.94999999999999</v>
      </c>
      <c r="AB908" s="48" t="s">
        <v>2370</v>
      </c>
      <c r="AC908" s="48" t="s">
        <v>2343</v>
      </c>
      <c r="AD908" s="49"/>
    </row>
    <row r="909" spans="2:30" x14ac:dyDescent="0.15">
      <c r="B909" s="38" t="s">
        <v>1485</v>
      </c>
      <c r="C909" s="39" t="s">
        <v>1486</v>
      </c>
      <c r="D909" s="39" t="s">
        <v>2363</v>
      </c>
      <c r="E909" s="39" t="s">
        <v>2793</v>
      </c>
      <c r="F909" s="40" t="s">
        <v>2347</v>
      </c>
      <c r="G909" s="40" t="s">
        <v>2354</v>
      </c>
      <c r="H909" s="41">
        <v>172500</v>
      </c>
      <c r="I909" s="42">
        <v>0</v>
      </c>
      <c r="J909" s="43">
        <v>0</v>
      </c>
      <c r="K909" s="41">
        <v>0</v>
      </c>
      <c r="L909" s="42">
        <v>361166</v>
      </c>
      <c r="M909" s="43">
        <v>62155</v>
      </c>
      <c r="N909" s="41">
        <v>423321</v>
      </c>
      <c r="O909" s="42">
        <v>0</v>
      </c>
      <c r="P909" s="43">
        <v>0</v>
      </c>
      <c r="Q909" s="41">
        <v>0</v>
      </c>
      <c r="R909" s="42">
        <v>0</v>
      </c>
      <c r="S909" s="43">
        <v>17900</v>
      </c>
      <c r="T909" s="44">
        <v>17900</v>
      </c>
      <c r="U909" s="45">
        <v>361166</v>
      </c>
      <c r="V909" s="43">
        <v>80055</v>
      </c>
      <c r="W909" s="44">
        <v>441221</v>
      </c>
      <c r="X909" s="45">
        <v>-268721</v>
      </c>
      <c r="Y909" s="46">
        <v>-155.78</v>
      </c>
      <c r="Z909" s="47">
        <f t="shared" si="28"/>
        <v>-188666</v>
      </c>
      <c r="AA909" s="46">
        <f t="shared" si="29"/>
        <v>-109.37</v>
      </c>
      <c r="AB909" s="48" t="s">
        <v>2370</v>
      </c>
      <c r="AC909" s="48" t="s">
        <v>2343</v>
      </c>
      <c r="AD909" s="49"/>
    </row>
    <row r="910" spans="2:30" x14ac:dyDescent="0.15">
      <c r="B910" s="38" t="s">
        <v>1487</v>
      </c>
      <c r="C910" s="39" t="s">
        <v>1488</v>
      </c>
      <c r="D910" s="39" t="s">
        <v>2363</v>
      </c>
      <c r="E910" s="39" t="s">
        <v>2794</v>
      </c>
      <c r="F910" s="40" t="s">
        <v>2347</v>
      </c>
      <c r="G910" s="40" t="s">
        <v>2354</v>
      </c>
      <c r="H910" s="41">
        <v>197500</v>
      </c>
      <c r="I910" s="42">
        <v>0</v>
      </c>
      <c r="J910" s="43">
        <v>0</v>
      </c>
      <c r="K910" s="41">
        <v>0</v>
      </c>
      <c r="L910" s="42">
        <v>329724</v>
      </c>
      <c r="M910" s="43">
        <v>49052</v>
      </c>
      <c r="N910" s="41">
        <v>378776</v>
      </c>
      <c r="O910" s="42">
        <v>0</v>
      </c>
      <c r="P910" s="43">
        <v>0</v>
      </c>
      <c r="Q910" s="41">
        <v>0</v>
      </c>
      <c r="R910" s="42">
        <v>0</v>
      </c>
      <c r="S910" s="43">
        <v>16432</v>
      </c>
      <c r="T910" s="44">
        <v>16432</v>
      </c>
      <c r="U910" s="45">
        <v>329724</v>
      </c>
      <c r="V910" s="43">
        <v>65484</v>
      </c>
      <c r="W910" s="44">
        <v>395208</v>
      </c>
      <c r="X910" s="45">
        <v>-197708</v>
      </c>
      <c r="Y910" s="46">
        <v>-100.11</v>
      </c>
      <c r="Z910" s="47">
        <f t="shared" si="28"/>
        <v>-132224</v>
      </c>
      <c r="AA910" s="46">
        <f t="shared" si="29"/>
        <v>-66.95</v>
      </c>
      <c r="AB910" s="48" t="s">
        <v>2370</v>
      </c>
      <c r="AC910" s="48" t="s">
        <v>2343</v>
      </c>
      <c r="AD910" s="49"/>
    </row>
    <row r="911" spans="2:30" x14ac:dyDescent="0.15">
      <c r="B911" s="38" t="s">
        <v>1489</v>
      </c>
      <c r="C911" s="39" t="s">
        <v>1490</v>
      </c>
      <c r="D911" s="39" t="s">
        <v>2363</v>
      </c>
      <c r="E911" s="39" t="s">
        <v>2795</v>
      </c>
      <c r="F911" s="40" t="s">
        <v>2347</v>
      </c>
      <c r="G911" s="40" t="s">
        <v>2354</v>
      </c>
      <c r="H911" s="41">
        <v>210000</v>
      </c>
      <c r="I911" s="42">
        <v>0</v>
      </c>
      <c r="J911" s="43">
        <v>0</v>
      </c>
      <c r="K911" s="41">
        <v>0</v>
      </c>
      <c r="L911" s="42">
        <v>563753</v>
      </c>
      <c r="M911" s="43">
        <v>99038</v>
      </c>
      <c r="N911" s="41">
        <v>662791</v>
      </c>
      <c r="O911" s="42">
        <v>0</v>
      </c>
      <c r="P911" s="43">
        <v>0</v>
      </c>
      <c r="Q911" s="41">
        <v>0</v>
      </c>
      <c r="R911" s="42">
        <v>0</v>
      </c>
      <c r="S911" s="43">
        <v>27458</v>
      </c>
      <c r="T911" s="44">
        <v>27458</v>
      </c>
      <c r="U911" s="45">
        <v>563753</v>
      </c>
      <c r="V911" s="43">
        <v>126496</v>
      </c>
      <c r="W911" s="44">
        <v>690249</v>
      </c>
      <c r="X911" s="45">
        <v>-480249</v>
      </c>
      <c r="Y911" s="46">
        <v>-228.69</v>
      </c>
      <c r="Z911" s="47">
        <f t="shared" si="28"/>
        <v>-353753</v>
      </c>
      <c r="AA911" s="46">
        <f t="shared" si="29"/>
        <v>-168.45</v>
      </c>
      <c r="AB911" s="48" t="s">
        <v>2370</v>
      </c>
      <c r="AC911" s="48" t="s">
        <v>2343</v>
      </c>
      <c r="AD911" s="49"/>
    </row>
    <row r="912" spans="2:30" x14ac:dyDescent="0.15">
      <c r="B912" s="38" t="s">
        <v>0</v>
      </c>
      <c r="C912" s="39" t="s">
        <v>0</v>
      </c>
      <c r="D912" s="39"/>
      <c r="E912" s="39"/>
      <c r="F912" s="40"/>
      <c r="G912" s="40"/>
      <c r="H912" s="41"/>
      <c r="I912" s="42"/>
      <c r="J912" s="43"/>
      <c r="K912" s="41"/>
      <c r="L912" s="42"/>
      <c r="M912" s="43"/>
      <c r="N912" s="41"/>
      <c r="O912" s="42"/>
      <c r="P912" s="43"/>
      <c r="Q912" s="41"/>
      <c r="R912" s="42"/>
      <c r="S912" s="43"/>
      <c r="T912" s="44"/>
      <c r="U912" s="45"/>
      <c r="V912" s="43"/>
      <c r="W912" s="44"/>
      <c r="X912" s="45"/>
      <c r="Y912" s="46"/>
      <c r="Z912" s="47"/>
      <c r="AA912" s="46"/>
      <c r="AB912" s="48"/>
      <c r="AC912" s="48"/>
      <c r="AD912" s="49"/>
    </row>
    <row r="913" spans="2:30" x14ac:dyDescent="0.15">
      <c r="B913" s="38" t="s">
        <v>2632</v>
      </c>
      <c r="C913" s="39" t="s">
        <v>1491</v>
      </c>
      <c r="D913" s="39" t="s">
        <v>2366</v>
      </c>
      <c r="E913" s="39"/>
      <c r="F913" s="40" t="s">
        <v>2344</v>
      </c>
      <c r="G913" s="40" t="s">
        <v>2351</v>
      </c>
      <c r="H913" s="41">
        <v>1188600</v>
      </c>
      <c r="I913" s="42">
        <v>0</v>
      </c>
      <c r="J913" s="43">
        <v>0</v>
      </c>
      <c r="K913" s="41">
        <v>0</v>
      </c>
      <c r="L913" s="42">
        <v>362258</v>
      </c>
      <c r="M913" s="43">
        <v>71677</v>
      </c>
      <c r="N913" s="41">
        <v>433935</v>
      </c>
      <c r="O913" s="42">
        <v>0</v>
      </c>
      <c r="P913" s="43">
        <v>0</v>
      </c>
      <c r="Q913" s="41">
        <v>0</v>
      </c>
      <c r="R913" s="42">
        <v>35625</v>
      </c>
      <c r="S913" s="43">
        <v>40018</v>
      </c>
      <c r="T913" s="44">
        <v>75643</v>
      </c>
      <c r="U913" s="45">
        <v>397883</v>
      </c>
      <c r="V913" s="43">
        <v>111695</v>
      </c>
      <c r="W913" s="44">
        <v>509578</v>
      </c>
      <c r="X913" s="45">
        <v>679022</v>
      </c>
      <c r="Y913" s="46">
        <v>57.13</v>
      </c>
      <c r="Z913" s="47">
        <f t="shared" si="28"/>
        <v>790717</v>
      </c>
      <c r="AA913" s="46">
        <f t="shared" si="29"/>
        <v>66.53</v>
      </c>
      <c r="AB913" s="48" t="s">
        <v>2360</v>
      </c>
      <c r="AC913" s="48" t="s">
        <v>2343</v>
      </c>
      <c r="AD913" s="49"/>
    </row>
    <row r="914" spans="2:30" x14ac:dyDescent="0.15">
      <c r="B914" s="38" t="s">
        <v>1492</v>
      </c>
      <c r="C914" s="39" t="s">
        <v>1493</v>
      </c>
      <c r="D914" s="39" t="s">
        <v>2366</v>
      </c>
      <c r="E914" s="39" t="s">
        <v>2792</v>
      </c>
      <c r="F914" s="40" t="s">
        <v>2344</v>
      </c>
      <c r="G914" s="40" t="s">
        <v>2351</v>
      </c>
      <c r="H914" s="41">
        <v>1188600</v>
      </c>
      <c r="I914" s="42">
        <v>0</v>
      </c>
      <c r="J914" s="43">
        <v>0</v>
      </c>
      <c r="K914" s="41">
        <v>0</v>
      </c>
      <c r="L914" s="42">
        <v>362258</v>
      </c>
      <c r="M914" s="43">
        <v>71677</v>
      </c>
      <c r="N914" s="41">
        <v>433935</v>
      </c>
      <c r="O914" s="42">
        <v>0</v>
      </c>
      <c r="P914" s="43">
        <v>0</v>
      </c>
      <c r="Q914" s="41">
        <v>0</v>
      </c>
      <c r="R914" s="42">
        <v>35625</v>
      </c>
      <c r="S914" s="43">
        <v>40018</v>
      </c>
      <c r="T914" s="44">
        <v>75643</v>
      </c>
      <c r="U914" s="45">
        <v>397883</v>
      </c>
      <c r="V914" s="43">
        <v>111695</v>
      </c>
      <c r="W914" s="44">
        <v>509578</v>
      </c>
      <c r="X914" s="45">
        <v>679022</v>
      </c>
      <c r="Y914" s="46">
        <v>57.13</v>
      </c>
      <c r="Z914" s="47">
        <f t="shared" si="28"/>
        <v>790717</v>
      </c>
      <c r="AA914" s="46">
        <f t="shared" si="29"/>
        <v>66.53</v>
      </c>
      <c r="AB914" s="48" t="s">
        <v>2360</v>
      </c>
      <c r="AC914" s="48" t="s">
        <v>2343</v>
      </c>
      <c r="AD914" s="49"/>
    </row>
    <row r="915" spans="2:30" x14ac:dyDescent="0.15">
      <c r="B915" s="38" t="s">
        <v>0</v>
      </c>
      <c r="C915" s="39" t="s">
        <v>0</v>
      </c>
      <c r="D915" s="39"/>
      <c r="E915" s="39"/>
      <c r="F915" s="40"/>
      <c r="G915" s="40"/>
      <c r="H915" s="41"/>
      <c r="I915" s="42"/>
      <c r="J915" s="43"/>
      <c r="K915" s="41"/>
      <c r="L915" s="42"/>
      <c r="M915" s="43"/>
      <c r="N915" s="41"/>
      <c r="O915" s="42"/>
      <c r="P915" s="43"/>
      <c r="Q915" s="41"/>
      <c r="R915" s="42"/>
      <c r="S915" s="43"/>
      <c r="T915" s="44"/>
      <c r="U915" s="45"/>
      <c r="V915" s="43"/>
      <c r="W915" s="44"/>
      <c r="X915" s="45"/>
      <c r="Y915" s="46"/>
      <c r="Z915" s="47"/>
      <c r="AA915" s="46"/>
      <c r="AB915" s="48"/>
      <c r="AC915" s="48"/>
      <c r="AD915" s="49"/>
    </row>
    <row r="916" spans="2:30" x14ac:dyDescent="0.15">
      <c r="B916" s="38" t="s">
        <v>2633</v>
      </c>
      <c r="C916" s="39" t="s">
        <v>1494</v>
      </c>
      <c r="D916" s="39" t="s">
        <v>2366</v>
      </c>
      <c r="E916" s="39"/>
      <c r="F916" s="40" t="s">
        <v>2344</v>
      </c>
      <c r="G916" s="40" t="s">
        <v>2351</v>
      </c>
      <c r="H916" s="41">
        <v>570400</v>
      </c>
      <c r="I916" s="42">
        <v>0</v>
      </c>
      <c r="J916" s="43">
        <v>0</v>
      </c>
      <c r="K916" s="41">
        <v>0</v>
      </c>
      <c r="L916" s="42">
        <v>124871</v>
      </c>
      <c r="M916" s="43">
        <v>36002</v>
      </c>
      <c r="N916" s="41">
        <v>160873</v>
      </c>
      <c r="O916" s="42">
        <v>0</v>
      </c>
      <c r="P916" s="43">
        <v>0</v>
      </c>
      <c r="Q916" s="41">
        <v>0</v>
      </c>
      <c r="R916" s="42">
        <v>3918</v>
      </c>
      <c r="S916" s="43">
        <v>13338</v>
      </c>
      <c r="T916" s="44">
        <v>17256</v>
      </c>
      <c r="U916" s="45">
        <v>128789</v>
      </c>
      <c r="V916" s="43">
        <v>49340</v>
      </c>
      <c r="W916" s="44">
        <v>178129</v>
      </c>
      <c r="X916" s="45">
        <v>392271</v>
      </c>
      <c r="Y916" s="46">
        <v>68.77</v>
      </c>
      <c r="Z916" s="47">
        <f t="shared" si="28"/>
        <v>441611</v>
      </c>
      <c r="AA916" s="46">
        <f t="shared" si="29"/>
        <v>77.42</v>
      </c>
      <c r="AB916" s="48" t="s">
        <v>2360</v>
      </c>
      <c r="AC916" s="48" t="s">
        <v>2343</v>
      </c>
      <c r="AD916" s="49"/>
    </row>
    <row r="917" spans="2:30" x14ac:dyDescent="0.15">
      <c r="B917" s="38" t="s">
        <v>1495</v>
      </c>
      <c r="C917" s="39" t="s">
        <v>1496</v>
      </c>
      <c r="D917" s="39" t="s">
        <v>2366</v>
      </c>
      <c r="E917" s="39" t="s">
        <v>2791</v>
      </c>
      <c r="F917" s="40" t="s">
        <v>2344</v>
      </c>
      <c r="G917" s="40" t="s">
        <v>2351</v>
      </c>
      <c r="H917" s="41">
        <v>570400</v>
      </c>
      <c r="I917" s="42">
        <v>0</v>
      </c>
      <c r="J917" s="43">
        <v>0</v>
      </c>
      <c r="K917" s="41">
        <v>0</v>
      </c>
      <c r="L917" s="42">
        <v>124871</v>
      </c>
      <c r="M917" s="43">
        <v>36002</v>
      </c>
      <c r="N917" s="41">
        <v>160873</v>
      </c>
      <c r="O917" s="42">
        <v>0</v>
      </c>
      <c r="P917" s="43">
        <v>0</v>
      </c>
      <c r="Q917" s="41">
        <v>0</v>
      </c>
      <c r="R917" s="42">
        <v>3918</v>
      </c>
      <c r="S917" s="43">
        <v>13338</v>
      </c>
      <c r="T917" s="44">
        <v>17256</v>
      </c>
      <c r="U917" s="45">
        <v>128789</v>
      </c>
      <c r="V917" s="43">
        <v>49340</v>
      </c>
      <c r="W917" s="44">
        <v>178129</v>
      </c>
      <c r="X917" s="45">
        <v>392271</v>
      </c>
      <c r="Y917" s="46">
        <v>68.77</v>
      </c>
      <c r="Z917" s="47">
        <f t="shared" si="28"/>
        <v>441611</v>
      </c>
      <c r="AA917" s="46">
        <f t="shared" si="29"/>
        <v>77.42</v>
      </c>
      <c r="AB917" s="48" t="s">
        <v>2360</v>
      </c>
      <c r="AC917" s="48" t="s">
        <v>2343</v>
      </c>
      <c r="AD917" s="49"/>
    </row>
    <row r="918" spans="2:30" x14ac:dyDescent="0.15">
      <c r="B918" s="38" t="s">
        <v>0</v>
      </c>
      <c r="C918" s="39" t="s">
        <v>0</v>
      </c>
      <c r="D918" s="39"/>
      <c r="E918" s="39"/>
      <c r="F918" s="40"/>
      <c r="G918" s="40"/>
      <c r="H918" s="41"/>
      <c r="I918" s="42"/>
      <c r="J918" s="43"/>
      <c r="K918" s="41"/>
      <c r="L918" s="42"/>
      <c r="M918" s="43"/>
      <c r="N918" s="41"/>
      <c r="O918" s="42"/>
      <c r="P918" s="43"/>
      <c r="Q918" s="41"/>
      <c r="R918" s="42"/>
      <c r="S918" s="43"/>
      <c r="T918" s="44"/>
      <c r="U918" s="45"/>
      <c r="V918" s="43"/>
      <c r="W918" s="44"/>
      <c r="X918" s="45"/>
      <c r="Y918" s="46"/>
      <c r="Z918" s="47"/>
      <c r="AA918" s="46"/>
      <c r="AB918" s="48"/>
      <c r="AC918" s="48"/>
      <c r="AD918" s="49"/>
    </row>
    <row r="919" spans="2:30" x14ac:dyDescent="0.15">
      <c r="B919" s="38" t="s">
        <v>2634</v>
      </c>
      <c r="C919" s="39" t="s">
        <v>1497</v>
      </c>
      <c r="D919" s="39" t="s">
        <v>2408</v>
      </c>
      <c r="E919" s="39"/>
      <c r="F919" s="40" t="s">
        <v>2345</v>
      </c>
      <c r="G919" s="40" t="s">
        <v>2359</v>
      </c>
      <c r="H919" s="41">
        <v>5360000</v>
      </c>
      <c r="I919" s="42">
        <v>0</v>
      </c>
      <c r="J919" s="43">
        <v>0</v>
      </c>
      <c r="K919" s="41">
        <v>0</v>
      </c>
      <c r="L919" s="42">
        <v>3916607</v>
      </c>
      <c r="M919" s="43">
        <v>699387</v>
      </c>
      <c r="N919" s="41">
        <v>4615994</v>
      </c>
      <c r="O919" s="42">
        <v>0</v>
      </c>
      <c r="P919" s="43">
        <v>581</v>
      </c>
      <c r="Q919" s="41">
        <v>581</v>
      </c>
      <c r="R919" s="42">
        <v>0</v>
      </c>
      <c r="S919" s="43">
        <v>148729</v>
      </c>
      <c r="T919" s="44">
        <v>148729</v>
      </c>
      <c r="U919" s="45">
        <v>3916607</v>
      </c>
      <c r="V919" s="43">
        <v>848697</v>
      </c>
      <c r="W919" s="44">
        <v>4765304</v>
      </c>
      <c r="X919" s="45">
        <v>594696</v>
      </c>
      <c r="Y919" s="46">
        <v>11.1</v>
      </c>
      <c r="Z919" s="47">
        <f t="shared" si="28"/>
        <v>1443393</v>
      </c>
      <c r="AA919" s="46">
        <f t="shared" si="29"/>
        <v>26.93</v>
      </c>
      <c r="AB919" s="48" t="s">
        <v>2370</v>
      </c>
      <c r="AC919" s="48" t="s">
        <v>2343</v>
      </c>
      <c r="AD919" s="49"/>
    </row>
    <row r="920" spans="2:30" x14ac:dyDescent="0.15">
      <c r="B920" s="38" t="s">
        <v>1498</v>
      </c>
      <c r="C920" s="39" t="s">
        <v>1499</v>
      </c>
      <c r="D920" s="39" t="s">
        <v>2408</v>
      </c>
      <c r="E920" s="39" t="s">
        <v>2790</v>
      </c>
      <c r="F920" s="40" t="s">
        <v>2345</v>
      </c>
      <c r="G920" s="40" t="s">
        <v>2359</v>
      </c>
      <c r="H920" s="41">
        <v>1220000</v>
      </c>
      <c r="I920" s="42">
        <v>0</v>
      </c>
      <c r="J920" s="43">
        <v>0</v>
      </c>
      <c r="K920" s="41">
        <v>0</v>
      </c>
      <c r="L920" s="42">
        <v>805655</v>
      </c>
      <c r="M920" s="43">
        <v>158112</v>
      </c>
      <c r="N920" s="41">
        <v>963767</v>
      </c>
      <c r="O920" s="42">
        <v>0</v>
      </c>
      <c r="P920" s="43">
        <v>0</v>
      </c>
      <c r="Q920" s="41">
        <v>0</v>
      </c>
      <c r="R920" s="42">
        <v>0</v>
      </c>
      <c r="S920" s="43">
        <v>27874</v>
      </c>
      <c r="T920" s="44">
        <v>27874</v>
      </c>
      <c r="U920" s="45">
        <v>805655</v>
      </c>
      <c r="V920" s="43">
        <v>185986</v>
      </c>
      <c r="W920" s="44">
        <v>991641</v>
      </c>
      <c r="X920" s="45">
        <v>228359</v>
      </c>
      <c r="Y920" s="46">
        <v>18.72</v>
      </c>
      <c r="Z920" s="47">
        <f t="shared" si="28"/>
        <v>414345</v>
      </c>
      <c r="AA920" s="46">
        <f t="shared" si="29"/>
        <v>33.96</v>
      </c>
      <c r="AB920" s="48" t="s">
        <v>2370</v>
      </c>
      <c r="AC920" s="48" t="s">
        <v>2343</v>
      </c>
      <c r="AD920" s="49"/>
    </row>
    <row r="921" spans="2:30" x14ac:dyDescent="0.15">
      <c r="B921" s="38" t="s">
        <v>1500</v>
      </c>
      <c r="C921" s="39" t="s">
        <v>1501</v>
      </c>
      <c r="D921" s="39" t="s">
        <v>2408</v>
      </c>
      <c r="E921" s="39" t="s">
        <v>2791</v>
      </c>
      <c r="F921" s="40" t="s">
        <v>2345</v>
      </c>
      <c r="G921" s="40" t="s">
        <v>2359</v>
      </c>
      <c r="H921" s="41">
        <v>1220000</v>
      </c>
      <c r="I921" s="42">
        <v>0</v>
      </c>
      <c r="J921" s="43">
        <v>0</v>
      </c>
      <c r="K921" s="41">
        <v>0</v>
      </c>
      <c r="L921" s="42">
        <v>823101</v>
      </c>
      <c r="M921" s="43">
        <v>150290</v>
      </c>
      <c r="N921" s="41">
        <v>973391</v>
      </c>
      <c r="O921" s="42">
        <v>0</v>
      </c>
      <c r="P921" s="43">
        <v>0</v>
      </c>
      <c r="Q921" s="41">
        <v>0</v>
      </c>
      <c r="R921" s="42">
        <v>0</v>
      </c>
      <c r="S921" s="43">
        <v>27586</v>
      </c>
      <c r="T921" s="44">
        <v>27586</v>
      </c>
      <c r="U921" s="45">
        <v>823101</v>
      </c>
      <c r="V921" s="43">
        <v>177876</v>
      </c>
      <c r="W921" s="44">
        <v>1000977</v>
      </c>
      <c r="X921" s="45">
        <v>219023</v>
      </c>
      <c r="Y921" s="46">
        <v>17.95</v>
      </c>
      <c r="Z921" s="47">
        <f t="shared" si="28"/>
        <v>396899</v>
      </c>
      <c r="AA921" s="46">
        <f t="shared" si="29"/>
        <v>32.53</v>
      </c>
      <c r="AB921" s="48" t="s">
        <v>2370</v>
      </c>
      <c r="AC921" s="48" t="s">
        <v>2343</v>
      </c>
      <c r="AD921" s="49"/>
    </row>
    <row r="922" spans="2:30" x14ac:dyDescent="0.15">
      <c r="B922" s="38" t="s">
        <v>1502</v>
      </c>
      <c r="C922" s="39" t="s">
        <v>1503</v>
      </c>
      <c r="D922" s="39" t="s">
        <v>2408</v>
      </c>
      <c r="E922" s="39" t="s">
        <v>2792</v>
      </c>
      <c r="F922" s="40" t="s">
        <v>2345</v>
      </c>
      <c r="G922" s="40" t="s">
        <v>2359</v>
      </c>
      <c r="H922" s="41">
        <v>730000</v>
      </c>
      <c r="I922" s="42">
        <v>0</v>
      </c>
      <c r="J922" s="43">
        <v>0</v>
      </c>
      <c r="K922" s="41">
        <v>0</v>
      </c>
      <c r="L922" s="42">
        <v>585034</v>
      </c>
      <c r="M922" s="43">
        <v>102132</v>
      </c>
      <c r="N922" s="41">
        <v>687166</v>
      </c>
      <c r="O922" s="42">
        <v>0</v>
      </c>
      <c r="P922" s="43">
        <v>0</v>
      </c>
      <c r="Q922" s="41">
        <v>0</v>
      </c>
      <c r="R922" s="42">
        <v>0</v>
      </c>
      <c r="S922" s="43">
        <v>19248</v>
      </c>
      <c r="T922" s="44">
        <v>19248</v>
      </c>
      <c r="U922" s="45">
        <v>585034</v>
      </c>
      <c r="V922" s="43">
        <v>121380</v>
      </c>
      <c r="W922" s="44">
        <v>706414</v>
      </c>
      <c r="X922" s="45">
        <v>23586</v>
      </c>
      <c r="Y922" s="46">
        <v>3.23</v>
      </c>
      <c r="Z922" s="47">
        <f t="shared" si="28"/>
        <v>144966</v>
      </c>
      <c r="AA922" s="46">
        <f t="shared" si="29"/>
        <v>19.86</v>
      </c>
      <c r="AB922" s="48" t="s">
        <v>2370</v>
      </c>
      <c r="AC922" s="48" t="s">
        <v>2343</v>
      </c>
      <c r="AD922" s="49"/>
    </row>
    <row r="923" spans="2:30" x14ac:dyDescent="0.15">
      <c r="B923" s="38" t="s">
        <v>1504</v>
      </c>
      <c r="C923" s="39" t="s">
        <v>1505</v>
      </c>
      <c r="D923" s="39" t="s">
        <v>2408</v>
      </c>
      <c r="E923" s="39" t="s">
        <v>2793</v>
      </c>
      <c r="F923" s="40" t="s">
        <v>2345</v>
      </c>
      <c r="G923" s="40" t="s">
        <v>2359</v>
      </c>
      <c r="H923" s="41">
        <v>730000</v>
      </c>
      <c r="I923" s="42">
        <v>0</v>
      </c>
      <c r="J923" s="43">
        <v>0</v>
      </c>
      <c r="K923" s="41">
        <v>0</v>
      </c>
      <c r="L923" s="42">
        <v>585037</v>
      </c>
      <c r="M923" s="43">
        <v>112292</v>
      </c>
      <c r="N923" s="41">
        <v>697329</v>
      </c>
      <c r="O923" s="42">
        <v>0</v>
      </c>
      <c r="P923" s="43">
        <v>0</v>
      </c>
      <c r="Q923" s="41">
        <v>0</v>
      </c>
      <c r="R923" s="42">
        <v>0</v>
      </c>
      <c r="S923" s="43">
        <v>24366</v>
      </c>
      <c r="T923" s="44">
        <v>24366</v>
      </c>
      <c r="U923" s="45">
        <v>585037</v>
      </c>
      <c r="V923" s="43">
        <v>136658</v>
      </c>
      <c r="W923" s="44">
        <v>721695</v>
      </c>
      <c r="X923" s="45">
        <v>8305</v>
      </c>
      <c r="Y923" s="46">
        <v>1.1399999999999999</v>
      </c>
      <c r="Z923" s="47">
        <f t="shared" si="28"/>
        <v>144963</v>
      </c>
      <c r="AA923" s="46">
        <f t="shared" si="29"/>
        <v>19.86</v>
      </c>
      <c r="AB923" s="48" t="s">
        <v>2370</v>
      </c>
      <c r="AC923" s="48" t="s">
        <v>2343</v>
      </c>
      <c r="AD923" s="49"/>
    </row>
    <row r="924" spans="2:30" x14ac:dyDescent="0.15">
      <c r="B924" s="38" t="s">
        <v>1506</v>
      </c>
      <c r="C924" s="39" t="s">
        <v>1507</v>
      </c>
      <c r="D924" s="39" t="s">
        <v>2408</v>
      </c>
      <c r="E924" s="39" t="s">
        <v>2794</v>
      </c>
      <c r="F924" s="40" t="s">
        <v>2345</v>
      </c>
      <c r="G924" s="40" t="s">
        <v>2359</v>
      </c>
      <c r="H924" s="41">
        <v>730000</v>
      </c>
      <c r="I924" s="42">
        <v>0</v>
      </c>
      <c r="J924" s="43">
        <v>0</v>
      </c>
      <c r="K924" s="41">
        <v>0</v>
      </c>
      <c r="L924" s="42">
        <v>585037</v>
      </c>
      <c r="M924" s="43">
        <v>82983</v>
      </c>
      <c r="N924" s="41">
        <v>668020</v>
      </c>
      <c r="O924" s="42">
        <v>0</v>
      </c>
      <c r="P924" s="43">
        <v>0</v>
      </c>
      <c r="Q924" s="41">
        <v>0</v>
      </c>
      <c r="R924" s="42">
        <v>0</v>
      </c>
      <c r="S924" s="43">
        <v>25799</v>
      </c>
      <c r="T924" s="44">
        <v>25799</v>
      </c>
      <c r="U924" s="45">
        <v>585037</v>
      </c>
      <c r="V924" s="43">
        <v>108782</v>
      </c>
      <c r="W924" s="44">
        <v>693819</v>
      </c>
      <c r="X924" s="45">
        <v>36181</v>
      </c>
      <c r="Y924" s="46">
        <v>4.96</v>
      </c>
      <c r="Z924" s="47">
        <f t="shared" si="28"/>
        <v>144963</v>
      </c>
      <c r="AA924" s="46">
        <f t="shared" si="29"/>
        <v>19.86</v>
      </c>
      <c r="AB924" s="48" t="s">
        <v>2370</v>
      </c>
      <c r="AC924" s="48" t="s">
        <v>2343</v>
      </c>
      <c r="AD924" s="49"/>
    </row>
    <row r="925" spans="2:30" x14ac:dyDescent="0.15">
      <c r="B925" s="38" t="s">
        <v>1508</v>
      </c>
      <c r="C925" s="39" t="s">
        <v>1509</v>
      </c>
      <c r="D925" s="39" t="s">
        <v>2408</v>
      </c>
      <c r="E925" s="39" t="s">
        <v>2795</v>
      </c>
      <c r="F925" s="40" t="s">
        <v>2345</v>
      </c>
      <c r="G925" s="40" t="s">
        <v>2359</v>
      </c>
      <c r="H925" s="41">
        <v>730000</v>
      </c>
      <c r="I925" s="42">
        <v>0</v>
      </c>
      <c r="J925" s="43">
        <v>0</v>
      </c>
      <c r="K925" s="41">
        <v>0</v>
      </c>
      <c r="L925" s="42">
        <v>532743</v>
      </c>
      <c r="M925" s="43">
        <v>93578</v>
      </c>
      <c r="N925" s="41">
        <v>626321</v>
      </c>
      <c r="O925" s="42">
        <v>0</v>
      </c>
      <c r="P925" s="43">
        <v>581</v>
      </c>
      <c r="Q925" s="41">
        <v>581</v>
      </c>
      <c r="R925" s="42">
        <v>0</v>
      </c>
      <c r="S925" s="43">
        <v>23856</v>
      </c>
      <c r="T925" s="44">
        <v>23856</v>
      </c>
      <c r="U925" s="45">
        <v>532743</v>
      </c>
      <c r="V925" s="43">
        <v>118015</v>
      </c>
      <c r="W925" s="44">
        <v>650758</v>
      </c>
      <c r="X925" s="45">
        <v>79242</v>
      </c>
      <c r="Y925" s="46">
        <v>10.86</v>
      </c>
      <c r="Z925" s="47">
        <f t="shared" si="28"/>
        <v>197257</v>
      </c>
      <c r="AA925" s="46">
        <f t="shared" si="29"/>
        <v>27.02</v>
      </c>
      <c r="AB925" s="48" t="s">
        <v>2370</v>
      </c>
      <c r="AC925" s="48" t="s">
        <v>2343</v>
      </c>
      <c r="AD925" s="49"/>
    </row>
    <row r="926" spans="2:30" x14ac:dyDescent="0.15">
      <c r="B926" s="38" t="s">
        <v>0</v>
      </c>
      <c r="C926" s="39" t="s">
        <v>0</v>
      </c>
      <c r="D926" s="39"/>
      <c r="E926" s="39"/>
      <c r="F926" s="40"/>
      <c r="G926" s="40"/>
      <c r="H926" s="41"/>
      <c r="I926" s="42"/>
      <c r="J926" s="43"/>
      <c r="K926" s="41"/>
      <c r="L926" s="42"/>
      <c r="M926" s="43"/>
      <c r="N926" s="41"/>
      <c r="O926" s="42"/>
      <c r="P926" s="43"/>
      <c r="Q926" s="41"/>
      <c r="R926" s="42"/>
      <c r="S926" s="43"/>
      <c r="T926" s="44"/>
      <c r="U926" s="45"/>
      <c r="V926" s="43"/>
      <c r="W926" s="44"/>
      <c r="X926" s="45"/>
      <c r="Y926" s="46"/>
      <c r="Z926" s="47"/>
      <c r="AA926" s="46"/>
      <c r="AB926" s="48"/>
      <c r="AC926" s="48"/>
      <c r="AD926" s="49"/>
    </row>
    <row r="927" spans="2:30" x14ac:dyDescent="0.15">
      <c r="B927" s="38" t="s">
        <v>2635</v>
      </c>
      <c r="C927" s="39" t="s">
        <v>1510</v>
      </c>
      <c r="D927" s="39" t="s">
        <v>2391</v>
      </c>
      <c r="E927" s="39"/>
      <c r="F927" s="40" t="s">
        <v>2347</v>
      </c>
      <c r="G927" s="40" t="s">
        <v>2352</v>
      </c>
      <c r="H927" s="41">
        <v>1590000</v>
      </c>
      <c r="I927" s="42">
        <v>0</v>
      </c>
      <c r="J927" s="43">
        <v>0</v>
      </c>
      <c r="K927" s="41">
        <v>0</v>
      </c>
      <c r="L927" s="42">
        <v>131900</v>
      </c>
      <c r="M927" s="43">
        <v>27131</v>
      </c>
      <c r="N927" s="41">
        <v>159031</v>
      </c>
      <c r="O927" s="42">
        <v>35978</v>
      </c>
      <c r="P927" s="43">
        <v>0</v>
      </c>
      <c r="Q927" s="41">
        <v>35978</v>
      </c>
      <c r="R927" s="42">
        <v>58371</v>
      </c>
      <c r="S927" s="43">
        <v>110330</v>
      </c>
      <c r="T927" s="44">
        <v>168701</v>
      </c>
      <c r="U927" s="45">
        <v>226249</v>
      </c>
      <c r="V927" s="43">
        <v>137461</v>
      </c>
      <c r="W927" s="44">
        <v>363710</v>
      </c>
      <c r="X927" s="45">
        <v>1226290</v>
      </c>
      <c r="Y927" s="46">
        <v>77.13</v>
      </c>
      <c r="Z927" s="47">
        <f t="shared" si="28"/>
        <v>1363751</v>
      </c>
      <c r="AA927" s="46">
        <f t="shared" si="29"/>
        <v>85.77</v>
      </c>
      <c r="AB927" s="48" t="s">
        <v>2360</v>
      </c>
      <c r="AC927" s="48" t="s">
        <v>2343</v>
      </c>
      <c r="AD927" s="49"/>
    </row>
    <row r="928" spans="2:30" x14ac:dyDescent="0.15">
      <c r="B928" s="38" t="s">
        <v>1511</v>
      </c>
      <c r="C928" s="39" t="s">
        <v>1512</v>
      </c>
      <c r="D928" s="39" t="s">
        <v>2391</v>
      </c>
      <c r="E928" s="39" t="s">
        <v>2793</v>
      </c>
      <c r="F928" s="40" t="s">
        <v>2347</v>
      </c>
      <c r="G928" s="40" t="s">
        <v>2352</v>
      </c>
      <c r="H928" s="41">
        <v>1590000</v>
      </c>
      <c r="I928" s="42">
        <v>0</v>
      </c>
      <c r="J928" s="43">
        <v>0</v>
      </c>
      <c r="K928" s="41">
        <v>0</v>
      </c>
      <c r="L928" s="42">
        <v>131900</v>
      </c>
      <c r="M928" s="43">
        <v>27131</v>
      </c>
      <c r="N928" s="41">
        <v>159031</v>
      </c>
      <c r="O928" s="42">
        <v>35978</v>
      </c>
      <c r="P928" s="43">
        <v>0</v>
      </c>
      <c r="Q928" s="41">
        <v>35978</v>
      </c>
      <c r="R928" s="42">
        <v>58371</v>
      </c>
      <c r="S928" s="43">
        <v>110330</v>
      </c>
      <c r="T928" s="44">
        <v>168701</v>
      </c>
      <c r="U928" s="45">
        <v>226249</v>
      </c>
      <c r="V928" s="43">
        <v>137461</v>
      </c>
      <c r="W928" s="44">
        <v>363710</v>
      </c>
      <c r="X928" s="45">
        <v>1226290</v>
      </c>
      <c r="Y928" s="46">
        <v>77.13</v>
      </c>
      <c r="Z928" s="47">
        <f t="shared" si="28"/>
        <v>1363751</v>
      </c>
      <c r="AA928" s="46">
        <f t="shared" si="29"/>
        <v>85.77</v>
      </c>
      <c r="AB928" s="48" t="s">
        <v>2360</v>
      </c>
      <c r="AC928" s="48" t="s">
        <v>2343</v>
      </c>
      <c r="AD928" s="49"/>
    </row>
    <row r="929" spans="2:30" x14ac:dyDescent="0.15">
      <c r="B929" s="38" t="s">
        <v>0</v>
      </c>
      <c r="C929" s="39" t="s">
        <v>0</v>
      </c>
      <c r="D929" s="39"/>
      <c r="E929" s="39"/>
      <c r="F929" s="40"/>
      <c r="G929" s="40"/>
      <c r="H929" s="41"/>
      <c r="I929" s="42"/>
      <c r="J929" s="43"/>
      <c r="K929" s="41"/>
      <c r="L929" s="42"/>
      <c r="M929" s="43"/>
      <c r="N929" s="41"/>
      <c r="O929" s="42"/>
      <c r="P929" s="43"/>
      <c r="Q929" s="41"/>
      <c r="R929" s="42"/>
      <c r="S929" s="43"/>
      <c r="T929" s="44"/>
      <c r="U929" s="45"/>
      <c r="V929" s="43"/>
      <c r="W929" s="44"/>
      <c r="X929" s="45"/>
      <c r="Y929" s="46"/>
      <c r="Z929" s="47"/>
      <c r="AA929" s="46"/>
      <c r="AB929" s="48"/>
      <c r="AC929" s="48"/>
      <c r="AD929" s="49"/>
    </row>
    <row r="930" spans="2:30" x14ac:dyDescent="0.15">
      <c r="B930" s="38" t="s">
        <v>2636</v>
      </c>
      <c r="C930" s="39" t="s">
        <v>1513</v>
      </c>
      <c r="D930" s="39" t="s">
        <v>2369</v>
      </c>
      <c r="E930" s="39"/>
      <c r="F930" s="40" t="s">
        <v>2347</v>
      </c>
      <c r="G930" s="40" t="s">
        <v>2358</v>
      </c>
      <c r="H930" s="41">
        <v>5100000</v>
      </c>
      <c r="I930" s="42">
        <v>0</v>
      </c>
      <c r="J930" s="43">
        <v>0</v>
      </c>
      <c r="K930" s="41">
        <v>0</v>
      </c>
      <c r="L930" s="42">
        <v>2346074</v>
      </c>
      <c r="M930" s="43">
        <v>422187</v>
      </c>
      <c r="N930" s="41">
        <v>2768261</v>
      </c>
      <c r="O930" s="42">
        <v>0</v>
      </c>
      <c r="P930" s="43">
        <v>331</v>
      </c>
      <c r="Q930" s="41">
        <v>331</v>
      </c>
      <c r="R930" s="42">
        <v>0</v>
      </c>
      <c r="S930" s="43">
        <v>88526</v>
      </c>
      <c r="T930" s="44">
        <v>88526</v>
      </c>
      <c r="U930" s="45">
        <v>2346074</v>
      </c>
      <c r="V930" s="43">
        <v>511044</v>
      </c>
      <c r="W930" s="44">
        <v>2857118</v>
      </c>
      <c r="X930" s="45">
        <v>2242882</v>
      </c>
      <c r="Y930" s="46">
        <v>43.98</v>
      </c>
      <c r="Z930" s="47">
        <f t="shared" si="28"/>
        <v>2753926</v>
      </c>
      <c r="AA930" s="46">
        <f t="shared" si="29"/>
        <v>54</v>
      </c>
      <c r="AB930" s="48" t="s">
        <v>2370</v>
      </c>
      <c r="AC930" s="48" t="s">
        <v>2343</v>
      </c>
      <c r="AD930" s="49"/>
    </row>
    <row r="931" spans="2:30" x14ac:dyDescent="0.15">
      <c r="B931" s="38" t="s">
        <v>1514</v>
      </c>
      <c r="C931" s="39" t="s">
        <v>1515</v>
      </c>
      <c r="D931" s="39" t="s">
        <v>2369</v>
      </c>
      <c r="E931" s="39" t="s">
        <v>2790</v>
      </c>
      <c r="F931" s="40" t="s">
        <v>2347</v>
      </c>
      <c r="G931" s="40" t="s">
        <v>2358</v>
      </c>
      <c r="H931" s="41">
        <v>850000</v>
      </c>
      <c r="I931" s="42">
        <v>0</v>
      </c>
      <c r="J931" s="43">
        <v>0</v>
      </c>
      <c r="K931" s="41">
        <v>0</v>
      </c>
      <c r="L931" s="42">
        <v>619587</v>
      </c>
      <c r="M931" s="43">
        <v>121597</v>
      </c>
      <c r="N931" s="41">
        <v>741184</v>
      </c>
      <c r="O931" s="42">
        <v>0</v>
      </c>
      <c r="P931" s="43">
        <v>0</v>
      </c>
      <c r="Q931" s="41">
        <v>0</v>
      </c>
      <c r="R931" s="42">
        <v>0</v>
      </c>
      <c r="S931" s="43">
        <v>21435</v>
      </c>
      <c r="T931" s="44">
        <v>21435</v>
      </c>
      <c r="U931" s="45">
        <v>619587</v>
      </c>
      <c r="V931" s="43">
        <v>143032</v>
      </c>
      <c r="W931" s="44">
        <v>762619</v>
      </c>
      <c r="X931" s="45">
        <v>87381</v>
      </c>
      <c r="Y931" s="46">
        <v>10.28</v>
      </c>
      <c r="Z931" s="47">
        <f t="shared" si="28"/>
        <v>230413</v>
      </c>
      <c r="AA931" s="46">
        <f t="shared" si="29"/>
        <v>27.11</v>
      </c>
      <c r="AB931" s="48" t="s">
        <v>2370</v>
      </c>
      <c r="AC931" s="48" t="s">
        <v>2343</v>
      </c>
      <c r="AD931" s="49"/>
    </row>
    <row r="932" spans="2:30" x14ac:dyDescent="0.15">
      <c r="B932" s="38" t="s">
        <v>1516</v>
      </c>
      <c r="C932" s="39" t="s">
        <v>1517</v>
      </c>
      <c r="D932" s="39" t="s">
        <v>2369</v>
      </c>
      <c r="E932" s="39" t="s">
        <v>2791</v>
      </c>
      <c r="F932" s="40" t="s">
        <v>2347</v>
      </c>
      <c r="G932" s="40" t="s">
        <v>2358</v>
      </c>
      <c r="H932" s="41">
        <v>850000</v>
      </c>
      <c r="I932" s="42">
        <v>0</v>
      </c>
      <c r="J932" s="43">
        <v>0</v>
      </c>
      <c r="K932" s="41">
        <v>0</v>
      </c>
      <c r="L932" s="42">
        <v>476874</v>
      </c>
      <c r="M932" s="43">
        <v>87073</v>
      </c>
      <c r="N932" s="41">
        <v>563947</v>
      </c>
      <c r="O932" s="42">
        <v>0</v>
      </c>
      <c r="P932" s="43">
        <v>0</v>
      </c>
      <c r="Q932" s="41">
        <v>0</v>
      </c>
      <c r="R932" s="42">
        <v>0</v>
      </c>
      <c r="S932" s="43">
        <v>15984</v>
      </c>
      <c r="T932" s="44">
        <v>15984</v>
      </c>
      <c r="U932" s="45">
        <v>476874</v>
      </c>
      <c r="V932" s="43">
        <v>103057</v>
      </c>
      <c r="W932" s="44">
        <v>579931</v>
      </c>
      <c r="X932" s="45">
        <v>270069</v>
      </c>
      <c r="Y932" s="46">
        <v>31.77</v>
      </c>
      <c r="Z932" s="47">
        <f t="shared" si="28"/>
        <v>373126</v>
      </c>
      <c r="AA932" s="46">
        <f t="shared" si="29"/>
        <v>43.9</v>
      </c>
      <c r="AB932" s="48" t="s">
        <v>2370</v>
      </c>
      <c r="AC932" s="48" t="s">
        <v>2343</v>
      </c>
      <c r="AD932" s="49"/>
    </row>
    <row r="933" spans="2:30" x14ac:dyDescent="0.15">
      <c r="B933" s="38" t="s">
        <v>1518</v>
      </c>
      <c r="C933" s="39" t="s">
        <v>1519</v>
      </c>
      <c r="D933" s="39" t="s">
        <v>2369</v>
      </c>
      <c r="E933" s="39" t="s">
        <v>2792</v>
      </c>
      <c r="F933" s="40" t="s">
        <v>2347</v>
      </c>
      <c r="G933" s="40" t="s">
        <v>2358</v>
      </c>
      <c r="H933" s="41">
        <v>850000</v>
      </c>
      <c r="I933" s="42">
        <v>0</v>
      </c>
      <c r="J933" s="43">
        <v>0</v>
      </c>
      <c r="K933" s="41">
        <v>0</v>
      </c>
      <c r="L933" s="42">
        <v>305609</v>
      </c>
      <c r="M933" s="43">
        <v>53351</v>
      </c>
      <c r="N933" s="41">
        <v>358960</v>
      </c>
      <c r="O933" s="42">
        <v>0</v>
      </c>
      <c r="P933" s="43">
        <v>0</v>
      </c>
      <c r="Q933" s="41">
        <v>0</v>
      </c>
      <c r="R933" s="42">
        <v>0</v>
      </c>
      <c r="S933" s="43">
        <v>10054</v>
      </c>
      <c r="T933" s="44">
        <v>10054</v>
      </c>
      <c r="U933" s="45">
        <v>305609</v>
      </c>
      <c r="V933" s="43">
        <v>63405</v>
      </c>
      <c r="W933" s="44">
        <v>369014</v>
      </c>
      <c r="X933" s="45">
        <v>480986</v>
      </c>
      <c r="Y933" s="46">
        <v>56.59</v>
      </c>
      <c r="Z933" s="47">
        <f t="shared" si="28"/>
        <v>544391</v>
      </c>
      <c r="AA933" s="46">
        <f t="shared" si="29"/>
        <v>64.05</v>
      </c>
      <c r="AB933" s="48" t="s">
        <v>2370</v>
      </c>
      <c r="AC933" s="48" t="s">
        <v>2343</v>
      </c>
      <c r="AD933" s="49"/>
    </row>
    <row r="934" spans="2:30" x14ac:dyDescent="0.15">
      <c r="B934" s="38" t="s">
        <v>1520</v>
      </c>
      <c r="C934" s="39" t="s">
        <v>1521</v>
      </c>
      <c r="D934" s="39" t="s">
        <v>2369</v>
      </c>
      <c r="E934" s="39" t="s">
        <v>2793</v>
      </c>
      <c r="F934" s="40" t="s">
        <v>2347</v>
      </c>
      <c r="G934" s="40" t="s">
        <v>2358</v>
      </c>
      <c r="H934" s="41">
        <v>850000</v>
      </c>
      <c r="I934" s="42">
        <v>0</v>
      </c>
      <c r="J934" s="43">
        <v>0</v>
      </c>
      <c r="K934" s="41">
        <v>0</v>
      </c>
      <c r="L934" s="42">
        <v>319809</v>
      </c>
      <c r="M934" s="43">
        <v>61383</v>
      </c>
      <c r="N934" s="41">
        <v>381192</v>
      </c>
      <c r="O934" s="42">
        <v>0</v>
      </c>
      <c r="P934" s="43">
        <v>0</v>
      </c>
      <c r="Q934" s="41">
        <v>0</v>
      </c>
      <c r="R934" s="42">
        <v>0</v>
      </c>
      <c r="S934" s="43">
        <v>13318</v>
      </c>
      <c r="T934" s="44">
        <v>13318</v>
      </c>
      <c r="U934" s="45">
        <v>319809</v>
      </c>
      <c r="V934" s="43">
        <v>74701</v>
      </c>
      <c r="W934" s="44">
        <v>394510</v>
      </c>
      <c r="X934" s="45">
        <v>455490</v>
      </c>
      <c r="Y934" s="46">
        <v>53.59</v>
      </c>
      <c r="Z934" s="47">
        <f t="shared" si="28"/>
        <v>530191</v>
      </c>
      <c r="AA934" s="46">
        <f t="shared" si="29"/>
        <v>62.38</v>
      </c>
      <c r="AB934" s="48" t="s">
        <v>2370</v>
      </c>
      <c r="AC934" s="48" t="s">
        <v>2343</v>
      </c>
      <c r="AD934" s="49"/>
    </row>
    <row r="935" spans="2:30" x14ac:dyDescent="0.15">
      <c r="B935" s="38" t="s">
        <v>1522</v>
      </c>
      <c r="C935" s="39" t="s">
        <v>1523</v>
      </c>
      <c r="D935" s="39" t="s">
        <v>2369</v>
      </c>
      <c r="E935" s="39" t="s">
        <v>2794</v>
      </c>
      <c r="F935" s="40" t="s">
        <v>2347</v>
      </c>
      <c r="G935" s="40" t="s">
        <v>2358</v>
      </c>
      <c r="H935" s="41">
        <v>850000</v>
      </c>
      <c r="I935" s="42">
        <v>0</v>
      </c>
      <c r="J935" s="43">
        <v>0</v>
      </c>
      <c r="K935" s="41">
        <v>0</v>
      </c>
      <c r="L935" s="42">
        <v>321163</v>
      </c>
      <c r="M935" s="43">
        <v>45553</v>
      </c>
      <c r="N935" s="41">
        <v>366716</v>
      </c>
      <c r="O935" s="42">
        <v>0</v>
      </c>
      <c r="P935" s="43">
        <v>0</v>
      </c>
      <c r="Q935" s="41">
        <v>0</v>
      </c>
      <c r="R935" s="42">
        <v>0</v>
      </c>
      <c r="S935" s="43">
        <v>14163</v>
      </c>
      <c r="T935" s="44">
        <v>14163</v>
      </c>
      <c r="U935" s="45">
        <v>321163</v>
      </c>
      <c r="V935" s="43">
        <v>59716</v>
      </c>
      <c r="W935" s="44">
        <v>380879</v>
      </c>
      <c r="X935" s="45">
        <v>469121</v>
      </c>
      <c r="Y935" s="46">
        <v>55.19</v>
      </c>
      <c r="Z935" s="47">
        <f t="shared" si="28"/>
        <v>528837</v>
      </c>
      <c r="AA935" s="46">
        <f t="shared" si="29"/>
        <v>62.22</v>
      </c>
      <c r="AB935" s="48" t="s">
        <v>2370</v>
      </c>
      <c r="AC935" s="48" t="s">
        <v>2343</v>
      </c>
      <c r="AD935" s="49"/>
    </row>
    <row r="936" spans="2:30" x14ac:dyDescent="0.15">
      <c r="B936" s="38" t="s">
        <v>1524</v>
      </c>
      <c r="C936" s="39" t="s">
        <v>1525</v>
      </c>
      <c r="D936" s="39" t="s">
        <v>2369</v>
      </c>
      <c r="E936" s="39" t="s">
        <v>2795</v>
      </c>
      <c r="F936" s="40" t="s">
        <v>2347</v>
      </c>
      <c r="G936" s="40" t="s">
        <v>2358</v>
      </c>
      <c r="H936" s="41">
        <v>850000</v>
      </c>
      <c r="I936" s="42">
        <v>0</v>
      </c>
      <c r="J936" s="43">
        <v>0</v>
      </c>
      <c r="K936" s="41">
        <v>0</v>
      </c>
      <c r="L936" s="42">
        <v>303032</v>
      </c>
      <c r="M936" s="43">
        <v>53230</v>
      </c>
      <c r="N936" s="41">
        <v>356262</v>
      </c>
      <c r="O936" s="42">
        <v>0</v>
      </c>
      <c r="P936" s="43">
        <v>331</v>
      </c>
      <c r="Q936" s="41">
        <v>331</v>
      </c>
      <c r="R936" s="42">
        <v>0</v>
      </c>
      <c r="S936" s="43">
        <v>13572</v>
      </c>
      <c r="T936" s="44">
        <v>13572</v>
      </c>
      <c r="U936" s="45">
        <v>303032</v>
      </c>
      <c r="V936" s="43">
        <v>67133</v>
      </c>
      <c r="W936" s="44">
        <v>370165</v>
      </c>
      <c r="X936" s="45">
        <v>479835</v>
      </c>
      <c r="Y936" s="46">
        <v>56.45</v>
      </c>
      <c r="Z936" s="47">
        <f t="shared" si="28"/>
        <v>546968</v>
      </c>
      <c r="AA936" s="46">
        <f t="shared" si="29"/>
        <v>64.349999999999994</v>
      </c>
      <c r="AB936" s="48" t="s">
        <v>2370</v>
      </c>
      <c r="AC936" s="48" t="s">
        <v>2343</v>
      </c>
      <c r="AD936" s="49"/>
    </row>
    <row r="937" spans="2:30" x14ac:dyDescent="0.15">
      <c r="B937" s="38" t="s">
        <v>0</v>
      </c>
      <c r="C937" s="39" t="s">
        <v>0</v>
      </c>
      <c r="D937" s="39"/>
      <c r="E937" s="39"/>
      <c r="F937" s="40"/>
      <c r="G937" s="40"/>
      <c r="H937" s="41"/>
      <c r="I937" s="42"/>
      <c r="J937" s="43"/>
      <c r="K937" s="41"/>
      <c r="L937" s="42"/>
      <c r="M937" s="43"/>
      <c r="N937" s="41"/>
      <c r="O937" s="42"/>
      <c r="P937" s="43"/>
      <c r="Q937" s="41"/>
      <c r="R937" s="42"/>
      <c r="S937" s="43"/>
      <c r="T937" s="44"/>
      <c r="U937" s="45"/>
      <c r="V937" s="43"/>
      <c r="W937" s="44"/>
      <c r="X937" s="45"/>
      <c r="Y937" s="46"/>
      <c r="Z937" s="47"/>
      <c r="AA937" s="46"/>
      <c r="AB937" s="48"/>
      <c r="AC937" s="48"/>
      <c r="AD937" s="49"/>
    </row>
    <row r="938" spans="2:30" x14ac:dyDescent="0.15">
      <c r="B938" s="38" t="s">
        <v>2637</v>
      </c>
      <c r="C938" s="39" t="s">
        <v>1526</v>
      </c>
      <c r="D938" s="39" t="s">
        <v>2361</v>
      </c>
      <c r="E938" s="39"/>
      <c r="F938" s="40" t="s">
        <v>2345</v>
      </c>
      <c r="G938" s="40" t="s">
        <v>2359</v>
      </c>
      <c r="H938" s="41">
        <v>1590000</v>
      </c>
      <c r="I938" s="42">
        <v>0</v>
      </c>
      <c r="J938" s="43">
        <v>0</v>
      </c>
      <c r="K938" s="41">
        <v>0</v>
      </c>
      <c r="L938" s="42">
        <v>1066461</v>
      </c>
      <c r="M938" s="43">
        <v>196298</v>
      </c>
      <c r="N938" s="41">
        <v>1262759</v>
      </c>
      <c r="O938" s="42">
        <v>0</v>
      </c>
      <c r="P938" s="43">
        <v>0</v>
      </c>
      <c r="Q938" s="41">
        <v>0</v>
      </c>
      <c r="R938" s="42">
        <v>14920</v>
      </c>
      <c r="S938" s="43">
        <v>35868</v>
      </c>
      <c r="T938" s="44">
        <v>50788</v>
      </c>
      <c r="U938" s="45">
        <v>1081381</v>
      </c>
      <c r="V938" s="43">
        <v>232166</v>
      </c>
      <c r="W938" s="44">
        <v>1313547</v>
      </c>
      <c r="X938" s="45">
        <v>276453</v>
      </c>
      <c r="Y938" s="46">
        <v>17.39</v>
      </c>
      <c r="Z938" s="47">
        <f t="shared" si="28"/>
        <v>508619</v>
      </c>
      <c r="AA938" s="46">
        <f t="shared" si="29"/>
        <v>31.99</v>
      </c>
      <c r="AB938" s="48" t="s">
        <v>2362</v>
      </c>
      <c r="AC938" s="48" t="s">
        <v>2343</v>
      </c>
      <c r="AD938" s="49"/>
    </row>
    <row r="939" spans="2:30" x14ac:dyDescent="0.15">
      <c r="B939" s="38" t="s">
        <v>1527</v>
      </c>
      <c r="C939" s="39" t="s">
        <v>1528</v>
      </c>
      <c r="D939" s="39" t="s">
        <v>2361</v>
      </c>
      <c r="E939" s="39" t="s">
        <v>2790</v>
      </c>
      <c r="F939" s="40" t="s">
        <v>2345</v>
      </c>
      <c r="G939" s="40" t="s">
        <v>2359</v>
      </c>
      <c r="H939" s="41">
        <v>530000</v>
      </c>
      <c r="I939" s="42">
        <v>0</v>
      </c>
      <c r="J939" s="43">
        <v>0</v>
      </c>
      <c r="K939" s="41">
        <v>0</v>
      </c>
      <c r="L939" s="42">
        <v>323060</v>
      </c>
      <c r="M939" s="43">
        <v>63401</v>
      </c>
      <c r="N939" s="41">
        <v>386461</v>
      </c>
      <c r="O939" s="42">
        <v>0</v>
      </c>
      <c r="P939" s="43">
        <v>0</v>
      </c>
      <c r="Q939" s="41">
        <v>0</v>
      </c>
      <c r="R939" s="42">
        <v>746</v>
      </c>
      <c r="S939" s="43">
        <v>11173</v>
      </c>
      <c r="T939" s="44">
        <v>11919</v>
      </c>
      <c r="U939" s="45">
        <v>323806</v>
      </c>
      <c r="V939" s="43">
        <v>74574</v>
      </c>
      <c r="W939" s="44">
        <v>398380</v>
      </c>
      <c r="X939" s="45">
        <v>131620</v>
      </c>
      <c r="Y939" s="46">
        <v>24.83</v>
      </c>
      <c r="Z939" s="47">
        <f t="shared" si="28"/>
        <v>206194</v>
      </c>
      <c r="AA939" s="46">
        <f t="shared" si="29"/>
        <v>38.9</v>
      </c>
      <c r="AB939" s="48" t="s">
        <v>2362</v>
      </c>
      <c r="AC939" s="48" t="s">
        <v>2343</v>
      </c>
      <c r="AD939" s="49"/>
    </row>
    <row r="940" spans="2:30" x14ac:dyDescent="0.15">
      <c r="B940" s="38" t="s">
        <v>1529</v>
      </c>
      <c r="C940" s="39" t="s">
        <v>1530</v>
      </c>
      <c r="D940" s="39" t="s">
        <v>2361</v>
      </c>
      <c r="E940" s="39" t="s">
        <v>2791</v>
      </c>
      <c r="F940" s="40" t="s">
        <v>2345</v>
      </c>
      <c r="G940" s="40" t="s">
        <v>2359</v>
      </c>
      <c r="H940" s="41">
        <v>530000</v>
      </c>
      <c r="I940" s="42">
        <v>0</v>
      </c>
      <c r="J940" s="43">
        <v>0</v>
      </c>
      <c r="K940" s="41">
        <v>0</v>
      </c>
      <c r="L940" s="42">
        <v>389560</v>
      </c>
      <c r="M940" s="43">
        <v>71129</v>
      </c>
      <c r="N940" s="41">
        <v>460689</v>
      </c>
      <c r="O940" s="42">
        <v>0</v>
      </c>
      <c r="P940" s="43">
        <v>0</v>
      </c>
      <c r="Q940" s="41">
        <v>0</v>
      </c>
      <c r="R940" s="42">
        <v>5968</v>
      </c>
      <c r="S940" s="43">
        <v>13056</v>
      </c>
      <c r="T940" s="44">
        <v>19024</v>
      </c>
      <c r="U940" s="45">
        <v>395528</v>
      </c>
      <c r="V940" s="43">
        <v>84185</v>
      </c>
      <c r="W940" s="44">
        <v>479713</v>
      </c>
      <c r="X940" s="45">
        <v>50287</v>
      </c>
      <c r="Y940" s="46">
        <v>9.49</v>
      </c>
      <c r="Z940" s="47">
        <f t="shared" si="28"/>
        <v>134472</v>
      </c>
      <c r="AA940" s="46">
        <f t="shared" si="29"/>
        <v>25.37</v>
      </c>
      <c r="AB940" s="48" t="s">
        <v>2362</v>
      </c>
      <c r="AC940" s="48" t="s">
        <v>2343</v>
      </c>
      <c r="AD940" s="49"/>
    </row>
    <row r="941" spans="2:30" x14ac:dyDescent="0.15">
      <c r="B941" s="38" t="s">
        <v>1531</v>
      </c>
      <c r="C941" s="39" t="s">
        <v>1532</v>
      </c>
      <c r="D941" s="39" t="s">
        <v>2361</v>
      </c>
      <c r="E941" s="39" t="s">
        <v>2792</v>
      </c>
      <c r="F941" s="40" t="s">
        <v>2345</v>
      </c>
      <c r="G941" s="40" t="s">
        <v>2359</v>
      </c>
      <c r="H941" s="41">
        <v>530000</v>
      </c>
      <c r="I941" s="42">
        <v>0</v>
      </c>
      <c r="J941" s="43">
        <v>0</v>
      </c>
      <c r="K941" s="41">
        <v>0</v>
      </c>
      <c r="L941" s="42">
        <v>353841</v>
      </c>
      <c r="M941" s="43">
        <v>61768</v>
      </c>
      <c r="N941" s="41">
        <v>415609</v>
      </c>
      <c r="O941" s="42">
        <v>0</v>
      </c>
      <c r="P941" s="43">
        <v>0</v>
      </c>
      <c r="Q941" s="41">
        <v>0</v>
      </c>
      <c r="R941" s="42">
        <v>8206</v>
      </c>
      <c r="S941" s="43">
        <v>11639</v>
      </c>
      <c r="T941" s="44">
        <v>19845</v>
      </c>
      <c r="U941" s="45">
        <v>362047</v>
      </c>
      <c r="V941" s="43">
        <v>73407</v>
      </c>
      <c r="W941" s="44">
        <v>435454</v>
      </c>
      <c r="X941" s="45">
        <v>94546</v>
      </c>
      <c r="Y941" s="46">
        <v>17.84</v>
      </c>
      <c r="Z941" s="47">
        <f t="shared" si="28"/>
        <v>167953</v>
      </c>
      <c r="AA941" s="46">
        <f t="shared" si="29"/>
        <v>31.69</v>
      </c>
      <c r="AB941" s="48" t="s">
        <v>2362</v>
      </c>
      <c r="AC941" s="48" t="s">
        <v>2343</v>
      </c>
      <c r="AD941" s="49"/>
    </row>
    <row r="942" spans="2:30" x14ac:dyDescent="0.15">
      <c r="B942" s="38" t="s">
        <v>0</v>
      </c>
      <c r="C942" s="39" t="s">
        <v>0</v>
      </c>
      <c r="D942" s="39"/>
      <c r="E942" s="39"/>
      <c r="F942" s="40"/>
      <c r="G942" s="40"/>
      <c r="H942" s="41"/>
      <c r="I942" s="42"/>
      <c r="J942" s="43"/>
      <c r="K942" s="41"/>
      <c r="L942" s="42"/>
      <c r="M942" s="43"/>
      <c r="N942" s="41"/>
      <c r="O942" s="42"/>
      <c r="P942" s="43"/>
      <c r="Q942" s="41"/>
      <c r="R942" s="42"/>
      <c r="S942" s="43"/>
      <c r="T942" s="44"/>
      <c r="U942" s="45"/>
      <c r="V942" s="43"/>
      <c r="W942" s="44"/>
      <c r="X942" s="45"/>
      <c r="Y942" s="46"/>
      <c r="Z942" s="47"/>
      <c r="AA942" s="46"/>
      <c r="AB942" s="48"/>
      <c r="AC942" s="48"/>
      <c r="AD942" s="49"/>
    </row>
    <row r="943" spans="2:30" x14ac:dyDescent="0.15">
      <c r="B943" s="38" t="s">
        <v>2638</v>
      </c>
      <c r="C943" s="39" t="s">
        <v>1533</v>
      </c>
      <c r="D943" s="39" t="s">
        <v>2405</v>
      </c>
      <c r="E943" s="39"/>
      <c r="F943" s="40" t="s">
        <v>2345</v>
      </c>
      <c r="G943" s="40" t="s">
        <v>2359</v>
      </c>
      <c r="H943" s="41">
        <v>1000000</v>
      </c>
      <c r="I943" s="42">
        <v>0</v>
      </c>
      <c r="J943" s="43">
        <v>0</v>
      </c>
      <c r="K943" s="41">
        <v>0</v>
      </c>
      <c r="L943" s="42">
        <v>579814</v>
      </c>
      <c r="M943" s="43">
        <v>113789</v>
      </c>
      <c r="N943" s="41">
        <v>693603</v>
      </c>
      <c r="O943" s="42">
        <v>0</v>
      </c>
      <c r="P943" s="43">
        <v>0</v>
      </c>
      <c r="Q943" s="41">
        <v>0</v>
      </c>
      <c r="R943" s="42">
        <v>0</v>
      </c>
      <c r="S943" s="43">
        <v>20062</v>
      </c>
      <c r="T943" s="44">
        <v>20062</v>
      </c>
      <c r="U943" s="45">
        <v>579814</v>
      </c>
      <c r="V943" s="43">
        <v>133851</v>
      </c>
      <c r="W943" s="44">
        <v>713665</v>
      </c>
      <c r="X943" s="45">
        <v>286335</v>
      </c>
      <c r="Y943" s="46">
        <v>28.63</v>
      </c>
      <c r="Z943" s="47">
        <f t="shared" si="28"/>
        <v>420186</v>
      </c>
      <c r="AA943" s="46">
        <f t="shared" si="29"/>
        <v>42.02</v>
      </c>
      <c r="AB943" s="48" t="s">
        <v>2362</v>
      </c>
      <c r="AC943" s="48" t="s">
        <v>2343</v>
      </c>
      <c r="AD943" s="49"/>
    </row>
    <row r="944" spans="2:30" x14ac:dyDescent="0.15">
      <c r="B944" s="38" t="s">
        <v>1534</v>
      </c>
      <c r="C944" s="39" t="s">
        <v>1535</v>
      </c>
      <c r="D944" s="39" t="s">
        <v>2405</v>
      </c>
      <c r="E944" s="39" t="s">
        <v>2790</v>
      </c>
      <c r="F944" s="40" t="s">
        <v>2345</v>
      </c>
      <c r="G944" s="40" t="s">
        <v>2359</v>
      </c>
      <c r="H944" s="41">
        <v>1000000</v>
      </c>
      <c r="I944" s="42">
        <v>0</v>
      </c>
      <c r="J944" s="43">
        <v>0</v>
      </c>
      <c r="K944" s="41">
        <v>0</v>
      </c>
      <c r="L944" s="42">
        <v>579814</v>
      </c>
      <c r="M944" s="43">
        <v>113789</v>
      </c>
      <c r="N944" s="41">
        <v>693603</v>
      </c>
      <c r="O944" s="42">
        <v>0</v>
      </c>
      <c r="P944" s="43">
        <v>0</v>
      </c>
      <c r="Q944" s="41">
        <v>0</v>
      </c>
      <c r="R944" s="42">
        <v>0</v>
      </c>
      <c r="S944" s="43">
        <v>20062</v>
      </c>
      <c r="T944" s="44">
        <v>20062</v>
      </c>
      <c r="U944" s="45">
        <v>579814</v>
      </c>
      <c r="V944" s="43">
        <v>133851</v>
      </c>
      <c r="W944" s="44">
        <v>713665</v>
      </c>
      <c r="X944" s="45">
        <v>286335</v>
      </c>
      <c r="Y944" s="46">
        <v>28.63</v>
      </c>
      <c r="Z944" s="47">
        <f t="shared" si="28"/>
        <v>420186</v>
      </c>
      <c r="AA944" s="46">
        <f t="shared" si="29"/>
        <v>42.02</v>
      </c>
      <c r="AB944" s="48" t="s">
        <v>2362</v>
      </c>
      <c r="AC944" s="48" t="s">
        <v>2343</v>
      </c>
      <c r="AD944" s="49"/>
    </row>
    <row r="945" spans="2:30" x14ac:dyDescent="0.15">
      <c r="B945" s="38" t="s">
        <v>0</v>
      </c>
      <c r="C945" s="39" t="s">
        <v>0</v>
      </c>
      <c r="D945" s="39"/>
      <c r="E945" s="39"/>
      <c r="F945" s="40"/>
      <c r="G945" s="40"/>
      <c r="H945" s="41"/>
      <c r="I945" s="42"/>
      <c r="J945" s="43"/>
      <c r="K945" s="41"/>
      <c r="L945" s="42"/>
      <c r="M945" s="43"/>
      <c r="N945" s="41"/>
      <c r="O945" s="42"/>
      <c r="P945" s="43"/>
      <c r="Q945" s="41"/>
      <c r="R945" s="42"/>
      <c r="S945" s="43"/>
      <c r="T945" s="44"/>
      <c r="U945" s="45"/>
      <c r="V945" s="43"/>
      <c r="W945" s="44"/>
      <c r="X945" s="45"/>
      <c r="Y945" s="46"/>
      <c r="Z945" s="47"/>
      <c r="AA945" s="46"/>
      <c r="AB945" s="48"/>
      <c r="AC945" s="48"/>
      <c r="AD945" s="49"/>
    </row>
    <row r="946" spans="2:30" x14ac:dyDescent="0.15">
      <c r="B946" s="38" t="s">
        <v>2639</v>
      </c>
      <c r="C946" s="39" t="s">
        <v>1536</v>
      </c>
      <c r="D946" s="39" t="s">
        <v>2380</v>
      </c>
      <c r="E946" s="39"/>
      <c r="F946" s="40" t="s">
        <v>2346</v>
      </c>
      <c r="G946" s="40" t="s">
        <v>2353</v>
      </c>
      <c r="H946" s="41">
        <v>5321160</v>
      </c>
      <c r="I946" s="42">
        <v>0</v>
      </c>
      <c r="J946" s="43">
        <v>0</v>
      </c>
      <c r="K946" s="41">
        <v>0</v>
      </c>
      <c r="L946" s="42">
        <v>3479050</v>
      </c>
      <c r="M946" s="43">
        <v>568000</v>
      </c>
      <c r="N946" s="41">
        <v>4047050</v>
      </c>
      <c r="O946" s="42">
        <v>0</v>
      </c>
      <c r="P946" s="43">
        <v>0</v>
      </c>
      <c r="Q946" s="41">
        <v>0</v>
      </c>
      <c r="R946" s="42">
        <v>233793</v>
      </c>
      <c r="S946" s="43">
        <v>178477</v>
      </c>
      <c r="T946" s="44">
        <v>412270</v>
      </c>
      <c r="U946" s="45">
        <v>3712843</v>
      </c>
      <c r="V946" s="43">
        <v>746477</v>
      </c>
      <c r="W946" s="44">
        <v>4459320</v>
      </c>
      <c r="X946" s="45">
        <v>861840</v>
      </c>
      <c r="Y946" s="46">
        <v>16.2</v>
      </c>
      <c r="Z946" s="47">
        <f t="shared" si="28"/>
        <v>1608317</v>
      </c>
      <c r="AA946" s="46">
        <f t="shared" si="29"/>
        <v>30.22</v>
      </c>
      <c r="AB946" s="48" t="s">
        <v>2362</v>
      </c>
      <c r="AC946" s="48" t="s">
        <v>2343</v>
      </c>
      <c r="AD946" s="49"/>
    </row>
    <row r="947" spans="2:30" x14ac:dyDescent="0.15">
      <c r="B947" s="38" t="s">
        <v>1537</v>
      </c>
      <c r="C947" s="39" t="s">
        <v>1538</v>
      </c>
      <c r="D947" s="39" t="s">
        <v>2380</v>
      </c>
      <c r="E947" s="39" t="s">
        <v>2790</v>
      </c>
      <c r="F947" s="40" t="s">
        <v>2346</v>
      </c>
      <c r="G947" s="40" t="s">
        <v>2353</v>
      </c>
      <c r="H947" s="41">
        <v>885140</v>
      </c>
      <c r="I947" s="42">
        <v>0</v>
      </c>
      <c r="J947" s="43">
        <v>0</v>
      </c>
      <c r="K947" s="41">
        <v>0</v>
      </c>
      <c r="L947" s="42">
        <v>584555</v>
      </c>
      <c r="M947" s="43">
        <v>95330</v>
      </c>
      <c r="N947" s="41">
        <v>679885</v>
      </c>
      <c r="O947" s="42">
        <v>0</v>
      </c>
      <c r="P947" s="43">
        <v>0</v>
      </c>
      <c r="Q947" s="41">
        <v>0</v>
      </c>
      <c r="R947" s="42">
        <v>32718</v>
      </c>
      <c r="S947" s="43">
        <v>34196</v>
      </c>
      <c r="T947" s="44">
        <v>66914</v>
      </c>
      <c r="U947" s="45">
        <v>617273</v>
      </c>
      <c r="V947" s="43">
        <v>129526</v>
      </c>
      <c r="W947" s="44">
        <v>746799</v>
      </c>
      <c r="X947" s="45">
        <v>138341</v>
      </c>
      <c r="Y947" s="46">
        <v>15.63</v>
      </c>
      <c r="Z947" s="47">
        <f t="shared" si="28"/>
        <v>267867</v>
      </c>
      <c r="AA947" s="46">
        <f t="shared" si="29"/>
        <v>30.26</v>
      </c>
      <c r="AB947" s="48" t="s">
        <v>2362</v>
      </c>
      <c r="AC947" s="48" t="s">
        <v>2343</v>
      </c>
      <c r="AD947" s="49"/>
    </row>
    <row r="948" spans="2:30" x14ac:dyDescent="0.15">
      <c r="B948" s="38" t="s">
        <v>1539</v>
      </c>
      <c r="C948" s="39" t="s">
        <v>1540</v>
      </c>
      <c r="D948" s="39" t="s">
        <v>2380</v>
      </c>
      <c r="E948" s="39" t="s">
        <v>2791</v>
      </c>
      <c r="F948" s="40" t="s">
        <v>2346</v>
      </c>
      <c r="G948" s="40" t="s">
        <v>2353</v>
      </c>
      <c r="H948" s="41">
        <v>805160</v>
      </c>
      <c r="I948" s="42">
        <v>0</v>
      </c>
      <c r="J948" s="43">
        <v>0</v>
      </c>
      <c r="K948" s="41">
        <v>0</v>
      </c>
      <c r="L948" s="42">
        <v>541536</v>
      </c>
      <c r="M948" s="43">
        <v>81095</v>
      </c>
      <c r="N948" s="41">
        <v>622631</v>
      </c>
      <c r="O948" s="42">
        <v>0</v>
      </c>
      <c r="P948" s="43">
        <v>0</v>
      </c>
      <c r="Q948" s="41">
        <v>0</v>
      </c>
      <c r="R948" s="42">
        <v>30156</v>
      </c>
      <c r="S948" s="43">
        <v>27341</v>
      </c>
      <c r="T948" s="44">
        <v>57497</v>
      </c>
      <c r="U948" s="45">
        <v>571692</v>
      </c>
      <c r="V948" s="43">
        <v>108436</v>
      </c>
      <c r="W948" s="44">
        <v>680128</v>
      </c>
      <c r="X948" s="45">
        <v>125032</v>
      </c>
      <c r="Y948" s="46">
        <v>15.53</v>
      </c>
      <c r="Z948" s="47">
        <f t="shared" si="28"/>
        <v>233468</v>
      </c>
      <c r="AA948" s="46">
        <f t="shared" si="29"/>
        <v>29</v>
      </c>
      <c r="AB948" s="48" t="s">
        <v>2362</v>
      </c>
      <c r="AC948" s="48" t="s">
        <v>2343</v>
      </c>
      <c r="AD948" s="49"/>
    </row>
    <row r="949" spans="2:30" x14ac:dyDescent="0.15">
      <c r="B949" s="38" t="s">
        <v>1541</v>
      </c>
      <c r="C949" s="39" t="s">
        <v>1542</v>
      </c>
      <c r="D949" s="39" t="s">
        <v>2380</v>
      </c>
      <c r="E949" s="39" t="s">
        <v>2792</v>
      </c>
      <c r="F949" s="40" t="s">
        <v>2346</v>
      </c>
      <c r="G949" s="40" t="s">
        <v>2353</v>
      </c>
      <c r="H949" s="41">
        <v>988340</v>
      </c>
      <c r="I949" s="42">
        <v>0</v>
      </c>
      <c r="J949" s="43">
        <v>0</v>
      </c>
      <c r="K949" s="41">
        <v>0</v>
      </c>
      <c r="L949" s="42">
        <v>587739</v>
      </c>
      <c r="M949" s="43">
        <v>99515</v>
      </c>
      <c r="N949" s="41">
        <v>687254</v>
      </c>
      <c r="O949" s="42">
        <v>0</v>
      </c>
      <c r="P949" s="43">
        <v>0</v>
      </c>
      <c r="Q949" s="41">
        <v>0</v>
      </c>
      <c r="R949" s="42">
        <v>34209</v>
      </c>
      <c r="S949" s="43">
        <v>29753</v>
      </c>
      <c r="T949" s="44">
        <v>63962</v>
      </c>
      <c r="U949" s="45">
        <v>621948</v>
      </c>
      <c r="V949" s="43">
        <v>129268</v>
      </c>
      <c r="W949" s="44">
        <v>751216</v>
      </c>
      <c r="X949" s="45">
        <v>237124</v>
      </c>
      <c r="Y949" s="46">
        <v>23.99</v>
      </c>
      <c r="Z949" s="47">
        <f t="shared" si="28"/>
        <v>366392</v>
      </c>
      <c r="AA949" s="46">
        <f t="shared" si="29"/>
        <v>37.07</v>
      </c>
      <c r="AB949" s="48" t="s">
        <v>2362</v>
      </c>
      <c r="AC949" s="48" t="s">
        <v>2343</v>
      </c>
      <c r="AD949" s="49"/>
    </row>
    <row r="950" spans="2:30" x14ac:dyDescent="0.15">
      <c r="B950" s="38" t="s">
        <v>1543</v>
      </c>
      <c r="C950" s="39" t="s">
        <v>1544</v>
      </c>
      <c r="D950" s="39" t="s">
        <v>2380</v>
      </c>
      <c r="E950" s="39" t="s">
        <v>2793</v>
      </c>
      <c r="F950" s="40" t="s">
        <v>2346</v>
      </c>
      <c r="G950" s="40" t="s">
        <v>2353</v>
      </c>
      <c r="H950" s="41">
        <v>1019300</v>
      </c>
      <c r="I950" s="42">
        <v>0</v>
      </c>
      <c r="J950" s="43">
        <v>0</v>
      </c>
      <c r="K950" s="41">
        <v>0</v>
      </c>
      <c r="L950" s="42">
        <v>624583</v>
      </c>
      <c r="M950" s="43">
        <v>107487</v>
      </c>
      <c r="N950" s="41">
        <v>732070</v>
      </c>
      <c r="O950" s="42">
        <v>0</v>
      </c>
      <c r="P950" s="43">
        <v>0</v>
      </c>
      <c r="Q950" s="41">
        <v>0</v>
      </c>
      <c r="R950" s="42">
        <v>31675</v>
      </c>
      <c r="S950" s="43">
        <v>30959</v>
      </c>
      <c r="T950" s="44">
        <v>62634</v>
      </c>
      <c r="U950" s="45">
        <v>656258</v>
      </c>
      <c r="V950" s="43">
        <v>138446</v>
      </c>
      <c r="W950" s="44">
        <v>794704</v>
      </c>
      <c r="X950" s="45">
        <v>224596</v>
      </c>
      <c r="Y950" s="46">
        <v>22.03</v>
      </c>
      <c r="Z950" s="47">
        <f t="shared" si="28"/>
        <v>363042</v>
      </c>
      <c r="AA950" s="46">
        <f t="shared" si="29"/>
        <v>35.619999999999997</v>
      </c>
      <c r="AB950" s="48" t="s">
        <v>2362</v>
      </c>
      <c r="AC950" s="48" t="s">
        <v>2343</v>
      </c>
      <c r="AD950" s="49"/>
    </row>
    <row r="951" spans="2:30" x14ac:dyDescent="0.15">
      <c r="B951" s="38" t="s">
        <v>1545</v>
      </c>
      <c r="C951" s="39" t="s">
        <v>1546</v>
      </c>
      <c r="D951" s="39" t="s">
        <v>2380</v>
      </c>
      <c r="E951" s="39" t="s">
        <v>2794</v>
      </c>
      <c r="F951" s="40" t="s">
        <v>2346</v>
      </c>
      <c r="G951" s="40" t="s">
        <v>2353</v>
      </c>
      <c r="H951" s="41">
        <v>807740</v>
      </c>
      <c r="I951" s="42">
        <v>0</v>
      </c>
      <c r="J951" s="43">
        <v>0</v>
      </c>
      <c r="K951" s="41">
        <v>0</v>
      </c>
      <c r="L951" s="42">
        <v>587461</v>
      </c>
      <c r="M951" s="43">
        <v>87393</v>
      </c>
      <c r="N951" s="41">
        <v>674854</v>
      </c>
      <c r="O951" s="42">
        <v>0</v>
      </c>
      <c r="P951" s="43">
        <v>0</v>
      </c>
      <c r="Q951" s="41">
        <v>0</v>
      </c>
      <c r="R951" s="42">
        <v>40156</v>
      </c>
      <c r="S951" s="43">
        <v>29281</v>
      </c>
      <c r="T951" s="44">
        <v>69437</v>
      </c>
      <c r="U951" s="45">
        <v>627617</v>
      </c>
      <c r="V951" s="43">
        <v>116674</v>
      </c>
      <c r="W951" s="44">
        <v>744291</v>
      </c>
      <c r="X951" s="45">
        <v>63449</v>
      </c>
      <c r="Y951" s="46">
        <v>7.86</v>
      </c>
      <c r="Z951" s="47">
        <f t="shared" si="28"/>
        <v>180123</v>
      </c>
      <c r="AA951" s="46">
        <f t="shared" si="29"/>
        <v>22.3</v>
      </c>
      <c r="AB951" s="48" t="s">
        <v>2362</v>
      </c>
      <c r="AC951" s="48" t="s">
        <v>2343</v>
      </c>
      <c r="AD951" s="49"/>
    </row>
    <row r="952" spans="2:30" x14ac:dyDescent="0.15">
      <c r="B952" s="38" t="s">
        <v>1547</v>
      </c>
      <c r="C952" s="39" t="s">
        <v>1548</v>
      </c>
      <c r="D952" s="39" t="s">
        <v>2380</v>
      </c>
      <c r="E952" s="39" t="s">
        <v>2795</v>
      </c>
      <c r="F952" s="40" t="s">
        <v>2346</v>
      </c>
      <c r="G952" s="40" t="s">
        <v>2353</v>
      </c>
      <c r="H952" s="41">
        <v>815480</v>
      </c>
      <c r="I952" s="42">
        <v>0</v>
      </c>
      <c r="J952" s="43">
        <v>0</v>
      </c>
      <c r="K952" s="41">
        <v>0</v>
      </c>
      <c r="L952" s="42">
        <v>553176</v>
      </c>
      <c r="M952" s="43">
        <v>97180</v>
      </c>
      <c r="N952" s="41">
        <v>650356</v>
      </c>
      <c r="O952" s="42">
        <v>0</v>
      </c>
      <c r="P952" s="43">
        <v>0</v>
      </c>
      <c r="Q952" s="41">
        <v>0</v>
      </c>
      <c r="R952" s="42">
        <v>64879</v>
      </c>
      <c r="S952" s="43">
        <v>26947</v>
      </c>
      <c r="T952" s="44">
        <v>91826</v>
      </c>
      <c r="U952" s="45">
        <v>618055</v>
      </c>
      <c r="V952" s="43">
        <v>124127</v>
      </c>
      <c r="W952" s="44">
        <v>742182</v>
      </c>
      <c r="X952" s="45">
        <v>73298</v>
      </c>
      <c r="Y952" s="46">
        <v>8.99</v>
      </c>
      <c r="Z952" s="47">
        <f t="shared" si="28"/>
        <v>197425</v>
      </c>
      <c r="AA952" s="46">
        <f t="shared" si="29"/>
        <v>24.21</v>
      </c>
      <c r="AB952" s="48" t="s">
        <v>2362</v>
      </c>
      <c r="AC952" s="48" t="s">
        <v>2343</v>
      </c>
      <c r="AD952" s="49"/>
    </row>
    <row r="953" spans="2:30" x14ac:dyDescent="0.15">
      <c r="B953" s="38" t="s">
        <v>0</v>
      </c>
      <c r="C953" s="39" t="s">
        <v>0</v>
      </c>
      <c r="D953" s="39"/>
      <c r="E953" s="39"/>
      <c r="F953" s="40"/>
      <c r="G953" s="40"/>
      <c r="H953" s="41"/>
      <c r="I953" s="42"/>
      <c r="J953" s="43"/>
      <c r="K953" s="41"/>
      <c r="L953" s="42"/>
      <c r="M953" s="43"/>
      <c r="N953" s="41"/>
      <c r="O953" s="42"/>
      <c r="P953" s="43"/>
      <c r="Q953" s="41"/>
      <c r="R953" s="42"/>
      <c r="S953" s="43"/>
      <c r="T953" s="44"/>
      <c r="U953" s="45"/>
      <c r="V953" s="43"/>
      <c r="W953" s="44"/>
      <c r="X953" s="45"/>
      <c r="Y953" s="46"/>
      <c r="Z953" s="47"/>
      <c r="AA953" s="46"/>
      <c r="AB953" s="48"/>
      <c r="AC953" s="48"/>
      <c r="AD953" s="49"/>
    </row>
    <row r="954" spans="2:30" x14ac:dyDescent="0.15">
      <c r="B954" s="38" t="s">
        <v>2640</v>
      </c>
      <c r="C954" s="39" t="s">
        <v>1549</v>
      </c>
      <c r="D954" s="39" t="s">
        <v>2380</v>
      </c>
      <c r="E954" s="39"/>
      <c r="F954" s="40" t="s">
        <v>2346</v>
      </c>
      <c r="G954" s="40" t="s">
        <v>2353</v>
      </c>
      <c r="H954" s="41">
        <v>3600000</v>
      </c>
      <c r="I954" s="42">
        <v>0</v>
      </c>
      <c r="J954" s="43">
        <v>0</v>
      </c>
      <c r="K954" s="41">
        <v>0</v>
      </c>
      <c r="L954" s="42">
        <v>1864992</v>
      </c>
      <c r="M954" s="43">
        <v>303825</v>
      </c>
      <c r="N954" s="41">
        <v>2168817</v>
      </c>
      <c r="O954" s="42">
        <v>0</v>
      </c>
      <c r="P954" s="43">
        <v>0</v>
      </c>
      <c r="Q954" s="41">
        <v>0</v>
      </c>
      <c r="R954" s="42">
        <v>107047</v>
      </c>
      <c r="S954" s="43">
        <v>95674</v>
      </c>
      <c r="T954" s="44">
        <v>202721</v>
      </c>
      <c r="U954" s="45">
        <v>1972039</v>
      </c>
      <c r="V954" s="43">
        <v>399499</v>
      </c>
      <c r="W954" s="44">
        <v>2371538</v>
      </c>
      <c r="X954" s="45">
        <v>1228462</v>
      </c>
      <c r="Y954" s="46">
        <v>34.119999999999997</v>
      </c>
      <c r="Z954" s="47">
        <f t="shared" si="28"/>
        <v>1627961</v>
      </c>
      <c r="AA954" s="46">
        <f t="shared" si="29"/>
        <v>45.22</v>
      </c>
      <c r="AB954" s="48" t="s">
        <v>2362</v>
      </c>
      <c r="AC954" s="48" t="s">
        <v>2343</v>
      </c>
      <c r="AD954" s="49"/>
    </row>
    <row r="955" spans="2:30" x14ac:dyDescent="0.15">
      <c r="B955" s="38" t="s">
        <v>1550</v>
      </c>
      <c r="C955" s="39" t="s">
        <v>1551</v>
      </c>
      <c r="D955" s="39" t="s">
        <v>2380</v>
      </c>
      <c r="E955" s="39" t="s">
        <v>2790</v>
      </c>
      <c r="F955" s="40" t="s">
        <v>2346</v>
      </c>
      <c r="G955" s="40" t="s">
        <v>2353</v>
      </c>
      <c r="H955" s="41">
        <v>600000</v>
      </c>
      <c r="I955" s="42">
        <v>0</v>
      </c>
      <c r="J955" s="43">
        <v>0</v>
      </c>
      <c r="K955" s="41">
        <v>0</v>
      </c>
      <c r="L955" s="42">
        <v>313303</v>
      </c>
      <c r="M955" s="43">
        <v>51093</v>
      </c>
      <c r="N955" s="41">
        <v>364396</v>
      </c>
      <c r="O955" s="42">
        <v>0</v>
      </c>
      <c r="P955" s="43">
        <v>0</v>
      </c>
      <c r="Q955" s="41">
        <v>0</v>
      </c>
      <c r="R955" s="42">
        <v>14536</v>
      </c>
      <c r="S955" s="43">
        <v>18324</v>
      </c>
      <c r="T955" s="44">
        <v>32860</v>
      </c>
      <c r="U955" s="45">
        <v>327839</v>
      </c>
      <c r="V955" s="43">
        <v>69417</v>
      </c>
      <c r="W955" s="44">
        <v>397256</v>
      </c>
      <c r="X955" s="45">
        <v>202744</v>
      </c>
      <c r="Y955" s="46">
        <v>33.79</v>
      </c>
      <c r="Z955" s="47">
        <f t="shared" si="28"/>
        <v>272161</v>
      </c>
      <c r="AA955" s="46">
        <f t="shared" si="29"/>
        <v>45.36</v>
      </c>
      <c r="AB955" s="48" t="s">
        <v>2362</v>
      </c>
      <c r="AC955" s="48" t="s">
        <v>2343</v>
      </c>
      <c r="AD955" s="49"/>
    </row>
    <row r="956" spans="2:30" x14ac:dyDescent="0.15">
      <c r="B956" s="38" t="s">
        <v>1552</v>
      </c>
      <c r="C956" s="39" t="s">
        <v>1553</v>
      </c>
      <c r="D956" s="39" t="s">
        <v>2380</v>
      </c>
      <c r="E956" s="39" t="s">
        <v>2791</v>
      </c>
      <c r="F956" s="40" t="s">
        <v>2346</v>
      </c>
      <c r="G956" s="40" t="s">
        <v>2353</v>
      </c>
      <c r="H956" s="41">
        <v>600000</v>
      </c>
      <c r="I956" s="42">
        <v>0</v>
      </c>
      <c r="J956" s="43">
        <v>0</v>
      </c>
      <c r="K956" s="41">
        <v>0</v>
      </c>
      <c r="L956" s="42">
        <v>312380</v>
      </c>
      <c r="M956" s="43">
        <v>46779</v>
      </c>
      <c r="N956" s="41">
        <v>359159</v>
      </c>
      <c r="O956" s="42">
        <v>0</v>
      </c>
      <c r="P956" s="43">
        <v>0</v>
      </c>
      <c r="Q956" s="41">
        <v>0</v>
      </c>
      <c r="R956" s="42">
        <v>14314</v>
      </c>
      <c r="S956" s="43">
        <v>15773</v>
      </c>
      <c r="T956" s="44">
        <v>30087</v>
      </c>
      <c r="U956" s="45">
        <v>326694</v>
      </c>
      <c r="V956" s="43">
        <v>62552</v>
      </c>
      <c r="W956" s="44">
        <v>389246</v>
      </c>
      <c r="X956" s="45">
        <v>210754</v>
      </c>
      <c r="Y956" s="46">
        <v>35.130000000000003</v>
      </c>
      <c r="Z956" s="47">
        <f t="shared" si="28"/>
        <v>273306</v>
      </c>
      <c r="AA956" s="46">
        <f t="shared" si="29"/>
        <v>45.55</v>
      </c>
      <c r="AB956" s="48" t="s">
        <v>2362</v>
      </c>
      <c r="AC956" s="48" t="s">
        <v>2343</v>
      </c>
      <c r="AD956" s="49"/>
    </row>
    <row r="957" spans="2:30" x14ac:dyDescent="0.15">
      <c r="B957" s="38" t="s">
        <v>1554</v>
      </c>
      <c r="C957" s="39" t="s">
        <v>1555</v>
      </c>
      <c r="D957" s="39" t="s">
        <v>2380</v>
      </c>
      <c r="E957" s="39" t="s">
        <v>2792</v>
      </c>
      <c r="F957" s="40" t="s">
        <v>2346</v>
      </c>
      <c r="G957" s="40" t="s">
        <v>2353</v>
      </c>
      <c r="H957" s="41">
        <v>600000</v>
      </c>
      <c r="I957" s="42">
        <v>0</v>
      </c>
      <c r="J957" s="43">
        <v>0</v>
      </c>
      <c r="K957" s="41">
        <v>0</v>
      </c>
      <c r="L957" s="42">
        <v>307401</v>
      </c>
      <c r="M957" s="43">
        <v>52048</v>
      </c>
      <c r="N957" s="41">
        <v>359449</v>
      </c>
      <c r="O957" s="42">
        <v>0</v>
      </c>
      <c r="P957" s="43">
        <v>0</v>
      </c>
      <c r="Q957" s="41">
        <v>0</v>
      </c>
      <c r="R957" s="42">
        <v>13868</v>
      </c>
      <c r="S957" s="43">
        <v>15560</v>
      </c>
      <c r="T957" s="44">
        <v>29428</v>
      </c>
      <c r="U957" s="45">
        <v>321269</v>
      </c>
      <c r="V957" s="43">
        <v>67608</v>
      </c>
      <c r="W957" s="44">
        <v>388877</v>
      </c>
      <c r="X957" s="45">
        <v>211123</v>
      </c>
      <c r="Y957" s="46">
        <v>35.19</v>
      </c>
      <c r="Z957" s="47">
        <f t="shared" si="28"/>
        <v>278731</v>
      </c>
      <c r="AA957" s="46">
        <f t="shared" si="29"/>
        <v>46.46</v>
      </c>
      <c r="AB957" s="48" t="s">
        <v>2362</v>
      </c>
      <c r="AC957" s="48" t="s">
        <v>2343</v>
      </c>
      <c r="AD957" s="49"/>
    </row>
    <row r="958" spans="2:30" x14ac:dyDescent="0.15">
      <c r="B958" s="38" t="s">
        <v>1556</v>
      </c>
      <c r="C958" s="39" t="s">
        <v>1557</v>
      </c>
      <c r="D958" s="39" t="s">
        <v>2380</v>
      </c>
      <c r="E958" s="39" t="s">
        <v>2793</v>
      </c>
      <c r="F958" s="40" t="s">
        <v>2346</v>
      </c>
      <c r="G958" s="40" t="s">
        <v>2353</v>
      </c>
      <c r="H958" s="41">
        <v>600000</v>
      </c>
      <c r="I958" s="42">
        <v>0</v>
      </c>
      <c r="J958" s="43">
        <v>0</v>
      </c>
      <c r="K958" s="41">
        <v>0</v>
      </c>
      <c r="L958" s="42">
        <v>297317</v>
      </c>
      <c r="M958" s="43">
        <v>51169</v>
      </c>
      <c r="N958" s="41">
        <v>348486</v>
      </c>
      <c r="O958" s="42">
        <v>0</v>
      </c>
      <c r="P958" s="43">
        <v>0</v>
      </c>
      <c r="Q958" s="41">
        <v>0</v>
      </c>
      <c r="R958" s="42">
        <v>13514</v>
      </c>
      <c r="S958" s="43">
        <v>14736</v>
      </c>
      <c r="T958" s="44">
        <v>28250</v>
      </c>
      <c r="U958" s="45">
        <v>310831</v>
      </c>
      <c r="V958" s="43">
        <v>65905</v>
      </c>
      <c r="W958" s="44">
        <v>376736</v>
      </c>
      <c r="X958" s="45">
        <v>223264</v>
      </c>
      <c r="Y958" s="46">
        <v>37.21</v>
      </c>
      <c r="Z958" s="47">
        <f t="shared" si="28"/>
        <v>289169</v>
      </c>
      <c r="AA958" s="46">
        <f t="shared" si="29"/>
        <v>48.19</v>
      </c>
      <c r="AB958" s="48" t="s">
        <v>2362</v>
      </c>
      <c r="AC958" s="48" t="s">
        <v>2343</v>
      </c>
      <c r="AD958" s="49"/>
    </row>
    <row r="959" spans="2:30" x14ac:dyDescent="0.15">
      <c r="B959" s="38" t="s">
        <v>1558</v>
      </c>
      <c r="C959" s="39" t="s">
        <v>1559</v>
      </c>
      <c r="D959" s="39" t="s">
        <v>2380</v>
      </c>
      <c r="E959" s="39" t="s">
        <v>2794</v>
      </c>
      <c r="F959" s="40" t="s">
        <v>2346</v>
      </c>
      <c r="G959" s="40" t="s">
        <v>2353</v>
      </c>
      <c r="H959" s="41">
        <v>600000</v>
      </c>
      <c r="I959" s="42">
        <v>0</v>
      </c>
      <c r="J959" s="43">
        <v>0</v>
      </c>
      <c r="K959" s="41">
        <v>0</v>
      </c>
      <c r="L959" s="42">
        <v>325049</v>
      </c>
      <c r="M959" s="43">
        <v>48356</v>
      </c>
      <c r="N959" s="41">
        <v>373405</v>
      </c>
      <c r="O959" s="42">
        <v>0</v>
      </c>
      <c r="P959" s="43">
        <v>0</v>
      </c>
      <c r="Q959" s="41">
        <v>0</v>
      </c>
      <c r="R959" s="42">
        <v>27447</v>
      </c>
      <c r="S959" s="43">
        <v>16201</v>
      </c>
      <c r="T959" s="44">
        <v>43648</v>
      </c>
      <c r="U959" s="45">
        <v>352496</v>
      </c>
      <c r="V959" s="43">
        <v>64557</v>
      </c>
      <c r="W959" s="44">
        <v>417053</v>
      </c>
      <c r="X959" s="45">
        <v>182947</v>
      </c>
      <c r="Y959" s="46">
        <v>30.49</v>
      </c>
      <c r="Z959" s="47">
        <f t="shared" si="28"/>
        <v>247504</v>
      </c>
      <c r="AA959" s="46">
        <f t="shared" si="29"/>
        <v>41.25</v>
      </c>
      <c r="AB959" s="48" t="s">
        <v>2362</v>
      </c>
      <c r="AC959" s="48" t="s">
        <v>2343</v>
      </c>
      <c r="AD959" s="49"/>
    </row>
    <row r="960" spans="2:30" x14ac:dyDescent="0.15">
      <c r="B960" s="38" t="s">
        <v>1560</v>
      </c>
      <c r="C960" s="39" t="s">
        <v>1561</v>
      </c>
      <c r="D960" s="39" t="s">
        <v>2380</v>
      </c>
      <c r="E960" s="39" t="s">
        <v>2795</v>
      </c>
      <c r="F960" s="40" t="s">
        <v>2346</v>
      </c>
      <c r="G960" s="40" t="s">
        <v>2353</v>
      </c>
      <c r="H960" s="41">
        <v>600000</v>
      </c>
      <c r="I960" s="42">
        <v>0</v>
      </c>
      <c r="J960" s="43">
        <v>0</v>
      </c>
      <c r="K960" s="41">
        <v>0</v>
      </c>
      <c r="L960" s="42">
        <v>309542</v>
      </c>
      <c r="M960" s="43">
        <v>54380</v>
      </c>
      <c r="N960" s="41">
        <v>363922</v>
      </c>
      <c r="O960" s="42">
        <v>0</v>
      </c>
      <c r="P960" s="43">
        <v>0</v>
      </c>
      <c r="Q960" s="41">
        <v>0</v>
      </c>
      <c r="R960" s="42">
        <v>23368</v>
      </c>
      <c r="S960" s="43">
        <v>15080</v>
      </c>
      <c r="T960" s="44">
        <v>38448</v>
      </c>
      <c r="U960" s="45">
        <v>332910</v>
      </c>
      <c r="V960" s="43">
        <v>69460</v>
      </c>
      <c r="W960" s="44">
        <v>402370</v>
      </c>
      <c r="X960" s="45">
        <v>197630</v>
      </c>
      <c r="Y960" s="46">
        <v>32.94</v>
      </c>
      <c r="Z960" s="47">
        <f t="shared" si="28"/>
        <v>267090</v>
      </c>
      <c r="AA960" s="46">
        <f t="shared" si="29"/>
        <v>44.52</v>
      </c>
      <c r="AB960" s="48" t="s">
        <v>2362</v>
      </c>
      <c r="AC960" s="48" t="s">
        <v>2343</v>
      </c>
      <c r="AD960" s="49"/>
    </row>
    <row r="961" spans="2:30" x14ac:dyDescent="0.15">
      <c r="B961" s="38" t="s">
        <v>0</v>
      </c>
      <c r="C961" s="39" t="s">
        <v>0</v>
      </c>
      <c r="D961" s="39"/>
      <c r="E961" s="39"/>
      <c r="F961" s="40"/>
      <c r="G961" s="40"/>
      <c r="H961" s="41"/>
      <c r="I961" s="42"/>
      <c r="J961" s="43"/>
      <c r="K961" s="41"/>
      <c r="L961" s="42"/>
      <c r="M961" s="43"/>
      <c r="N961" s="41"/>
      <c r="O961" s="42"/>
      <c r="P961" s="43"/>
      <c r="Q961" s="41"/>
      <c r="R961" s="42"/>
      <c r="S961" s="43"/>
      <c r="T961" s="44"/>
      <c r="U961" s="45"/>
      <c r="V961" s="43"/>
      <c r="W961" s="44"/>
      <c r="X961" s="45"/>
      <c r="Y961" s="46"/>
      <c r="Z961" s="47"/>
      <c r="AA961" s="46"/>
      <c r="AB961" s="48"/>
      <c r="AC961" s="48"/>
      <c r="AD961" s="49"/>
    </row>
    <row r="962" spans="2:30" x14ac:dyDescent="0.15">
      <c r="B962" s="38" t="s">
        <v>2641</v>
      </c>
      <c r="C962" s="39" t="s">
        <v>1562</v>
      </c>
      <c r="D962" s="39" t="s">
        <v>2388</v>
      </c>
      <c r="E962" s="39"/>
      <c r="F962" s="40" t="s">
        <v>2347</v>
      </c>
      <c r="G962" s="40" t="s">
        <v>2353</v>
      </c>
      <c r="H962" s="41">
        <v>3300000</v>
      </c>
      <c r="I962" s="42">
        <v>0</v>
      </c>
      <c r="J962" s="43">
        <v>0</v>
      </c>
      <c r="K962" s="41">
        <v>0</v>
      </c>
      <c r="L962" s="42">
        <v>1526433</v>
      </c>
      <c r="M962" s="43">
        <v>249995</v>
      </c>
      <c r="N962" s="41">
        <v>1776428</v>
      </c>
      <c r="O962" s="42">
        <v>0</v>
      </c>
      <c r="P962" s="43">
        <v>0</v>
      </c>
      <c r="Q962" s="41">
        <v>0</v>
      </c>
      <c r="R962" s="42">
        <v>156785</v>
      </c>
      <c r="S962" s="43">
        <v>78510</v>
      </c>
      <c r="T962" s="44">
        <v>235295</v>
      </c>
      <c r="U962" s="45">
        <v>1683218</v>
      </c>
      <c r="V962" s="43">
        <v>328505</v>
      </c>
      <c r="W962" s="44">
        <v>2011723</v>
      </c>
      <c r="X962" s="45">
        <v>1288277</v>
      </c>
      <c r="Y962" s="46">
        <v>39.04</v>
      </c>
      <c r="Z962" s="47">
        <f t="shared" si="28"/>
        <v>1616782</v>
      </c>
      <c r="AA962" s="46">
        <f t="shared" si="29"/>
        <v>48.99</v>
      </c>
      <c r="AB962" s="48" t="s">
        <v>2362</v>
      </c>
      <c r="AC962" s="48" t="s">
        <v>2343</v>
      </c>
      <c r="AD962" s="49"/>
    </row>
    <row r="963" spans="2:30" x14ac:dyDescent="0.15">
      <c r="B963" s="38" t="s">
        <v>1563</v>
      </c>
      <c r="C963" s="39" t="s">
        <v>1564</v>
      </c>
      <c r="D963" s="39" t="s">
        <v>2388</v>
      </c>
      <c r="E963" s="39" t="s">
        <v>2790</v>
      </c>
      <c r="F963" s="40" t="s">
        <v>2347</v>
      </c>
      <c r="G963" s="40" t="s">
        <v>2353</v>
      </c>
      <c r="H963" s="41">
        <v>550000</v>
      </c>
      <c r="I963" s="42">
        <v>0</v>
      </c>
      <c r="J963" s="43">
        <v>0</v>
      </c>
      <c r="K963" s="41">
        <v>0</v>
      </c>
      <c r="L963" s="42">
        <v>280402</v>
      </c>
      <c r="M963" s="43">
        <v>45728</v>
      </c>
      <c r="N963" s="41">
        <v>326130</v>
      </c>
      <c r="O963" s="42">
        <v>0</v>
      </c>
      <c r="P963" s="43">
        <v>0</v>
      </c>
      <c r="Q963" s="41">
        <v>0</v>
      </c>
      <c r="R963" s="42">
        <v>28569</v>
      </c>
      <c r="S963" s="43">
        <v>16402</v>
      </c>
      <c r="T963" s="44">
        <v>44971</v>
      </c>
      <c r="U963" s="45">
        <v>308971</v>
      </c>
      <c r="V963" s="43">
        <v>62130</v>
      </c>
      <c r="W963" s="44">
        <v>371101</v>
      </c>
      <c r="X963" s="45">
        <v>178899</v>
      </c>
      <c r="Y963" s="46">
        <v>32.53</v>
      </c>
      <c r="Z963" s="47">
        <f t="shared" si="28"/>
        <v>241029</v>
      </c>
      <c r="AA963" s="46">
        <f t="shared" si="29"/>
        <v>43.82</v>
      </c>
      <c r="AB963" s="48" t="s">
        <v>2362</v>
      </c>
      <c r="AC963" s="48" t="s">
        <v>2343</v>
      </c>
      <c r="AD963" s="49"/>
    </row>
    <row r="964" spans="2:30" x14ac:dyDescent="0.15">
      <c r="B964" s="38" t="s">
        <v>1565</v>
      </c>
      <c r="C964" s="39" t="s">
        <v>1566</v>
      </c>
      <c r="D964" s="39" t="s">
        <v>2388</v>
      </c>
      <c r="E964" s="39" t="s">
        <v>2791</v>
      </c>
      <c r="F964" s="40" t="s">
        <v>2347</v>
      </c>
      <c r="G964" s="40" t="s">
        <v>2353</v>
      </c>
      <c r="H964" s="41">
        <v>550000</v>
      </c>
      <c r="I964" s="42">
        <v>0</v>
      </c>
      <c r="J964" s="43">
        <v>0</v>
      </c>
      <c r="K964" s="41">
        <v>0</v>
      </c>
      <c r="L964" s="42">
        <v>297100</v>
      </c>
      <c r="M964" s="43">
        <v>44491</v>
      </c>
      <c r="N964" s="41">
        <v>341591</v>
      </c>
      <c r="O964" s="42">
        <v>0</v>
      </c>
      <c r="P964" s="43">
        <v>0</v>
      </c>
      <c r="Q964" s="41">
        <v>0</v>
      </c>
      <c r="R964" s="42">
        <v>30009</v>
      </c>
      <c r="S964" s="43">
        <v>14999</v>
      </c>
      <c r="T964" s="44">
        <v>45008</v>
      </c>
      <c r="U964" s="45">
        <v>327109</v>
      </c>
      <c r="V964" s="43">
        <v>59490</v>
      </c>
      <c r="W964" s="44">
        <v>386599</v>
      </c>
      <c r="X964" s="45">
        <v>163401</v>
      </c>
      <c r="Y964" s="46">
        <v>29.71</v>
      </c>
      <c r="Z964" s="47">
        <f t="shared" si="28"/>
        <v>222891</v>
      </c>
      <c r="AA964" s="46">
        <f t="shared" si="29"/>
        <v>40.53</v>
      </c>
      <c r="AB964" s="48" t="s">
        <v>2362</v>
      </c>
      <c r="AC964" s="48" t="s">
        <v>2343</v>
      </c>
      <c r="AD964" s="49"/>
    </row>
    <row r="965" spans="2:30" x14ac:dyDescent="0.15">
      <c r="B965" s="38" t="s">
        <v>1567</v>
      </c>
      <c r="C965" s="39" t="s">
        <v>1568</v>
      </c>
      <c r="D965" s="39" t="s">
        <v>2388</v>
      </c>
      <c r="E965" s="39" t="s">
        <v>2792</v>
      </c>
      <c r="F965" s="40" t="s">
        <v>2347</v>
      </c>
      <c r="G965" s="40" t="s">
        <v>2353</v>
      </c>
      <c r="H965" s="41">
        <v>550000</v>
      </c>
      <c r="I965" s="42">
        <v>0</v>
      </c>
      <c r="J965" s="43">
        <v>0</v>
      </c>
      <c r="K965" s="41">
        <v>0</v>
      </c>
      <c r="L965" s="42">
        <v>254650</v>
      </c>
      <c r="M965" s="43">
        <v>43117</v>
      </c>
      <c r="N965" s="41">
        <v>297767</v>
      </c>
      <c r="O965" s="42">
        <v>0</v>
      </c>
      <c r="P965" s="43">
        <v>0</v>
      </c>
      <c r="Q965" s="41">
        <v>0</v>
      </c>
      <c r="R965" s="42">
        <v>25766</v>
      </c>
      <c r="S965" s="43">
        <v>12891</v>
      </c>
      <c r="T965" s="44">
        <v>38657</v>
      </c>
      <c r="U965" s="45">
        <v>280416</v>
      </c>
      <c r="V965" s="43">
        <v>56008</v>
      </c>
      <c r="W965" s="44">
        <v>336424</v>
      </c>
      <c r="X965" s="45">
        <v>213576</v>
      </c>
      <c r="Y965" s="46">
        <v>38.83</v>
      </c>
      <c r="Z965" s="47">
        <f t="shared" si="28"/>
        <v>269584</v>
      </c>
      <c r="AA965" s="46">
        <f t="shared" si="29"/>
        <v>49.02</v>
      </c>
      <c r="AB965" s="48" t="s">
        <v>2362</v>
      </c>
      <c r="AC965" s="48" t="s">
        <v>2343</v>
      </c>
      <c r="AD965" s="49"/>
    </row>
    <row r="966" spans="2:30" x14ac:dyDescent="0.15">
      <c r="B966" s="38" t="s">
        <v>1569</v>
      </c>
      <c r="C966" s="39" t="s">
        <v>1570</v>
      </c>
      <c r="D966" s="39" t="s">
        <v>2388</v>
      </c>
      <c r="E966" s="39" t="s">
        <v>2793</v>
      </c>
      <c r="F966" s="40" t="s">
        <v>2347</v>
      </c>
      <c r="G966" s="40" t="s">
        <v>2353</v>
      </c>
      <c r="H966" s="41">
        <v>550000</v>
      </c>
      <c r="I966" s="42">
        <v>0</v>
      </c>
      <c r="J966" s="43">
        <v>0</v>
      </c>
      <c r="K966" s="41">
        <v>0</v>
      </c>
      <c r="L966" s="42">
        <v>245804</v>
      </c>
      <c r="M966" s="43">
        <v>42301</v>
      </c>
      <c r="N966" s="41">
        <v>288105</v>
      </c>
      <c r="O966" s="42">
        <v>0</v>
      </c>
      <c r="P966" s="43">
        <v>0</v>
      </c>
      <c r="Q966" s="41">
        <v>0</v>
      </c>
      <c r="R966" s="42">
        <v>24466</v>
      </c>
      <c r="S966" s="43">
        <v>12185</v>
      </c>
      <c r="T966" s="44">
        <v>36651</v>
      </c>
      <c r="U966" s="45">
        <v>270270</v>
      </c>
      <c r="V966" s="43">
        <v>54486</v>
      </c>
      <c r="W966" s="44">
        <v>324756</v>
      </c>
      <c r="X966" s="45">
        <v>225244</v>
      </c>
      <c r="Y966" s="46">
        <v>40.950000000000003</v>
      </c>
      <c r="Z966" s="47">
        <f t="shared" si="28"/>
        <v>279730</v>
      </c>
      <c r="AA966" s="46">
        <f t="shared" si="29"/>
        <v>50.86</v>
      </c>
      <c r="AB966" s="48" t="s">
        <v>2362</v>
      </c>
      <c r="AC966" s="48" t="s">
        <v>2343</v>
      </c>
      <c r="AD966" s="49"/>
    </row>
    <row r="967" spans="2:30" x14ac:dyDescent="0.15">
      <c r="B967" s="38" t="s">
        <v>1571</v>
      </c>
      <c r="C967" s="39" t="s">
        <v>1572</v>
      </c>
      <c r="D967" s="39" t="s">
        <v>2388</v>
      </c>
      <c r="E967" s="39" t="s">
        <v>2794</v>
      </c>
      <c r="F967" s="40" t="s">
        <v>2347</v>
      </c>
      <c r="G967" s="40" t="s">
        <v>2353</v>
      </c>
      <c r="H967" s="41">
        <v>550000</v>
      </c>
      <c r="I967" s="42">
        <v>0</v>
      </c>
      <c r="J967" s="43">
        <v>0</v>
      </c>
      <c r="K967" s="41">
        <v>0</v>
      </c>
      <c r="L967" s="42">
        <v>164566</v>
      </c>
      <c r="M967" s="43">
        <v>24481</v>
      </c>
      <c r="N967" s="41">
        <v>189047</v>
      </c>
      <c r="O967" s="42">
        <v>0</v>
      </c>
      <c r="P967" s="43">
        <v>0</v>
      </c>
      <c r="Q967" s="41">
        <v>0</v>
      </c>
      <c r="R967" s="42">
        <v>19315</v>
      </c>
      <c r="S967" s="43">
        <v>8203</v>
      </c>
      <c r="T967" s="44">
        <v>27518</v>
      </c>
      <c r="U967" s="45">
        <v>183881</v>
      </c>
      <c r="V967" s="43">
        <v>32684</v>
      </c>
      <c r="W967" s="44">
        <v>216565</v>
      </c>
      <c r="X967" s="45">
        <v>333435</v>
      </c>
      <c r="Y967" s="46">
        <v>60.62</v>
      </c>
      <c r="Z967" s="47">
        <f t="shared" ref="Z967:Z1030" si="30">H967-U967</f>
        <v>366119</v>
      </c>
      <c r="AA967" s="46">
        <f t="shared" ref="AA967:AA1030" si="31">IF(H967=0,0,ROUND(Z967/H967%,2))</f>
        <v>66.569999999999993</v>
      </c>
      <c r="AB967" s="48" t="s">
        <v>2362</v>
      </c>
      <c r="AC967" s="48" t="s">
        <v>2343</v>
      </c>
      <c r="AD967" s="49"/>
    </row>
    <row r="968" spans="2:30" x14ac:dyDescent="0.15">
      <c r="B968" s="38" t="s">
        <v>1573</v>
      </c>
      <c r="C968" s="39" t="s">
        <v>1574</v>
      </c>
      <c r="D968" s="39" t="s">
        <v>2388</v>
      </c>
      <c r="E968" s="39" t="s">
        <v>2795</v>
      </c>
      <c r="F968" s="40" t="s">
        <v>2347</v>
      </c>
      <c r="G968" s="40" t="s">
        <v>2353</v>
      </c>
      <c r="H968" s="41">
        <v>550000</v>
      </c>
      <c r="I968" s="42">
        <v>0</v>
      </c>
      <c r="J968" s="43">
        <v>0</v>
      </c>
      <c r="K968" s="41">
        <v>0</v>
      </c>
      <c r="L968" s="42">
        <v>283911</v>
      </c>
      <c r="M968" s="43">
        <v>49877</v>
      </c>
      <c r="N968" s="41">
        <v>333788</v>
      </c>
      <c r="O968" s="42">
        <v>0</v>
      </c>
      <c r="P968" s="43">
        <v>0</v>
      </c>
      <c r="Q968" s="41">
        <v>0</v>
      </c>
      <c r="R968" s="42">
        <v>28660</v>
      </c>
      <c r="S968" s="43">
        <v>13830</v>
      </c>
      <c r="T968" s="44">
        <v>42490</v>
      </c>
      <c r="U968" s="45">
        <v>312571</v>
      </c>
      <c r="V968" s="43">
        <v>63707</v>
      </c>
      <c r="W968" s="44">
        <v>376278</v>
      </c>
      <c r="X968" s="45">
        <v>173722</v>
      </c>
      <c r="Y968" s="46">
        <v>31.59</v>
      </c>
      <c r="Z968" s="47">
        <f t="shared" si="30"/>
        <v>237429</v>
      </c>
      <c r="AA968" s="46">
        <f t="shared" si="31"/>
        <v>43.17</v>
      </c>
      <c r="AB968" s="48" t="s">
        <v>2362</v>
      </c>
      <c r="AC968" s="48" t="s">
        <v>2343</v>
      </c>
      <c r="AD968" s="49"/>
    </row>
    <row r="969" spans="2:30" x14ac:dyDescent="0.15">
      <c r="B969" s="38" t="s">
        <v>0</v>
      </c>
      <c r="C969" s="39" t="s">
        <v>0</v>
      </c>
      <c r="D969" s="39"/>
      <c r="E969" s="39"/>
      <c r="F969" s="40"/>
      <c r="G969" s="40"/>
      <c r="H969" s="41"/>
      <c r="I969" s="42"/>
      <c r="J969" s="43"/>
      <c r="K969" s="41"/>
      <c r="L969" s="42"/>
      <c r="M969" s="43"/>
      <c r="N969" s="41"/>
      <c r="O969" s="42"/>
      <c r="P969" s="43"/>
      <c r="Q969" s="41"/>
      <c r="R969" s="42"/>
      <c r="S969" s="43"/>
      <c r="T969" s="44"/>
      <c r="U969" s="45"/>
      <c r="V969" s="43"/>
      <c r="W969" s="44"/>
      <c r="X969" s="45"/>
      <c r="Y969" s="46"/>
      <c r="Z969" s="47"/>
      <c r="AA969" s="46"/>
      <c r="AB969" s="48"/>
      <c r="AC969" s="48"/>
      <c r="AD969" s="49"/>
    </row>
    <row r="970" spans="2:30" x14ac:dyDescent="0.15">
      <c r="B970" s="38" t="s">
        <v>2642</v>
      </c>
      <c r="C970" s="39" t="s">
        <v>1575</v>
      </c>
      <c r="D970" s="39" t="s">
        <v>2450</v>
      </c>
      <c r="E970" s="39"/>
      <c r="F970" s="40" t="s">
        <v>2345</v>
      </c>
      <c r="G970" s="40" t="s">
        <v>2357</v>
      </c>
      <c r="H970" s="41">
        <v>3120000</v>
      </c>
      <c r="I970" s="42">
        <v>0</v>
      </c>
      <c r="J970" s="43">
        <v>0</v>
      </c>
      <c r="K970" s="41">
        <v>0</v>
      </c>
      <c r="L970" s="42">
        <v>2136482</v>
      </c>
      <c r="M970" s="43">
        <v>397405</v>
      </c>
      <c r="N970" s="41">
        <v>2533887</v>
      </c>
      <c r="O970" s="42">
        <v>0</v>
      </c>
      <c r="P970" s="43">
        <v>0</v>
      </c>
      <c r="Q970" s="41">
        <v>0</v>
      </c>
      <c r="R970" s="42">
        <v>59310</v>
      </c>
      <c r="S970" s="43">
        <v>76472</v>
      </c>
      <c r="T970" s="44">
        <v>135782</v>
      </c>
      <c r="U970" s="45">
        <v>2195792</v>
      </c>
      <c r="V970" s="43">
        <v>473877</v>
      </c>
      <c r="W970" s="44">
        <v>2669669</v>
      </c>
      <c r="X970" s="45">
        <v>450331</v>
      </c>
      <c r="Y970" s="46">
        <v>14.43</v>
      </c>
      <c r="Z970" s="47">
        <f t="shared" si="30"/>
        <v>924208</v>
      </c>
      <c r="AA970" s="46">
        <f t="shared" si="31"/>
        <v>29.62</v>
      </c>
      <c r="AB970" s="48" t="s">
        <v>2362</v>
      </c>
      <c r="AC970" s="48" t="s">
        <v>2343</v>
      </c>
      <c r="AD970" s="49"/>
    </row>
    <row r="971" spans="2:30" x14ac:dyDescent="0.15">
      <c r="B971" s="38" t="s">
        <v>1576</v>
      </c>
      <c r="C971" s="39" t="s">
        <v>1577</v>
      </c>
      <c r="D971" s="39" t="s">
        <v>2450</v>
      </c>
      <c r="E971" s="39" t="s">
        <v>2790</v>
      </c>
      <c r="F971" s="40" t="s">
        <v>2345</v>
      </c>
      <c r="G971" s="40" t="s">
        <v>2357</v>
      </c>
      <c r="H971" s="41">
        <v>780000</v>
      </c>
      <c r="I971" s="42">
        <v>0</v>
      </c>
      <c r="J971" s="43">
        <v>0</v>
      </c>
      <c r="K971" s="41">
        <v>0</v>
      </c>
      <c r="L971" s="42">
        <v>462430</v>
      </c>
      <c r="M971" s="43">
        <v>90752</v>
      </c>
      <c r="N971" s="41">
        <v>553182</v>
      </c>
      <c r="O971" s="42">
        <v>0</v>
      </c>
      <c r="P971" s="43">
        <v>0</v>
      </c>
      <c r="Q971" s="41">
        <v>0</v>
      </c>
      <c r="R971" s="42">
        <v>12750</v>
      </c>
      <c r="S971" s="43">
        <v>15997</v>
      </c>
      <c r="T971" s="44">
        <v>28747</v>
      </c>
      <c r="U971" s="45">
        <v>475180</v>
      </c>
      <c r="V971" s="43">
        <v>106749</v>
      </c>
      <c r="W971" s="44">
        <v>581929</v>
      </c>
      <c r="X971" s="45">
        <v>198071</v>
      </c>
      <c r="Y971" s="46">
        <v>25.39</v>
      </c>
      <c r="Z971" s="47">
        <f t="shared" si="30"/>
        <v>304820</v>
      </c>
      <c r="AA971" s="46">
        <f t="shared" si="31"/>
        <v>39.08</v>
      </c>
      <c r="AB971" s="48" t="s">
        <v>2362</v>
      </c>
      <c r="AC971" s="48" t="s">
        <v>2343</v>
      </c>
      <c r="AD971" s="49"/>
    </row>
    <row r="972" spans="2:30" x14ac:dyDescent="0.15">
      <c r="B972" s="38" t="s">
        <v>1578</v>
      </c>
      <c r="C972" s="39" t="s">
        <v>1579</v>
      </c>
      <c r="D972" s="39" t="s">
        <v>2450</v>
      </c>
      <c r="E972" s="39" t="s">
        <v>2791</v>
      </c>
      <c r="F972" s="40" t="s">
        <v>2345</v>
      </c>
      <c r="G972" s="40" t="s">
        <v>2357</v>
      </c>
      <c r="H972" s="41">
        <v>780000</v>
      </c>
      <c r="I972" s="42">
        <v>0</v>
      </c>
      <c r="J972" s="43">
        <v>0</v>
      </c>
      <c r="K972" s="41">
        <v>0</v>
      </c>
      <c r="L972" s="42">
        <v>544721</v>
      </c>
      <c r="M972" s="43">
        <v>99460</v>
      </c>
      <c r="N972" s="41">
        <v>644181</v>
      </c>
      <c r="O972" s="42">
        <v>0</v>
      </c>
      <c r="P972" s="43">
        <v>0</v>
      </c>
      <c r="Q972" s="41">
        <v>0</v>
      </c>
      <c r="R972" s="42">
        <v>15019</v>
      </c>
      <c r="S972" s="43">
        <v>18256</v>
      </c>
      <c r="T972" s="44">
        <v>33275</v>
      </c>
      <c r="U972" s="45">
        <v>559740</v>
      </c>
      <c r="V972" s="43">
        <v>117716</v>
      </c>
      <c r="W972" s="44">
        <v>677456</v>
      </c>
      <c r="X972" s="45">
        <v>102544</v>
      </c>
      <c r="Y972" s="46">
        <v>13.15</v>
      </c>
      <c r="Z972" s="47">
        <f t="shared" si="30"/>
        <v>220260</v>
      </c>
      <c r="AA972" s="46">
        <f t="shared" si="31"/>
        <v>28.24</v>
      </c>
      <c r="AB972" s="48" t="s">
        <v>2362</v>
      </c>
      <c r="AC972" s="48" t="s">
        <v>2343</v>
      </c>
      <c r="AD972" s="49"/>
    </row>
    <row r="973" spans="2:30" x14ac:dyDescent="0.15">
      <c r="B973" s="38" t="s">
        <v>1580</v>
      </c>
      <c r="C973" s="39" t="s">
        <v>1581</v>
      </c>
      <c r="D973" s="39" t="s">
        <v>2450</v>
      </c>
      <c r="E973" s="39" t="s">
        <v>2792</v>
      </c>
      <c r="F973" s="40" t="s">
        <v>2345</v>
      </c>
      <c r="G973" s="40" t="s">
        <v>2357</v>
      </c>
      <c r="H973" s="41">
        <v>780000</v>
      </c>
      <c r="I973" s="42">
        <v>0</v>
      </c>
      <c r="J973" s="43">
        <v>0</v>
      </c>
      <c r="K973" s="41">
        <v>0</v>
      </c>
      <c r="L973" s="42">
        <v>550893</v>
      </c>
      <c r="M973" s="43">
        <v>96170</v>
      </c>
      <c r="N973" s="41">
        <v>647063</v>
      </c>
      <c r="O973" s="42">
        <v>0</v>
      </c>
      <c r="P973" s="43">
        <v>0</v>
      </c>
      <c r="Q973" s="41">
        <v>0</v>
      </c>
      <c r="R973" s="42">
        <v>15386</v>
      </c>
      <c r="S973" s="43">
        <v>18126</v>
      </c>
      <c r="T973" s="44">
        <v>33512</v>
      </c>
      <c r="U973" s="45">
        <v>566279</v>
      </c>
      <c r="V973" s="43">
        <v>114296</v>
      </c>
      <c r="W973" s="44">
        <v>680575</v>
      </c>
      <c r="X973" s="45">
        <v>99425</v>
      </c>
      <c r="Y973" s="46">
        <v>12.75</v>
      </c>
      <c r="Z973" s="47">
        <f t="shared" si="30"/>
        <v>213721</v>
      </c>
      <c r="AA973" s="46">
        <f t="shared" si="31"/>
        <v>27.4</v>
      </c>
      <c r="AB973" s="48" t="s">
        <v>2362</v>
      </c>
      <c r="AC973" s="48" t="s">
        <v>2343</v>
      </c>
      <c r="AD973" s="49"/>
    </row>
    <row r="974" spans="2:30" x14ac:dyDescent="0.15">
      <c r="B974" s="38" t="s">
        <v>1582</v>
      </c>
      <c r="C974" s="39" t="s">
        <v>1583</v>
      </c>
      <c r="D974" s="39" t="s">
        <v>2450</v>
      </c>
      <c r="E974" s="39" t="s">
        <v>2793</v>
      </c>
      <c r="F974" s="40" t="s">
        <v>2345</v>
      </c>
      <c r="G974" s="40" t="s">
        <v>2357</v>
      </c>
      <c r="H974" s="41">
        <v>780000</v>
      </c>
      <c r="I974" s="42">
        <v>0</v>
      </c>
      <c r="J974" s="43">
        <v>0</v>
      </c>
      <c r="K974" s="41">
        <v>0</v>
      </c>
      <c r="L974" s="42">
        <v>578438</v>
      </c>
      <c r="M974" s="43">
        <v>111023</v>
      </c>
      <c r="N974" s="41">
        <v>689461</v>
      </c>
      <c r="O974" s="42">
        <v>0</v>
      </c>
      <c r="P974" s="43">
        <v>0</v>
      </c>
      <c r="Q974" s="41">
        <v>0</v>
      </c>
      <c r="R974" s="42">
        <v>16155</v>
      </c>
      <c r="S974" s="43">
        <v>24093</v>
      </c>
      <c r="T974" s="44">
        <v>40248</v>
      </c>
      <c r="U974" s="45">
        <v>594593</v>
      </c>
      <c r="V974" s="43">
        <v>135116</v>
      </c>
      <c r="W974" s="44">
        <v>729709</v>
      </c>
      <c r="X974" s="45">
        <v>50291</v>
      </c>
      <c r="Y974" s="46">
        <v>6.45</v>
      </c>
      <c r="Z974" s="47">
        <f t="shared" si="30"/>
        <v>185407</v>
      </c>
      <c r="AA974" s="46">
        <f t="shared" si="31"/>
        <v>23.77</v>
      </c>
      <c r="AB974" s="48" t="s">
        <v>2362</v>
      </c>
      <c r="AC974" s="48" t="s">
        <v>2343</v>
      </c>
      <c r="AD974" s="49"/>
    </row>
    <row r="975" spans="2:30" x14ac:dyDescent="0.15">
      <c r="B975" s="38" t="s">
        <v>0</v>
      </c>
      <c r="C975" s="39" t="s">
        <v>0</v>
      </c>
      <c r="D975" s="39"/>
      <c r="E975" s="39"/>
      <c r="F975" s="40"/>
      <c r="G975" s="40"/>
      <c r="H975" s="41"/>
      <c r="I975" s="42"/>
      <c r="J975" s="43"/>
      <c r="K975" s="41"/>
      <c r="L975" s="42"/>
      <c r="M975" s="43"/>
      <c r="N975" s="41"/>
      <c r="O975" s="42"/>
      <c r="P975" s="43"/>
      <c r="Q975" s="41"/>
      <c r="R975" s="42"/>
      <c r="S975" s="43"/>
      <c r="T975" s="44"/>
      <c r="U975" s="45"/>
      <c r="V975" s="43"/>
      <c r="W975" s="44"/>
      <c r="X975" s="45"/>
      <c r="Y975" s="46"/>
      <c r="Z975" s="47"/>
      <c r="AA975" s="46"/>
      <c r="AB975" s="48"/>
      <c r="AC975" s="48"/>
      <c r="AD975" s="49"/>
    </row>
    <row r="976" spans="2:30" x14ac:dyDescent="0.15">
      <c r="B976" s="38" t="s">
        <v>2643</v>
      </c>
      <c r="C976" s="39" t="s">
        <v>1584</v>
      </c>
      <c r="D976" s="39" t="s">
        <v>2391</v>
      </c>
      <c r="E976" s="39"/>
      <c r="F976" s="40" t="s">
        <v>2347</v>
      </c>
      <c r="G976" s="40" t="s">
        <v>2352</v>
      </c>
      <c r="H976" s="41">
        <v>13482400</v>
      </c>
      <c r="I976" s="42">
        <v>0</v>
      </c>
      <c r="J976" s="43">
        <v>0</v>
      </c>
      <c r="K976" s="41">
        <v>0</v>
      </c>
      <c r="L976" s="42">
        <v>3520410</v>
      </c>
      <c r="M976" s="43">
        <v>921813</v>
      </c>
      <c r="N976" s="41">
        <v>4442223</v>
      </c>
      <c r="O976" s="42">
        <v>1385708</v>
      </c>
      <c r="P976" s="43">
        <v>0</v>
      </c>
      <c r="Q976" s="41">
        <v>1385708</v>
      </c>
      <c r="R976" s="42">
        <v>1054894</v>
      </c>
      <c r="S976" s="43">
        <v>3587240</v>
      </c>
      <c r="T976" s="44">
        <v>4642134</v>
      </c>
      <c r="U976" s="45">
        <v>5961012</v>
      </c>
      <c r="V976" s="43">
        <v>4509053</v>
      </c>
      <c r="W976" s="44">
        <v>10470065</v>
      </c>
      <c r="X976" s="45">
        <v>3012335</v>
      </c>
      <c r="Y976" s="46">
        <v>22.34</v>
      </c>
      <c r="Z976" s="47">
        <f t="shared" si="30"/>
        <v>7521388</v>
      </c>
      <c r="AA976" s="46">
        <f t="shared" si="31"/>
        <v>55.79</v>
      </c>
      <c r="AB976" s="48" t="s">
        <v>2360</v>
      </c>
      <c r="AC976" s="48" t="s">
        <v>2343</v>
      </c>
      <c r="AD976" s="49"/>
    </row>
    <row r="977" spans="2:30" x14ac:dyDescent="0.15">
      <c r="B977" s="38" t="s">
        <v>1585</v>
      </c>
      <c r="C977" s="39" t="s">
        <v>1586</v>
      </c>
      <c r="D977" s="39" t="s">
        <v>2391</v>
      </c>
      <c r="E977" s="39" t="s">
        <v>2790</v>
      </c>
      <c r="F977" s="40" t="s">
        <v>2347</v>
      </c>
      <c r="G977" s="40" t="s">
        <v>2352</v>
      </c>
      <c r="H977" s="41">
        <v>13254400</v>
      </c>
      <c r="I977" s="42">
        <v>0</v>
      </c>
      <c r="J977" s="43">
        <v>0</v>
      </c>
      <c r="K977" s="41">
        <v>0</v>
      </c>
      <c r="L977" s="42">
        <v>3475121</v>
      </c>
      <c r="M977" s="43">
        <v>915128</v>
      </c>
      <c r="N977" s="41">
        <v>4390249</v>
      </c>
      <c r="O977" s="42">
        <v>1385708</v>
      </c>
      <c r="P977" s="43">
        <v>0</v>
      </c>
      <c r="Q977" s="41">
        <v>1385708</v>
      </c>
      <c r="R977" s="42">
        <v>1038381</v>
      </c>
      <c r="S977" s="43">
        <v>3551108</v>
      </c>
      <c r="T977" s="44">
        <v>4589489</v>
      </c>
      <c r="U977" s="45">
        <v>5899210</v>
      </c>
      <c r="V977" s="43">
        <v>4466236</v>
      </c>
      <c r="W977" s="44">
        <v>10365446</v>
      </c>
      <c r="X977" s="45">
        <v>2888954</v>
      </c>
      <c r="Y977" s="46">
        <v>21.8</v>
      </c>
      <c r="Z977" s="47">
        <f t="shared" si="30"/>
        <v>7355190</v>
      </c>
      <c r="AA977" s="46">
        <f t="shared" si="31"/>
        <v>55.49</v>
      </c>
      <c r="AB977" s="48" t="s">
        <v>2360</v>
      </c>
      <c r="AC977" s="48" t="s">
        <v>2343</v>
      </c>
      <c r="AD977" s="49"/>
    </row>
    <row r="978" spans="2:30" x14ac:dyDescent="0.15">
      <c r="B978" s="38" t="s">
        <v>1587</v>
      </c>
      <c r="C978" s="39" t="s">
        <v>1588</v>
      </c>
      <c r="D978" s="39" t="s">
        <v>2391</v>
      </c>
      <c r="E978" s="39" t="s">
        <v>2795</v>
      </c>
      <c r="F978" s="40" t="s">
        <v>2347</v>
      </c>
      <c r="G978" s="40" t="s">
        <v>2352</v>
      </c>
      <c r="H978" s="41">
        <v>228000</v>
      </c>
      <c r="I978" s="42">
        <v>0</v>
      </c>
      <c r="J978" s="43">
        <v>0</v>
      </c>
      <c r="K978" s="41">
        <v>0</v>
      </c>
      <c r="L978" s="42">
        <v>45289</v>
      </c>
      <c r="M978" s="43">
        <v>6685</v>
      </c>
      <c r="N978" s="41">
        <v>51974</v>
      </c>
      <c r="O978" s="42">
        <v>0</v>
      </c>
      <c r="P978" s="43">
        <v>0</v>
      </c>
      <c r="Q978" s="41">
        <v>0</v>
      </c>
      <c r="R978" s="42">
        <v>16513</v>
      </c>
      <c r="S978" s="43">
        <v>36132</v>
      </c>
      <c r="T978" s="44">
        <v>52645</v>
      </c>
      <c r="U978" s="45">
        <v>61802</v>
      </c>
      <c r="V978" s="43">
        <v>42817</v>
      </c>
      <c r="W978" s="44">
        <v>104619</v>
      </c>
      <c r="X978" s="45">
        <v>123381</v>
      </c>
      <c r="Y978" s="46">
        <v>54.11</v>
      </c>
      <c r="Z978" s="47">
        <f t="shared" si="30"/>
        <v>166198</v>
      </c>
      <c r="AA978" s="46">
        <f t="shared" si="31"/>
        <v>72.89</v>
      </c>
      <c r="AB978" s="48" t="s">
        <v>2360</v>
      </c>
      <c r="AC978" s="48" t="s">
        <v>2343</v>
      </c>
      <c r="AD978" s="49"/>
    </row>
    <row r="979" spans="2:30" x14ac:dyDescent="0.15">
      <c r="B979" s="38" t="s">
        <v>0</v>
      </c>
      <c r="C979" s="39" t="s">
        <v>0</v>
      </c>
      <c r="D979" s="39"/>
      <c r="E979" s="39"/>
      <c r="F979" s="40"/>
      <c r="G979" s="40"/>
      <c r="H979" s="41"/>
      <c r="I979" s="42"/>
      <c r="J979" s="43"/>
      <c r="K979" s="41"/>
      <c r="L979" s="42"/>
      <c r="M979" s="43"/>
      <c r="N979" s="41"/>
      <c r="O979" s="42"/>
      <c r="P979" s="43"/>
      <c r="Q979" s="41"/>
      <c r="R979" s="42"/>
      <c r="S979" s="43"/>
      <c r="T979" s="44"/>
      <c r="U979" s="45"/>
      <c r="V979" s="43"/>
      <c r="W979" s="44"/>
      <c r="X979" s="45"/>
      <c r="Y979" s="46"/>
      <c r="Z979" s="47"/>
      <c r="AA979" s="46"/>
      <c r="AB979" s="48"/>
      <c r="AC979" s="48"/>
      <c r="AD979" s="49"/>
    </row>
    <row r="980" spans="2:30" x14ac:dyDescent="0.15">
      <c r="B980" s="38" t="s">
        <v>2644</v>
      </c>
      <c r="C980" s="39" t="s">
        <v>1589</v>
      </c>
      <c r="D980" s="39" t="s">
        <v>2405</v>
      </c>
      <c r="E980" s="39"/>
      <c r="F980" s="40" t="s">
        <v>2345</v>
      </c>
      <c r="G980" s="40" t="s">
        <v>2359</v>
      </c>
      <c r="H980" s="41">
        <v>750000</v>
      </c>
      <c r="I980" s="42">
        <v>0</v>
      </c>
      <c r="J980" s="43">
        <v>0</v>
      </c>
      <c r="K980" s="41">
        <v>0</v>
      </c>
      <c r="L980" s="42">
        <v>496143</v>
      </c>
      <c r="M980" s="43">
        <v>97369</v>
      </c>
      <c r="N980" s="41">
        <v>593512</v>
      </c>
      <c r="O980" s="42">
        <v>0</v>
      </c>
      <c r="P980" s="43">
        <v>0</v>
      </c>
      <c r="Q980" s="41">
        <v>0</v>
      </c>
      <c r="R980" s="42">
        <v>0</v>
      </c>
      <c r="S980" s="43">
        <v>17165</v>
      </c>
      <c r="T980" s="44">
        <v>17165</v>
      </c>
      <c r="U980" s="45">
        <v>496143</v>
      </c>
      <c r="V980" s="43">
        <v>114534</v>
      </c>
      <c r="W980" s="44">
        <v>610677</v>
      </c>
      <c r="X980" s="45">
        <v>139323</v>
      </c>
      <c r="Y980" s="46">
        <v>18.579999999999998</v>
      </c>
      <c r="Z980" s="47">
        <f t="shared" si="30"/>
        <v>253857</v>
      </c>
      <c r="AA980" s="46">
        <f t="shared" si="31"/>
        <v>33.85</v>
      </c>
      <c r="AB980" s="48" t="s">
        <v>2362</v>
      </c>
      <c r="AC980" s="48" t="s">
        <v>2343</v>
      </c>
      <c r="AD980" s="49"/>
    </row>
    <row r="981" spans="2:30" x14ac:dyDescent="0.15">
      <c r="B981" s="38" t="s">
        <v>1590</v>
      </c>
      <c r="C981" s="39" t="s">
        <v>1591</v>
      </c>
      <c r="D981" s="39" t="s">
        <v>2405</v>
      </c>
      <c r="E981" s="39" t="s">
        <v>2790</v>
      </c>
      <c r="F981" s="40" t="s">
        <v>2345</v>
      </c>
      <c r="G981" s="40" t="s">
        <v>2359</v>
      </c>
      <c r="H981" s="41">
        <v>750000</v>
      </c>
      <c r="I981" s="42">
        <v>0</v>
      </c>
      <c r="J981" s="43">
        <v>0</v>
      </c>
      <c r="K981" s="41">
        <v>0</v>
      </c>
      <c r="L981" s="42">
        <v>496143</v>
      </c>
      <c r="M981" s="43">
        <v>97369</v>
      </c>
      <c r="N981" s="41">
        <v>593512</v>
      </c>
      <c r="O981" s="42">
        <v>0</v>
      </c>
      <c r="P981" s="43">
        <v>0</v>
      </c>
      <c r="Q981" s="41">
        <v>0</v>
      </c>
      <c r="R981" s="42">
        <v>0</v>
      </c>
      <c r="S981" s="43">
        <v>17165</v>
      </c>
      <c r="T981" s="44">
        <v>17165</v>
      </c>
      <c r="U981" s="45">
        <v>496143</v>
      </c>
      <c r="V981" s="43">
        <v>114534</v>
      </c>
      <c r="W981" s="44">
        <v>610677</v>
      </c>
      <c r="X981" s="45">
        <v>139323</v>
      </c>
      <c r="Y981" s="46">
        <v>18.579999999999998</v>
      </c>
      <c r="Z981" s="47">
        <f t="shared" si="30"/>
        <v>253857</v>
      </c>
      <c r="AA981" s="46">
        <f t="shared" si="31"/>
        <v>33.85</v>
      </c>
      <c r="AB981" s="48" t="s">
        <v>2362</v>
      </c>
      <c r="AC981" s="48" t="s">
        <v>2343</v>
      </c>
      <c r="AD981" s="49"/>
    </row>
    <row r="982" spans="2:30" x14ac:dyDescent="0.15">
      <c r="B982" s="38" t="s">
        <v>0</v>
      </c>
      <c r="C982" s="39" t="s">
        <v>0</v>
      </c>
      <c r="D982" s="39"/>
      <c r="E982" s="39"/>
      <c r="F982" s="40"/>
      <c r="G982" s="40"/>
      <c r="H982" s="41"/>
      <c r="I982" s="42"/>
      <c r="J982" s="43"/>
      <c r="K982" s="41"/>
      <c r="L982" s="42"/>
      <c r="M982" s="43"/>
      <c r="N982" s="41"/>
      <c r="O982" s="42"/>
      <c r="P982" s="43"/>
      <c r="Q982" s="41"/>
      <c r="R982" s="42"/>
      <c r="S982" s="43"/>
      <c r="T982" s="44"/>
      <c r="U982" s="45"/>
      <c r="V982" s="43"/>
      <c r="W982" s="44"/>
      <c r="X982" s="45"/>
      <c r="Y982" s="46"/>
      <c r="Z982" s="47"/>
      <c r="AA982" s="46"/>
      <c r="AB982" s="48"/>
      <c r="AC982" s="48"/>
      <c r="AD982" s="49"/>
    </row>
    <row r="983" spans="2:30" x14ac:dyDescent="0.15">
      <c r="B983" s="38" t="s">
        <v>2645</v>
      </c>
      <c r="C983" s="39" t="s">
        <v>1592</v>
      </c>
      <c r="D983" s="39" t="s">
        <v>2449</v>
      </c>
      <c r="E983" s="39"/>
      <c r="F983" s="40" t="s">
        <v>2345</v>
      </c>
      <c r="G983" s="40" t="s">
        <v>2357</v>
      </c>
      <c r="H983" s="41">
        <v>3744479</v>
      </c>
      <c r="I983" s="42">
        <v>0</v>
      </c>
      <c r="J983" s="43">
        <v>0</v>
      </c>
      <c r="K983" s="41">
        <v>0</v>
      </c>
      <c r="L983" s="42">
        <v>1997525</v>
      </c>
      <c r="M983" s="43">
        <v>354516</v>
      </c>
      <c r="N983" s="41">
        <v>2352041</v>
      </c>
      <c r="O983" s="42">
        <v>0</v>
      </c>
      <c r="P983" s="43">
        <v>360</v>
      </c>
      <c r="Q983" s="41">
        <v>360</v>
      </c>
      <c r="R983" s="42">
        <v>857</v>
      </c>
      <c r="S983" s="43">
        <v>77352</v>
      </c>
      <c r="T983" s="44">
        <v>78209</v>
      </c>
      <c r="U983" s="45">
        <v>1998382</v>
      </c>
      <c r="V983" s="43">
        <v>432228</v>
      </c>
      <c r="W983" s="44">
        <v>2430610</v>
      </c>
      <c r="X983" s="45">
        <v>1313869</v>
      </c>
      <c r="Y983" s="46">
        <v>35.090000000000003</v>
      </c>
      <c r="Z983" s="47">
        <f t="shared" si="30"/>
        <v>1746097</v>
      </c>
      <c r="AA983" s="46">
        <f t="shared" si="31"/>
        <v>46.63</v>
      </c>
      <c r="AB983" s="48" t="s">
        <v>2362</v>
      </c>
      <c r="AC983" s="48" t="s">
        <v>2343</v>
      </c>
      <c r="AD983" s="49"/>
    </row>
    <row r="984" spans="2:30" x14ac:dyDescent="0.15">
      <c r="B984" s="38" t="s">
        <v>1593</v>
      </c>
      <c r="C984" s="39" t="s">
        <v>1594</v>
      </c>
      <c r="D984" s="39" t="s">
        <v>2449</v>
      </c>
      <c r="E984" s="39" t="s">
        <v>2790</v>
      </c>
      <c r="F984" s="40" t="s">
        <v>2345</v>
      </c>
      <c r="G984" s="40" t="s">
        <v>2357</v>
      </c>
      <c r="H984" s="41">
        <v>630000</v>
      </c>
      <c r="I984" s="42">
        <v>0</v>
      </c>
      <c r="J984" s="43">
        <v>0</v>
      </c>
      <c r="K984" s="41">
        <v>0</v>
      </c>
      <c r="L984" s="42">
        <v>329848</v>
      </c>
      <c r="M984" s="43">
        <v>64734</v>
      </c>
      <c r="N984" s="41">
        <v>394582</v>
      </c>
      <c r="O984" s="42">
        <v>0</v>
      </c>
      <c r="P984" s="43">
        <v>0</v>
      </c>
      <c r="Q984" s="41">
        <v>0</v>
      </c>
      <c r="R984" s="42">
        <v>0</v>
      </c>
      <c r="S984" s="43">
        <v>11411</v>
      </c>
      <c r="T984" s="44">
        <v>11411</v>
      </c>
      <c r="U984" s="45">
        <v>329848</v>
      </c>
      <c r="V984" s="43">
        <v>76145</v>
      </c>
      <c r="W984" s="44">
        <v>405993</v>
      </c>
      <c r="X984" s="45">
        <v>224007</v>
      </c>
      <c r="Y984" s="46">
        <v>35.56</v>
      </c>
      <c r="Z984" s="47">
        <f t="shared" si="30"/>
        <v>300152</v>
      </c>
      <c r="AA984" s="46">
        <f t="shared" si="31"/>
        <v>47.64</v>
      </c>
      <c r="AB984" s="48" t="s">
        <v>2362</v>
      </c>
      <c r="AC984" s="48" t="s">
        <v>2343</v>
      </c>
      <c r="AD984" s="49"/>
    </row>
    <row r="985" spans="2:30" x14ac:dyDescent="0.15">
      <c r="B985" s="38" t="s">
        <v>1595</v>
      </c>
      <c r="C985" s="39" t="s">
        <v>1596</v>
      </c>
      <c r="D985" s="39" t="s">
        <v>2449</v>
      </c>
      <c r="E985" s="39" t="s">
        <v>2791</v>
      </c>
      <c r="F985" s="40" t="s">
        <v>2345</v>
      </c>
      <c r="G985" s="40" t="s">
        <v>2357</v>
      </c>
      <c r="H985" s="41">
        <v>630000</v>
      </c>
      <c r="I985" s="42">
        <v>0</v>
      </c>
      <c r="J985" s="43">
        <v>0</v>
      </c>
      <c r="K985" s="41">
        <v>0</v>
      </c>
      <c r="L985" s="42">
        <v>334887</v>
      </c>
      <c r="M985" s="43">
        <v>61145</v>
      </c>
      <c r="N985" s="41">
        <v>396032</v>
      </c>
      <c r="O985" s="42">
        <v>0</v>
      </c>
      <c r="P985" s="43">
        <v>0</v>
      </c>
      <c r="Q985" s="41">
        <v>0</v>
      </c>
      <c r="R985" s="42">
        <v>0</v>
      </c>
      <c r="S985" s="43">
        <v>11222</v>
      </c>
      <c r="T985" s="44">
        <v>11222</v>
      </c>
      <c r="U985" s="45">
        <v>334887</v>
      </c>
      <c r="V985" s="43">
        <v>72367</v>
      </c>
      <c r="W985" s="44">
        <v>407254</v>
      </c>
      <c r="X985" s="45">
        <v>222746</v>
      </c>
      <c r="Y985" s="46">
        <v>35.36</v>
      </c>
      <c r="Z985" s="47">
        <f t="shared" si="30"/>
        <v>295113</v>
      </c>
      <c r="AA985" s="46">
        <f t="shared" si="31"/>
        <v>46.84</v>
      </c>
      <c r="AB985" s="48" t="s">
        <v>2362</v>
      </c>
      <c r="AC985" s="48" t="s">
        <v>2343</v>
      </c>
      <c r="AD985" s="49"/>
    </row>
    <row r="986" spans="2:30" x14ac:dyDescent="0.15">
      <c r="B986" s="38" t="s">
        <v>1597</v>
      </c>
      <c r="C986" s="39" t="s">
        <v>1598</v>
      </c>
      <c r="D986" s="39" t="s">
        <v>2449</v>
      </c>
      <c r="E986" s="39" t="s">
        <v>2792</v>
      </c>
      <c r="F986" s="40" t="s">
        <v>2345</v>
      </c>
      <c r="G986" s="40" t="s">
        <v>2357</v>
      </c>
      <c r="H986" s="41">
        <v>630000</v>
      </c>
      <c r="I986" s="42">
        <v>0</v>
      </c>
      <c r="J986" s="43">
        <v>0</v>
      </c>
      <c r="K986" s="41">
        <v>0</v>
      </c>
      <c r="L986" s="42">
        <v>301253</v>
      </c>
      <c r="M986" s="43">
        <v>52593</v>
      </c>
      <c r="N986" s="41">
        <v>353846</v>
      </c>
      <c r="O986" s="42">
        <v>0</v>
      </c>
      <c r="P986" s="43">
        <v>0</v>
      </c>
      <c r="Q986" s="41">
        <v>0</v>
      </c>
      <c r="R986" s="42">
        <v>857</v>
      </c>
      <c r="S986" s="43">
        <v>9911</v>
      </c>
      <c r="T986" s="44">
        <v>10768</v>
      </c>
      <c r="U986" s="45">
        <v>302110</v>
      </c>
      <c r="V986" s="43">
        <v>62504</v>
      </c>
      <c r="W986" s="44">
        <v>364614</v>
      </c>
      <c r="X986" s="45">
        <v>265386</v>
      </c>
      <c r="Y986" s="46">
        <v>42.12</v>
      </c>
      <c r="Z986" s="47">
        <f t="shared" si="30"/>
        <v>327890</v>
      </c>
      <c r="AA986" s="46">
        <f t="shared" si="31"/>
        <v>52.05</v>
      </c>
      <c r="AB986" s="48" t="s">
        <v>2362</v>
      </c>
      <c r="AC986" s="48" t="s">
        <v>2343</v>
      </c>
      <c r="AD986" s="49"/>
    </row>
    <row r="987" spans="2:30" x14ac:dyDescent="0.15">
      <c r="B987" s="38" t="s">
        <v>1599</v>
      </c>
      <c r="C987" s="39" t="s">
        <v>1600</v>
      </c>
      <c r="D987" s="39" t="s">
        <v>2449</v>
      </c>
      <c r="E987" s="39" t="s">
        <v>2793</v>
      </c>
      <c r="F987" s="40" t="s">
        <v>2345</v>
      </c>
      <c r="G987" s="40" t="s">
        <v>2357</v>
      </c>
      <c r="H987" s="41">
        <v>630000</v>
      </c>
      <c r="I987" s="42">
        <v>0</v>
      </c>
      <c r="J987" s="43">
        <v>0</v>
      </c>
      <c r="K987" s="41">
        <v>0</v>
      </c>
      <c r="L987" s="42">
        <v>370908</v>
      </c>
      <c r="M987" s="43">
        <v>71188</v>
      </c>
      <c r="N987" s="41">
        <v>442096</v>
      </c>
      <c r="O987" s="42">
        <v>0</v>
      </c>
      <c r="P987" s="43">
        <v>0</v>
      </c>
      <c r="Q987" s="41">
        <v>0</v>
      </c>
      <c r="R987" s="42">
        <v>0</v>
      </c>
      <c r="S987" s="43">
        <v>15447</v>
      </c>
      <c r="T987" s="44">
        <v>15447</v>
      </c>
      <c r="U987" s="45">
        <v>370908</v>
      </c>
      <c r="V987" s="43">
        <v>86635</v>
      </c>
      <c r="W987" s="44">
        <v>457543</v>
      </c>
      <c r="X987" s="45">
        <v>172457</v>
      </c>
      <c r="Y987" s="46">
        <v>27.37</v>
      </c>
      <c r="Z987" s="47">
        <f t="shared" si="30"/>
        <v>259092</v>
      </c>
      <c r="AA987" s="46">
        <f t="shared" si="31"/>
        <v>41.13</v>
      </c>
      <c r="AB987" s="48" t="s">
        <v>2362</v>
      </c>
      <c r="AC987" s="48" t="s">
        <v>2343</v>
      </c>
      <c r="AD987" s="49"/>
    </row>
    <row r="988" spans="2:30" x14ac:dyDescent="0.15">
      <c r="B988" s="38" t="s">
        <v>1601</v>
      </c>
      <c r="C988" s="39" t="s">
        <v>1602</v>
      </c>
      <c r="D988" s="39" t="s">
        <v>2449</v>
      </c>
      <c r="E988" s="39" t="s">
        <v>2794</v>
      </c>
      <c r="F988" s="40" t="s">
        <v>2345</v>
      </c>
      <c r="G988" s="40" t="s">
        <v>2357</v>
      </c>
      <c r="H988" s="41">
        <v>594479</v>
      </c>
      <c r="I988" s="42">
        <v>0</v>
      </c>
      <c r="J988" s="43">
        <v>0</v>
      </c>
      <c r="K988" s="41">
        <v>0</v>
      </c>
      <c r="L988" s="42">
        <v>330785</v>
      </c>
      <c r="M988" s="43">
        <v>46918</v>
      </c>
      <c r="N988" s="41">
        <v>377703</v>
      </c>
      <c r="O988" s="42">
        <v>0</v>
      </c>
      <c r="P988" s="43">
        <v>0</v>
      </c>
      <c r="Q988" s="41">
        <v>0</v>
      </c>
      <c r="R988" s="42">
        <v>0</v>
      </c>
      <c r="S988" s="43">
        <v>14589</v>
      </c>
      <c r="T988" s="44">
        <v>14589</v>
      </c>
      <c r="U988" s="45">
        <v>330785</v>
      </c>
      <c r="V988" s="43">
        <v>61507</v>
      </c>
      <c r="W988" s="44">
        <v>392292</v>
      </c>
      <c r="X988" s="45">
        <v>202187</v>
      </c>
      <c r="Y988" s="46">
        <v>34.01</v>
      </c>
      <c r="Z988" s="47">
        <f t="shared" si="30"/>
        <v>263694</v>
      </c>
      <c r="AA988" s="46">
        <f t="shared" si="31"/>
        <v>44.36</v>
      </c>
      <c r="AB988" s="48" t="s">
        <v>2362</v>
      </c>
      <c r="AC988" s="48" t="s">
        <v>2343</v>
      </c>
      <c r="AD988" s="49"/>
    </row>
    <row r="989" spans="2:30" x14ac:dyDescent="0.15">
      <c r="B989" s="38" t="s">
        <v>1603</v>
      </c>
      <c r="C989" s="39" t="s">
        <v>1604</v>
      </c>
      <c r="D989" s="39" t="s">
        <v>2449</v>
      </c>
      <c r="E989" s="39" t="s">
        <v>2795</v>
      </c>
      <c r="F989" s="40" t="s">
        <v>2345</v>
      </c>
      <c r="G989" s="40" t="s">
        <v>2357</v>
      </c>
      <c r="H989" s="41">
        <v>630000</v>
      </c>
      <c r="I989" s="42">
        <v>0</v>
      </c>
      <c r="J989" s="43">
        <v>0</v>
      </c>
      <c r="K989" s="41">
        <v>0</v>
      </c>
      <c r="L989" s="42">
        <v>329844</v>
      </c>
      <c r="M989" s="43">
        <v>57938</v>
      </c>
      <c r="N989" s="41">
        <v>387782</v>
      </c>
      <c r="O989" s="42">
        <v>0</v>
      </c>
      <c r="P989" s="43">
        <v>360</v>
      </c>
      <c r="Q989" s="41">
        <v>360</v>
      </c>
      <c r="R989" s="42">
        <v>0</v>
      </c>
      <c r="S989" s="43">
        <v>14772</v>
      </c>
      <c r="T989" s="44">
        <v>14772</v>
      </c>
      <c r="U989" s="45">
        <v>329844</v>
      </c>
      <c r="V989" s="43">
        <v>73070</v>
      </c>
      <c r="W989" s="44">
        <v>402914</v>
      </c>
      <c r="X989" s="45">
        <v>227086</v>
      </c>
      <c r="Y989" s="46">
        <v>36.049999999999997</v>
      </c>
      <c r="Z989" s="47">
        <f t="shared" si="30"/>
        <v>300156</v>
      </c>
      <c r="AA989" s="46">
        <f t="shared" si="31"/>
        <v>47.64</v>
      </c>
      <c r="AB989" s="48" t="s">
        <v>2362</v>
      </c>
      <c r="AC989" s="48" t="s">
        <v>2343</v>
      </c>
      <c r="AD989" s="49"/>
    </row>
    <row r="990" spans="2:30" x14ac:dyDescent="0.15">
      <c r="B990" s="38" t="s">
        <v>0</v>
      </c>
      <c r="C990" s="39" t="s">
        <v>0</v>
      </c>
      <c r="D990" s="39"/>
      <c r="E990" s="39"/>
      <c r="F990" s="40"/>
      <c r="G990" s="40"/>
      <c r="H990" s="41"/>
      <c r="I990" s="42"/>
      <c r="J990" s="43"/>
      <c r="K990" s="41"/>
      <c r="L990" s="42"/>
      <c r="M990" s="43"/>
      <c r="N990" s="41"/>
      <c r="O990" s="42"/>
      <c r="P990" s="43"/>
      <c r="Q990" s="41"/>
      <c r="R990" s="42"/>
      <c r="S990" s="43"/>
      <c r="T990" s="44"/>
      <c r="U990" s="45"/>
      <c r="V990" s="43"/>
      <c r="W990" s="44"/>
      <c r="X990" s="45"/>
      <c r="Y990" s="46"/>
      <c r="Z990" s="47"/>
      <c r="AA990" s="46"/>
      <c r="AB990" s="48"/>
      <c r="AC990" s="48"/>
      <c r="AD990" s="49"/>
    </row>
    <row r="991" spans="2:30" x14ac:dyDescent="0.15">
      <c r="B991" s="38" t="s">
        <v>2646</v>
      </c>
      <c r="C991" s="39" t="s">
        <v>1605</v>
      </c>
      <c r="D991" s="39" t="s">
        <v>2363</v>
      </c>
      <c r="E991" s="39"/>
      <c r="F991" s="40" t="s">
        <v>2347</v>
      </c>
      <c r="G991" s="40" t="s">
        <v>2359</v>
      </c>
      <c r="H991" s="41">
        <v>5300000</v>
      </c>
      <c r="I991" s="42">
        <v>0</v>
      </c>
      <c r="J991" s="43">
        <v>0</v>
      </c>
      <c r="K991" s="41">
        <v>0</v>
      </c>
      <c r="L991" s="42">
        <v>452260</v>
      </c>
      <c r="M991" s="43">
        <v>87211</v>
      </c>
      <c r="N991" s="41">
        <v>539471</v>
      </c>
      <c r="O991" s="42">
        <v>4050000</v>
      </c>
      <c r="P991" s="43">
        <v>0</v>
      </c>
      <c r="Q991" s="41">
        <v>4050000</v>
      </c>
      <c r="R991" s="42">
        <v>0</v>
      </c>
      <c r="S991" s="43">
        <v>15527</v>
      </c>
      <c r="T991" s="44">
        <v>15527</v>
      </c>
      <c r="U991" s="45">
        <v>4502260</v>
      </c>
      <c r="V991" s="43">
        <v>102738</v>
      </c>
      <c r="W991" s="44">
        <v>4604998</v>
      </c>
      <c r="X991" s="45">
        <v>695002</v>
      </c>
      <c r="Y991" s="46">
        <v>13.11</v>
      </c>
      <c r="Z991" s="47">
        <f t="shared" si="30"/>
        <v>797740</v>
      </c>
      <c r="AA991" s="46">
        <f t="shared" si="31"/>
        <v>15.05</v>
      </c>
      <c r="AB991" s="48" t="s">
        <v>2370</v>
      </c>
      <c r="AC991" s="48" t="s">
        <v>2343</v>
      </c>
      <c r="AD991" s="49"/>
    </row>
    <row r="992" spans="2:30" x14ac:dyDescent="0.15">
      <c r="B992" s="38" t="s">
        <v>1606</v>
      </c>
      <c r="C992" s="39" t="s">
        <v>1607</v>
      </c>
      <c r="D992" s="39" t="s">
        <v>2363</v>
      </c>
      <c r="E992" s="39" t="s">
        <v>2790</v>
      </c>
      <c r="F992" s="40" t="s">
        <v>2347</v>
      </c>
      <c r="G992" s="40" t="s">
        <v>2359</v>
      </c>
      <c r="H992" s="41">
        <v>1800000</v>
      </c>
      <c r="I992" s="42">
        <v>0</v>
      </c>
      <c r="J992" s="43">
        <v>0</v>
      </c>
      <c r="K992" s="41">
        <v>0</v>
      </c>
      <c r="L992" s="42">
        <v>343913</v>
      </c>
      <c r="M992" s="43">
        <v>67495</v>
      </c>
      <c r="N992" s="41">
        <v>411408</v>
      </c>
      <c r="O992" s="42">
        <v>900000</v>
      </c>
      <c r="P992" s="43">
        <v>0</v>
      </c>
      <c r="Q992" s="41">
        <v>900000</v>
      </c>
      <c r="R992" s="42">
        <v>0</v>
      </c>
      <c r="S992" s="43">
        <v>11898</v>
      </c>
      <c r="T992" s="44">
        <v>11898</v>
      </c>
      <c r="U992" s="45">
        <v>1243913</v>
      </c>
      <c r="V992" s="43">
        <v>79393</v>
      </c>
      <c r="W992" s="44">
        <v>1323306</v>
      </c>
      <c r="X992" s="45">
        <v>476694</v>
      </c>
      <c r="Y992" s="46">
        <v>26.48</v>
      </c>
      <c r="Z992" s="47">
        <f t="shared" si="30"/>
        <v>556087</v>
      </c>
      <c r="AA992" s="46">
        <f t="shared" si="31"/>
        <v>30.89</v>
      </c>
      <c r="AB992" s="48" t="s">
        <v>2370</v>
      </c>
      <c r="AC992" s="48" t="s">
        <v>2343</v>
      </c>
      <c r="AD992" s="49"/>
    </row>
    <row r="993" spans="2:30" x14ac:dyDescent="0.15">
      <c r="B993" s="38" t="s">
        <v>1608</v>
      </c>
      <c r="C993" s="39" t="s">
        <v>1609</v>
      </c>
      <c r="D993" s="39" t="s">
        <v>2363</v>
      </c>
      <c r="E993" s="39" t="s">
        <v>2791</v>
      </c>
      <c r="F993" s="40" t="s">
        <v>2347</v>
      </c>
      <c r="G993" s="40" t="s">
        <v>2359</v>
      </c>
      <c r="H993" s="41">
        <v>1000000</v>
      </c>
      <c r="I993" s="42">
        <v>0</v>
      </c>
      <c r="J993" s="43">
        <v>0</v>
      </c>
      <c r="K993" s="41">
        <v>0</v>
      </c>
      <c r="L993" s="42">
        <v>100196</v>
      </c>
      <c r="M993" s="43">
        <v>18295</v>
      </c>
      <c r="N993" s="41">
        <v>118491</v>
      </c>
      <c r="O993" s="42">
        <v>900000</v>
      </c>
      <c r="P993" s="43">
        <v>0</v>
      </c>
      <c r="Q993" s="41">
        <v>900000</v>
      </c>
      <c r="R993" s="42">
        <v>0</v>
      </c>
      <c r="S993" s="43">
        <v>3359</v>
      </c>
      <c r="T993" s="44">
        <v>3359</v>
      </c>
      <c r="U993" s="45">
        <v>1000196</v>
      </c>
      <c r="V993" s="43">
        <v>21654</v>
      </c>
      <c r="W993" s="44">
        <v>1021850</v>
      </c>
      <c r="X993" s="45">
        <v>-21850</v>
      </c>
      <c r="Y993" s="46">
        <v>-2.19</v>
      </c>
      <c r="Z993" s="47">
        <f t="shared" si="30"/>
        <v>-196</v>
      </c>
      <c r="AA993" s="46">
        <f t="shared" si="31"/>
        <v>-0.02</v>
      </c>
      <c r="AB993" s="48" t="s">
        <v>2370</v>
      </c>
      <c r="AC993" s="48" t="s">
        <v>2343</v>
      </c>
      <c r="AD993" s="49"/>
    </row>
    <row r="994" spans="2:30" x14ac:dyDescent="0.15">
      <c r="B994" s="38" t="s">
        <v>1610</v>
      </c>
      <c r="C994" s="39" t="s">
        <v>1611</v>
      </c>
      <c r="D994" s="39" t="s">
        <v>2363</v>
      </c>
      <c r="E994" s="39" t="s">
        <v>2792</v>
      </c>
      <c r="F994" s="40" t="s">
        <v>2347</v>
      </c>
      <c r="G994" s="40" t="s">
        <v>2359</v>
      </c>
      <c r="H994" s="41">
        <v>1000000</v>
      </c>
      <c r="I994" s="42">
        <v>0</v>
      </c>
      <c r="J994" s="43">
        <v>0</v>
      </c>
      <c r="K994" s="41">
        <v>0</v>
      </c>
      <c r="L994" s="42">
        <v>8151</v>
      </c>
      <c r="M994" s="43">
        <v>1421</v>
      </c>
      <c r="N994" s="41">
        <v>9572</v>
      </c>
      <c r="O994" s="42">
        <v>900000</v>
      </c>
      <c r="P994" s="43">
        <v>0</v>
      </c>
      <c r="Q994" s="41">
        <v>900000</v>
      </c>
      <c r="R994" s="42">
        <v>0</v>
      </c>
      <c r="S994" s="43">
        <v>270</v>
      </c>
      <c r="T994" s="44">
        <v>270</v>
      </c>
      <c r="U994" s="45">
        <v>908151</v>
      </c>
      <c r="V994" s="43">
        <v>1691</v>
      </c>
      <c r="W994" s="44">
        <v>909842</v>
      </c>
      <c r="X994" s="45">
        <v>90158</v>
      </c>
      <c r="Y994" s="46">
        <v>9.02</v>
      </c>
      <c r="Z994" s="47">
        <f t="shared" si="30"/>
        <v>91849</v>
      </c>
      <c r="AA994" s="46">
        <f t="shared" si="31"/>
        <v>9.18</v>
      </c>
      <c r="AB994" s="48" t="s">
        <v>2370</v>
      </c>
      <c r="AC994" s="48" t="s">
        <v>2343</v>
      </c>
      <c r="AD994" s="49"/>
    </row>
    <row r="995" spans="2:30" x14ac:dyDescent="0.15">
      <c r="B995" s="38" t="s">
        <v>1612</v>
      </c>
      <c r="C995" s="39" t="s">
        <v>1613</v>
      </c>
      <c r="D995" s="39" t="s">
        <v>2363</v>
      </c>
      <c r="E995" s="39" t="s">
        <v>2793</v>
      </c>
      <c r="F995" s="40" t="s">
        <v>2347</v>
      </c>
      <c r="G995" s="40" t="s">
        <v>2359</v>
      </c>
      <c r="H995" s="41">
        <v>1000000</v>
      </c>
      <c r="I995" s="42">
        <v>0</v>
      </c>
      <c r="J995" s="43">
        <v>0</v>
      </c>
      <c r="K995" s="41">
        <v>0</v>
      </c>
      <c r="L995" s="42">
        <v>0</v>
      </c>
      <c r="M995" s="43">
        <v>0</v>
      </c>
      <c r="N995" s="41">
        <v>0</v>
      </c>
      <c r="O995" s="42">
        <v>900000</v>
      </c>
      <c r="P995" s="43">
        <v>0</v>
      </c>
      <c r="Q995" s="41">
        <v>900000</v>
      </c>
      <c r="R995" s="42">
        <v>0</v>
      </c>
      <c r="S995" s="43">
        <v>0</v>
      </c>
      <c r="T995" s="44">
        <v>0</v>
      </c>
      <c r="U995" s="45">
        <v>900000</v>
      </c>
      <c r="V995" s="43">
        <v>0</v>
      </c>
      <c r="W995" s="44">
        <v>900000</v>
      </c>
      <c r="X995" s="45">
        <v>100000</v>
      </c>
      <c r="Y995" s="46">
        <v>10</v>
      </c>
      <c r="Z995" s="47">
        <f t="shared" si="30"/>
        <v>100000</v>
      </c>
      <c r="AA995" s="46">
        <f t="shared" si="31"/>
        <v>10</v>
      </c>
      <c r="AB995" s="48" t="s">
        <v>2370</v>
      </c>
      <c r="AC995" s="48" t="s">
        <v>2343</v>
      </c>
      <c r="AD995" s="49"/>
    </row>
    <row r="996" spans="2:30" x14ac:dyDescent="0.15">
      <c r="B996" s="38" t="s">
        <v>1614</v>
      </c>
      <c r="C996" s="39" t="s">
        <v>1615</v>
      </c>
      <c r="D996" s="39" t="s">
        <v>2363</v>
      </c>
      <c r="E996" s="39" t="s">
        <v>2794</v>
      </c>
      <c r="F996" s="40" t="s">
        <v>2347</v>
      </c>
      <c r="G996" s="40" t="s">
        <v>2359</v>
      </c>
      <c r="H996" s="41">
        <v>500000</v>
      </c>
      <c r="I996" s="42">
        <v>0</v>
      </c>
      <c r="J996" s="43">
        <v>0</v>
      </c>
      <c r="K996" s="41">
        <v>0</v>
      </c>
      <c r="L996" s="42">
        <v>0</v>
      </c>
      <c r="M996" s="43">
        <v>0</v>
      </c>
      <c r="N996" s="41">
        <v>0</v>
      </c>
      <c r="O996" s="42">
        <v>450000</v>
      </c>
      <c r="P996" s="43">
        <v>0</v>
      </c>
      <c r="Q996" s="41">
        <v>450000</v>
      </c>
      <c r="R996" s="42">
        <v>0</v>
      </c>
      <c r="S996" s="43">
        <v>0</v>
      </c>
      <c r="T996" s="44">
        <v>0</v>
      </c>
      <c r="U996" s="45">
        <v>450000</v>
      </c>
      <c r="V996" s="43">
        <v>0</v>
      </c>
      <c r="W996" s="44">
        <v>450000</v>
      </c>
      <c r="X996" s="45">
        <v>50000</v>
      </c>
      <c r="Y996" s="46">
        <v>10</v>
      </c>
      <c r="Z996" s="47">
        <f t="shared" si="30"/>
        <v>50000</v>
      </c>
      <c r="AA996" s="46">
        <f t="shared" si="31"/>
        <v>10</v>
      </c>
      <c r="AB996" s="48" t="s">
        <v>2370</v>
      </c>
      <c r="AC996" s="48" t="s">
        <v>2343</v>
      </c>
      <c r="AD996" s="49"/>
    </row>
    <row r="997" spans="2:30" x14ac:dyDescent="0.15">
      <c r="B997" s="38" t="s">
        <v>0</v>
      </c>
      <c r="C997" s="39" t="s">
        <v>0</v>
      </c>
      <c r="D997" s="39"/>
      <c r="E997" s="39"/>
      <c r="F997" s="40"/>
      <c r="G997" s="40"/>
      <c r="H997" s="41"/>
      <c r="I997" s="42"/>
      <c r="J997" s="43"/>
      <c r="K997" s="41"/>
      <c r="L997" s="42"/>
      <c r="M997" s="43"/>
      <c r="N997" s="41"/>
      <c r="O997" s="42"/>
      <c r="P997" s="43"/>
      <c r="Q997" s="41"/>
      <c r="R997" s="42"/>
      <c r="S997" s="43"/>
      <c r="T997" s="44"/>
      <c r="U997" s="45"/>
      <c r="V997" s="43"/>
      <c r="W997" s="44"/>
      <c r="X997" s="45"/>
      <c r="Y997" s="46"/>
      <c r="Z997" s="47"/>
      <c r="AA997" s="46"/>
      <c r="AB997" s="48"/>
      <c r="AC997" s="48"/>
      <c r="AD997" s="49"/>
    </row>
    <row r="998" spans="2:30" x14ac:dyDescent="0.15">
      <c r="B998" s="38" t="s">
        <v>2647</v>
      </c>
      <c r="C998" s="39" t="s">
        <v>35</v>
      </c>
      <c r="D998" s="39" t="s">
        <v>2363</v>
      </c>
      <c r="E998" s="39"/>
      <c r="F998" s="40" t="s">
        <v>2347</v>
      </c>
      <c r="G998" s="40" t="s">
        <v>2352</v>
      </c>
      <c r="H998" s="41">
        <v>8078900</v>
      </c>
      <c r="I998" s="42">
        <v>0</v>
      </c>
      <c r="J998" s="43">
        <v>0</v>
      </c>
      <c r="K998" s="41">
        <v>0</v>
      </c>
      <c r="L998" s="42">
        <v>593511</v>
      </c>
      <c r="M998" s="43">
        <v>120953</v>
      </c>
      <c r="N998" s="41">
        <v>714464</v>
      </c>
      <c r="O998" s="42">
        <v>1527941</v>
      </c>
      <c r="P998" s="43">
        <v>0</v>
      </c>
      <c r="Q998" s="41">
        <v>1527941</v>
      </c>
      <c r="R998" s="42">
        <v>4556</v>
      </c>
      <c r="S998" s="43">
        <v>500979</v>
      </c>
      <c r="T998" s="44">
        <v>505535</v>
      </c>
      <c r="U998" s="45">
        <v>2126008</v>
      </c>
      <c r="V998" s="43">
        <v>621932</v>
      </c>
      <c r="W998" s="44">
        <v>2747940</v>
      </c>
      <c r="X998" s="45">
        <v>5330960</v>
      </c>
      <c r="Y998" s="46">
        <v>65.989999999999995</v>
      </c>
      <c r="Z998" s="47">
        <f t="shared" si="30"/>
        <v>5952892</v>
      </c>
      <c r="AA998" s="46">
        <f t="shared" si="31"/>
        <v>73.680000000000007</v>
      </c>
      <c r="AB998" s="48" t="s">
        <v>2360</v>
      </c>
      <c r="AC998" s="48" t="s">
        <v>2343</v>
      </c>
      <c r="AD998" s="49"/>
    </row>
    <row r="999" spans="2:30" x14ac:dyDescent="0.15">
      <c r="B999" s="38" t="s">
        <v>1616</v>
      </c>
      <c r="C999" s="39" t="s">
        <v>1617</v>
      </c>
      <c r="D999" s="39" t="s">
        <v>2363</v>
      </c>
      <c r="E999" s="39" t="s">
        <v>2790</v>
      </c>
      <c r="F999" s="40" t="s">
        <v>2347</v>
      </c>
      <c r="G999" s="40" t="s">
        <v>2352</v>
      </c>
      <c r="H999" s="41">
        <v>1400400</v>
      </c>
      <c r="I999" s="42">
        <v>0</v>
      </c>
      <c r="J999" s="43">
        <v>0</v>
      </c>
      <c r="K999" s="41">
        <v>0</v>
      </c>
      <c r="L999" s="42">
        <v>210262</v>
      </c>
      <c r="M999" s="43">
        <v>44412</v>
      </c>
      <c r="N999" s="41">
        <v>254674</v>
      </c>
      <c r="O999" s="42">
        <v>539962</v>
      </c>
      <c r="P999" s="43">
        <v>0</v>
      </c>
      <c r="Q999" s="41">
        <v>539962</v>
      </c>
      <c r="R999" s="42">
        <v>2975</v>
      </c>
      <c r="S999" s="43">
        <v>186313</v>
      </c>
      <c r="T999" s="44">
        <v>189288</v>
      </c>
      <c r="U999" s="45">
        <v>753199</v>
      </c>
      <c r="V999" s="43">
        <v>230725</v>
      </c>
      <c r="W999" s="44">
        <v>983924</v>
      </c>
      <c r="X999" s="45">
        <v>416476</v>
      </c>
      <c r="Y999" s="46">
        <v>29.74</v>
      </c>
      <c r="Z999" s="47">
        <f t="shared" si="30"/>
        <v>647201</v>
      </c>
      <c r="AA999" s="46">
        <f t="shared" si="31"/>
        <v>46.22</v>
      </c>
      <c r="AB999" s="48" t="s">
        <v>2360</v>
      </c>
      <c r="AC999" s="48" t="s">
        <v>2343</v>
      </c>
      <c r="AD999" s="49"/>
    </row>
    <row r="1000" spans="2:30" x14ac:dyDescent="0.15">
      <c r="B1000" s="38" t="s">
        <v>1618</v>
      </c>
      <c r="C1000" s="39" t="s">
        <v>1619</v>
      </c>
      <c r="D1000" s="39" t="s">
        <v>2363</v>
      </c>
      <c r="E1000" s="39" t="s">
        <v>2791</v>
      </c>
      <c r="F1000" s="40" t="s">
        <v>2347</v>
      </c>
      <c r="G1000" s="40" t="s">
        <v>2352</v>
      </c>
      <c r="H1000" s="41">
        <v>1101000</v>
      </c>
      <c r="I1000" s="42">
        <v>0</v>
      </c>
      <c r="J1000" s="43">
        <v>0</v>
      </c>
      <c r="K1000" s="41">
        <v>0</v>
      </c>
      <c r="L1000" s="42">
        <v>99126</v>
      </c>
      <c r="M1000" s="43">
        <v>21229</v>
      </c>
      <c r="N1000" s="41">
        <v>120355</v>
      </c>
      <c r="O1000" s="42">
        <v>264000</v>
      </c>
      <c r="P1000" s="43">
        <v>0</v>
      </c>
      <c r="Q1000" s="41">
        <v>264000</v>
      </c>
      <c r="R1000" s="42">
        <v>336</v>
      </c>
      <c r="S1000" s="43">
        <v>78072</v>
      </c>
      <c r="T1000" s="44">
        <v>78408</v>
      </c>
      <c r="U1000" s="45">
        <v>363462</v>
      </c>
      <c r="V1000" s="43">
        <v>99301</v>
      </c>
      <c r="W1000" s="44">
        <v>462763</v>
      </c>
      <c r="X1000" s="45">
        <v>638237</v>
      </c>
      <c r="Y1000" s="46">
        <v>57.97</v>
      </c>
      <c r="Z1000" s="47">
        <f t="shared" si="30"/>
        <v>737538</v>
      </c>
      <c r="AA1000" s="46">
        <f t="shared" si="31"/>
        <v>66.989999999999995</v>
      </c>
      <c r="AB1000" s="48" t="s">
        <v>2360</v>
      </c>
      <c r="AC1000" s="48" t="s">
        <v>2343</v>
      </c>
      <c r="AD1000" s="49"/>
    </row>
    <row r="1001" spans="2:30" x14ac:dyDescent="0.15">
      <c r="B1001" s="38" t="s">
        <v>1620</v>
      </c>
      <c r="C1001" s="39" t="s">
        <v>1621</v>
      </c>
      <c r="D1001" s="39" t="s">
        <v>2363</v>
      </c>
      <c r="E1001" s="39" t="s">
        <v>2792</v>
      </c>
      <c r="F1001" s="40" t="s">
        <v>2347</v>
      </c>
      <c r="G1001" s="40" t="s">
        <v>2352</v>
      </c>
      <c r="H1001" s="41">
        <v>476200</v>
      </c>
      <c r="I1001" s="42">
        <v>0</v>
      </c>
      <c r="J1001" s="43">
        <v>0</v>
      </c>
      <c r="K1001" s="41">
        <v>0</v>
      </c>
      <c r="L1001" s="42">
        <v>21663</v>
      </c>
      <c r="M1001" s="43">
        <v>3970</v>
      </c>
      <c r="N1001" s="41">
        <v>25633</v>
      </c>
      <c r="O1001" s="42">
        <v>99000</v>
      </c>
      <c r="P1001" s="43">
        <v>0</v>
      </c>
      <c r="Q1001" s="41">
        <v>99000</v>
      </c>
      <c r="R1001" s="42">
        <v>0</v>
      </c>
      <c r="S1001" s="43">
        <v>17021</v>
      </c>
      <c r="T1001" s="44">
        <v>17021</v>
      </c>
      <c r="U1001" s="45">
        <v>120663</v>
      </c>
      <c r="V1001" s="43">
        <v>20991</v>
      </c>
      <c r="W1001" s="44">
        <v>141654</v>
      </c>
      <c r="X1001" s="45">
        <v>334546</v>
      </c>
      <c r="Y1001" s="46">
        <v>70.25</v>
      </c>
      <c r="Z1001" s="47">
        <f t="shared" si="30"/>
        <v>355537</v>
      </c>
      <c r="AA1001" s="46">
        <f t="shared" si="31"/>
        <v>74.66</v>
      </c>
      <c r="AB1001" s="48" t="s">
        <v>2360</v>
      </c>
      <c r="AC1001" s="48" t="s">
        <v>2343</v>
      </c>
      <c r="AD1001" s="49"/>
    </row>
    <row r="1002" spans="2:30" x14ac:dyDescent="0.15">
      <c r="B1002" s="38" t="s">
        <v>1622</v>
      </c>
      <c r="C1002" s="39" t="s">
        <v>1623</v>
      </c>
      <c r="D1002" s="39" t="s">
        <v>2363</v>
      </c>
      <c r="E1002" s="39" t="s">
        <v>2793</v>
      </c>
      <c r="F1002" s="40" t="s">
        <v>2347</v>
      </c>
      <c r="G1002" s="40" t="s">
        <v>2352</v>
      </c>
      <c r="H1002" s="41">
        <v>2075200</v>
      </c>
      <c r="I1002" s="42">
        <v>0</v>
      </c>
      <c r="J1002" s="43">
        <v>0</v>
      </c>
      <c r="K1002" s="41">
        <v>0</v>
      </c>
      <c r="L1002" s="42">
        <v>115257</v>
      </c>
      <c r="M1002" s="43">
        <v>22349</v>
      </c>
      <c r="N1002" s="41">
        <v>137606</v>
      </c>
      <c r="O1002" s="42">
        <v>367500</v>
      </c>
      <c r="P1002" s="43">
        <v>0</v>
      </c>
      <c r="Q1002" s="41">
        <v>367500</v>
      </c>
      <c r="R1002" s="42">
        <v>174</v>
      </c>
      <c r="S1002" s="43">
        <v>93613</v>
      </c>
      <c r="T1002" s="44">
        <v>93787</v>
      </c>
      <c r="U1002" s="45">
        <v>482931</v>
      </c>
      <c r="V1002" s="43">
        <v>115962</v>
      </c>
      <c r="W1002" s="44">
        <v>598893</v>
      </c>
      <c r="X1002" s="45">
        <v>1476307</v>
      </c>
      <c r="Y1002" s="46">
        <v>71.14</v>
      </c>
      <c r="Z1002" s="47">
        <f t="shared" si="30"/>
        <v>1592269</v>
      </c>
      <c r="AA1002" s="46">
        <f t="shared" si="31"/>
        <v>76.73</v>
      </c>
      <c r="AB1002" s="48" t="s">
        <v>2360</v>
      </c>
      <c r="AC1002" s="48" t="s">
        <v>2343</v>
      </c>
      <c r="AD1002" s="49"/>
    </row>
    <row r="1003" spans="2:30" x14ac:dyDescent="0.15">
      <c r="B1003" s="38" t="s">
        <v>1624</v>
      </c>
      <c r="C1003" s="39" t="s">
        <v>1625</v>
      </c>
      <c r="D1003" s="39" t="s">
        <v>2363</v>
      </c>
      <c r="E1003" s="39" t="s">
        <v>2794</v>
      </c>
      <c r="F1003" s="40" t="s">
        <v>2347</v>
      </c>
      <c r="G1003" s="40" t="s">
        <v>2352</v>
      </c>
      <c r="H1003" s="41">
        <v>2082400</v>
      </c>
      <c r="I1003" s="42">
        <v>0</v>
      </c>
      <c r="J1003" s="43">
        <v>0</v>
      </c>
      <c r="K1003" s="41">
        <v>0</v>
      </c>
      <c r="L1003" s="42">
        <v>104728</v>
      </c>
      <c r="M1003" s="43">
        <v>22315</v>
      </c>
      <c r="N1003" s="41">
        <v>127043</v>
      </c>
      <c r="O1003" s="42">
        <v>236029</v>
      </c>
      <c r="P1003" s="43">
        <v>0</v>
      </c>
      <c r="Q1003" s="41">
        <v>236029</v>
      </c>
      <c r="R1003" s="42">
        <v>1071</v>
      </c>
      <c r="S1003" s="43">
        <v>91422</v>
      </c>
      <c r="T1003" s="44">
        <v>92493</v>
      </c>
      <c r="U1003" s="45">
        <v>341828</v>
      </c>
      <c r="V1003" s="43">
        <v>113737</v>
      </c>
      <c r="W1003" s="44">
        <v>455565</v>
      </c>
      <c r="X1003" s="45">
        <v>1626835</v>
      </c>
      <c r="Y1003" s="46">
        <v>78.12</v>
      </c>
      <c r="Z1003" s="47">
        <f t="shared" si="30"/>
        <v>1740572</v>
      </c>
      <c r="AA1003" s="46">
        <f t="shared" si="31"/>
        <v>83.58</v>
      </c>
      <c r="AB1003" s="48" t="s">
        <v>2360</v>
      </c>
      <c r="AC1003" s="48" t="s">
        <v>2343</v>
      </c>
      <c r="AD1003" s="49"/>
    </row>
    <row r="1004" spans="2:30" x14ac:dyDescent="0.15">
      <c r="B1004" s="38" t="s">
        <v>1626</v>
      </c>
      <c r="C1004" s="39" t="s">
        <v>1627</v>
      </c>
      <c r="D1004" s="39" t="s">
        <v>2363</v>
      </c>
      <c r="E1004" s="39" t="s">
        <v>2795</v>
      </c>
      <c r="F1004" s="40" t="s">
        <v>2347</v>
      </c>
      <c r="G1004" s="40" t="s">
        <v>2352</v>
      </c>
      <c r="H1004" s="41">
        <v>943700</v>
      </c>
      <c r="I1004" s="42">
        <v>0</v>
      </c>
      <c r="J1004" s="43">
        <v>0</v>
      </c>
      <c r="K1004" s="41">
        <v>0</v>
      </c>
      <c r="L1004" s="42">
        <v>42475</v>
      </c>
      <c r="M1004" s="43">
        <v>6678</v>
      </c>
      <c r="N1004" s="41">
        <v>49153</v>
      </c>
      <c r="O1004" s="42">
        <v>21450</v>
      </c>
      <c r="P1004" s="43">
        <v>0</v>
      </c>
      <c r="Q1004" s="41">
        <v>21450</v>
      </c>
      <c r="R1004" s="42">
        <v>0</v>
      </c>
      <c r="S1004" s="43">
        <v>34538</v>
      </c>
      <c r="T1004" s="44">
        <v>34538</v>
      </c>
      <c r="U1004" s="45">
        <v>63925</v>
      </c>
      <c r="V1004" s="43">
        <v>41216</v>
      </c>
      <c r="W1004" s="44">
        <v>105141</v>
      </c>
      <c r="X1004" s="45">
        <v>838559</v>
      </c>
      <c r="Y1004" s="46">
        <v>88.86</v>
      </c>
      <c r="Z1004" s="47">
        <f t="shared" si="30"/>
        <v>879775</v>
      </c>
      <c r="AA1004" s="46">
        <f t="shared" si="31"/>
        <v>93.23</v>
      </c>
      <c r="AB1004" s="48" t="s">
        <v>2360</v>
      </c>
      <c r="AC1004" s="48" t="s">
        <v>2343</v>
      </c>
      <c r="AD1004" s="49"/>
    </row>
    <row r="1005" spans="2:30" x14ac:dyDescent="0.15">
      <c r="B1005" s="38" t="s">
        <v>0</v>
      </c>
      <c r="C1005" s="39" t="s">
        <v>0</v>
      </c>
      <c r="D1005" s="39"/>
      <c r="E1005" s="39"/>
      <c r="F1005" s="40"/>
      <c r="G1005" s="40"/>
      <c r="H1005" s="41"/>
      <c r="I1005" s="42"/>
      <c r="J1005" s="43"/>
      <c r="K1005" s="41"/>
      <c r="L1005" s="42"/>
      <c r="M1005" s="43"/>
      <c r="N1005" s="41"/>
      <c r="O1005" s="42"/>
      <c r="P1005" s="43"/>
      <c r="Q1005" s="41"/>
      <c r="R1005" s="42"/>
      <c r="S1005" s="43"/>
      <c r="T1005" s="44"/>
      <c r="U1005" s="45"/>
      <c r="V1005" s="43"/>
      <c r="W1005" s="44"/>
      <c r="X1005" s="45"/>
      <c r="Y1005" s="46"/>
      <c r="Z1005" s="47"/>
      <c r="AA1005" s="46"/>
      <c r="AB1005" s="48"/>
      <c r="AC1005" s="48"/>
      <c r="AD1005" s="49"/>
    </row>
    <row r="1006" spans="2:30" x14ac:dyDescent="0.15">
      <c r="B1006" s="38" t="s">
        <v>2648</v>
      </c>
      <c r="C1006" s="39" t="s">
        <v>1628</v>
      </c>
      <c r="D1006" s="39" t="s">
        <v>2405</v>
      </c>
      <c r="E1006" s="39"/>
      <c r="F1006" s="40" t="s">
        <v>2345</v>
      </c>
      <c r="G1006" s="40" t="s">
        <v>2359</v>
      </c>
      <c r="H1006" s="41">
        <v>4342015</v>
      </c>
      <c r="I1006" s="42">
        <v>0</v>
      </c>
      <c r="J1006" s="43">
        <v>0</v>
      </c>
      <c r="K1006" s="41">
        <v>0</v>
      </c>
      <c r="L1006" s="42">
        <v>3038432</v>
      </c>
      <c r="M1006" s="43">
        <v>539035</v>
      </c>
      <c r="N1006" s="41">
        <v>3577467</v>
      </c>
      <c r="O1006" s="42">
        <v>0</v>
      </c>
      <c r="P1006" s="43">
        <v>535</v>
      </c>
      <c r="Q1006" s="41">
        <v>535</v>
      </c>
      <c r="R1006" s="42">
        <v>45627</v>
      </c>
      <c r="S1006" s="43">
        <v>116991</v>
      </c>
      <c r="T1006" s="44">
        <v>162618</v>
      </c>
      <c r="U1006" s="45">
        <v>3084059</v>
      </c>
      <c r="V1006" s="43">
        <v>656561</v>
      </c>
      <c r="W1006" s="44">
        <v>3740620</v>
      </c>
      <c r="X1006" s="45">
        <v>601395</v>
      </c>
      <c r="Y1006" s="46">
        <v>13.85</v>
      </c>
      <c r="Z1006" s="47">
        <f t="shared" si="30"/>
        <v>1257956</v>
      </c>
      <c r="AA1006" s="46">
        <f t="shared" si="31"/>
        <v>28.97</v>
      </c>
      <c r="AB1006" s="48" t="s">
        <v>2362</v>
      </c>
      <c r="AC1006" s="48" t="s">
        <v>2343</v>
      </c>
      <c r="AD1006" s="49"/>
    </row>
    <row r="1007" spans="2:30" x14ac:dyDescent="0.15">
      <c r="B1007" s="38" t="s">
        <v>1629</v>
      </c>
      <c r="C1007" s="39" t="s">
        <v>1630</v>
      </c>
      <c r="D1007" s="39" t="s">
        <v>2405</v>
      </c>
      <c r="E1007" s="39" t="s">
        <v>2790</v>
      </c>
      <c r="F1007" s="40" t="s">
        <v>2345</v>
      </c>
      <c r="G1007" s="40" t="s">
        <v>2359</v>
      </c>
      <c r="H1007" s="41">
        <v>810065</v>
      </c>
      <c r="I1007" s="42">
        <v>0</v>
      </c>
      <c r="J1007" s="43">
        <v>0</v>
      </c>
      <c r="K1007" s="41">
        <v>0</v>
      </c>
      <c r="L1007" s="42">
        <v>544334</v>
      </c>
      <c r="M1007" s="43">
        <v>106827</v>
      </c>
      <c r="N1007" s="41">
        <v>651161</v>
      </c>
      <c r="O1007" s="42">
        <v>0</v>
      </c>
      <c r="P1007" s="43">
        <v>0</v>
      </c>
      <c r="Q1007" s="41">
        <v>0</v>
      </c>
      <c r="R1007" s="42">
        <v>7652</v>
      </c>
      <c r="S1007" s="43">
        <v>18830</v>
      </c>
      <c r="T1007" s="44">
        <v>26482</v>
      </c>
      <c r="U1007" s="45">
        <v>551986</v>
      </c>
      <c r="V1007" s="43">
        <v>125657</v>
      </c>
      <c r="W1007" s="44">
        <v>677643</v>
      </c>
      <c r="X1007" s="45">
        <v>132422</v>
      </c>
      <c r="Y1007" s="46">
        <v>16.350000000000001</v>
      </c>
      <c r="Z1007" s="47">
        <f t="shared" si="30"/>
        <v>258079</v>
      </c>
      <c r="AA1007" s="46">
        <f t="shared" si="31"/>
        <v>31.86</v>
      </c>
      <c r="AB1007" s="48" t="s">
        <v>2362</v>
      </c>
      <c r="AC1007" s="48" t="s">
        <v>2343</v>
      </c>
      <c r="AD1007" s="49"/>
    </row>
    <row r="1008" spans="2:30" x14ac:dyDescent="0.15">
      <c r="B1008" s="38" t="s">
        <v>1631</v>
      </c>
      <c r="C1008" s="39" t="s">
        <v>1632</v>
      </c>
      <c r="D1008" s="39" t="s">
        <v>2405</v>
      </c>
      <c r="E1008" s="39" t="s">
        <v>2791</v>
      </c>
      <c r="F1008" s="40" t="s">
        <v>2345</v>
      </c>
      <c r="G1008" s="40" t="s">
        <v>2359</v>
      </c>
      <c r="H1008" s="41">
        <v>736550</v>
      </c>
      <c r="I1008" s="42">
        <v>0</v>
      </c>
      <c r="J1008" s="43">
        <v>0</v>
      </c>
      <c r="K1008" s="41">
        <v>0</v>
      </c>
      <c r="L1008" s="42">
        <v>515594</v>
      </c>
      <c r="M1008" s="43">
        <v>94141</v>
      </c>
      <c r="N1008" s="41">
        <v>609735</v>
      </c>
      <c r="O1008" s="42">
        <v>0</v>
      </c>
      <c r="P1008" s="43">
        <v>0</v>
      </c>
      <c r="Q1008" s="41">
        <v>0</v>
      </c>
      <c r="R1008" s="42">
        <v>7604</v>
      </c>
      <c r="S1008" s="43">
        <v>17281</v>
      </c>
      <c r="T1008" s="44">
        <v>24885</v>
      </c>
      <c r="U1008" s="45">
        <v>523198</v>
      </c>
      <c r="V1008" s="43">
        <v>111422</v>
      </c>
      <c r="W1008" s="44">
        <v>634620</v>
      </c>
      <c r="X1008" s="45">
        <v>101930</v>
      </c>
      <c r="Y1008" s="46">
        <v>13.84</v>
      </c>
      <c r="Z1008" s="47">
        <f t="shared" si="30"/>
        <v>213352</v>
      </c>
      <c r="AA1008" s="46">
        <f t="shared" si="31"/>
        <v>28.97</v>
      </c>
      <c r="AB1008" s="48" t="s">
        <v>2362</v>
      </c>
      <c r="AC1008" s="48" t="s">
        <v>2343</v>
      </c>
      <c r="AD1008" s="49"/>
    </row>
    <row r="1009" spans="2:30" x14ac:dyDescent="0.15">
      <c r="B1009" s="38" t="s">
        <v>1633</v>
      </c>
      <c r="C1009" s="39" t="s">
        <v>1634</v>
      </c>
      <c r="D1009" s="39" t="s">
        <v>2405</v>
      </c>
      <c r="E1009" s="39" t="s">
        <v>2792</v>
      </c>
      <c r="F1009" s="40" t="s">
        <v>2345</v>
      </c>
      <c r="G1009" s="40" t="s">
        <v>2359</v>
      </c>
      <c r="H1009" s="41">
        <v>715815</v>
      </c>
      <c r="I1009" s="42">
        <v>0</v>
      </c>
      <c r="J1009" s="43">
        <v>0</v>
      </c>
      <c r="K1009" s="41">
        <v>0</v>
      </c>
      <c r="L1009" s="42">
        <v>490405</v>
      </c>
      <c r="M1009" s="43">
        <v>85612</v>
      </c>
      <c r="N1009" s="41">
        <v>576017</v>
      </c>
      <c r="O1009" s="42">
        <v>0</v>
      </c>
      <c r="P1009" s="43">
        <v>0</v>
      </c>
      <c r="Q1009" s="41">
        <v>0</v>
      </c>
      <c r="R1009" s="42">
        <v>7425</v>
      </c>
      <c r="S1009" s="43">
        <v>16134</v>
      </c>
      <c r="T1009" s="44">
        <v>23559</v>
      </c>
      <c r="U1009" s="45">
        <v>497830</v>
      </c>
      <c r="V1009" s="43">
        <v>101746</v>
      </c>
      <c r="W1009" s="44">
        <v>599576</v>
      </c>
      <c r="X1009" s="45">
        <v>116239</v>
      </c>
      <c r="Y1009" s="46">
        <v>16.239999999999998</v>
      </c>
      <c r="Z1009" s="47">
        <f t="shared" si="30"/>
        <v>217985</v>
      </c>
      <c r="AA1009" s="46">
        <f t="shared" si="31"/>
        <v>30.45</v>
      </c>
      <c r="AB1009" s="48" t="s">
        <v>2362</v>
      </c>
      <c r="AC1009" s="48" t="s">
        <v>2343</v>
      </c>
      <c r="AD1009" s="49"/>
    </row>
    <row r="1010" spans="2:30" x14ac:dyDescent="0.15">
      <c r="B1010" s="38" t="s">
        <v>1635</v>
      </c>
      <c r="C1010" s="39" t="s">
        <v>1636</v>
      </c>
      <c r="D1010" s="39" t="s">
        <v>2405</v>
      </c>
      <c r="E1010" s="39" t="s">
        <v>2793</v>
      </c>
      <c r="F1010" s="40" t="s">
        <v>2345</v>
      </c>
      <c r="G1010" s="40" t="s">
        <v>2359</v>
      </c>
      <c r="H1010" s="41">
        <v>680000</v>
      </c>
      <c r="I1010" s="42">
        <v>0</v>
      </c>
      <c r="J1010" s="43">
        <v>0</v>
      </c>
      <c r="K1010" s="41">
        <v>0</v>
      </c>
      <c r="L1010" s="42">
        <v>495108</v>
      </c>
      <c r="M1010" s="43">
        <v>95031</v>
      </c>
      <c r="N1010" s="41">
        <v>590139</v>
      </c>
      <c r="O1010" s="42">
        <v>0</v>
      </c>
      <c r="P1010" s="43">
        <v>0</v>
      </c>
      <c r="Q1010" s="41">
        <v>0</v>
      </c>
      <c r="R1010" s="42">
        <v>7676</v>
      </c>
      <c r="S1010" s="43">
        <v>20619</v>
      </c>
      <c r="T1010" s="44">
        <v>28295</v>
      </c>
      <c r="U1010" s="45">
        <v>502784</v>
      </c>
      <c r="V1010" s="43">
        <v>115650</v>
      </c>
      <c r="W1010" s="44">
        <v>618434</v>
      </c>
      <c r="X1010" s="45">
        <v>61566</v>
      </c>
      <c r="Y1010" s="46">
        <v>9.0500000000000007</v>
      </c>
      <c r="Z1010" s="47">
        <f t="shared" si="30"/>
        <v>177216</v>
      </c>
      <c r="AA1010" s="46">
        <f t="shared" si="31"/>
        <v>26.06</v>
      </c>
      <c r="AB1010" s="48" t="s">
        <v>2362</v>
      </c>
      <c r="AC1010" s="48" t="s">
        <v>2343</v>
      </c>
      <c r="AD1010" s="49"/>
    </row>
    <row r="1011" spans="2:30" x14ac:dyDescent="0.15">
      <c r="B1011" s="38" t="s">
        <v>1637</v>
      </c>
      <c r="C1011" s="39" t="s">
        <v>1638</v>
      </c>
      <c r="D1011" s="39" t="s">
        <v>2405</v>
      </c>
      <c r="E1011" s="39" t="s">
        <v>2794</v>
      </c>
      <c r="F1011" s="40" t="s">
        <v>2345</v>
      </c>
      <c r="G1011" s="40" t="s">
        <v>2359</v>
      </c>
      <c r="H1011" s="41">
        <v>680000</v>
      </c>
      <c r="I1011" s="42">
        <v>0</v>
      </c>
      <c r="J1011" s="43">
        <v>0</v>
      </c>
      <c r="K1011" s="41">
        <v>0</v>
      </c>
      <c r="L1011" s="42">
        <v>502721</v>
      </c>
      <c r="M1011" s="43">
        <v>71306</v>
      </c>
      <c r="N1011" s="41">
        <v>574027</v>
      </c>
      <c r="O1011" s="42">
        <v>0</v>
      </c>
      <c r="P1011" s="43">
        <v>0</v>
      </c>
      <c r="Q1011" s="41">
        <v>0</v>
      </c>
      <c r="R1011" s="42">
        <v>7669</v>
      </c>
      <c r="S1011" s="43">
        <v>22170</v>
      </c>
      <c r="T1011" s="44">
        <v>29839</v>
      </c>
      <c r="U1011" s="45">
        <v>510390</v>
      </c>
      <c r="V1011" s="43">
        <v>93476</v>
      </c>
      <c r="W1011" s="44">
        <v>603866</v>
      </c>
      <c r="X1011" s="45">
        <v>76134</v>
      </c>
      <c r="Y1011" s="46">
        <v>11.2</v>
      </c>
      <c r="Z1011" s="47">
        <f t="shared" si="30"/>
        <v>169610</v>
      </c>
      <c r="AA1011" s="46">
        <f t="shared" si="31"/>
        <v>24.94</v>
      </c>
      <c r="AB1011" s="48" t="s">
        <v>2362</v>
      </c>
      <c r="AC1011" s="48" t="s">
        <v>2343</v>
      </c>
      <c r="AD1011" s="49"/>
    </row>
    <row r="1012" spans="2:30" x14ac:dyDescent="0.15">
      <c r="B1012" s="38" t="s">
        <v>1639</v>
      </c>
      <c r="C1012" s="39" t="s">
        <v>1640</v>
      </c>
      <c r="D1012" s="39" t="s">
        <v>2405</v>
      </c>
      <c r="E1012" s="39" t="s">
        <v>2795</v>
      </c>
      <c r="F1012" s="40" t="s">
        <v>2345</v>
      </c>
      <c r="G1012" s="40" t="s">
        <v>2359</v>
      </c>
      <c r="H1012" s="41">
        <v>719585</v>
      </c>
      <c r="I1012" s="42">
        <v>0</v>
      </c>
      <c r="J1012" s="43">
        <v>0</v>
      </c>
      <c r="K1012" s="41">
        <v>0</v>
      </c>
      <c r="L1012" s="42">
        <v>490270</v>
      </c>
      <c r="M1012" s="43">
        <v>86118</v>
      </c>
      <c r="N1012" s="41">
        <v>576388</v>
      </c>
      <c r="O1012" s="42">
        <v>0</v>
      </c>
      <c r="P1012" s="43">
        <v>535</v>
      </c>
      <c r="Q1012" s="41">
        <v>535</v>
      </c>
      <c r="R1012" s="42">
        <v>7601</v>
      </c>
      <c r="S1012" s="43">
        <v>21957</v>
      </c>
      <c r="T1012" s="44">
        <v>29558</v>
      </c>
      <c r="U1012" s="45">
        <v>497871</v>
      </c>
      <c r="V1012" s="43">
        <v>108610</v>
      </c>
      <c r="W1012" s="44">
        <v>606481</v>
      </c>
      <c r="X1012" s="45">
        <v>113104</v>
      </c>
      <c r="Y1012" s="46">
        <v>15.72</v>
      </c>
      <c r="Z1012" s="47">
        <f t="shared" si="30"/>
        <v>221714</v>
      </c>
      <c r="AA1012" s="46">
        <f t="shared" si="31"/>
        <v>30.81</v>
      </c>
      <c r="AB1012" s="48" t="s">
        <v>2362</v>
      </c>
      <c r="AC1012" s="48" t="s">
        <v>2343</v>
      </c>
      <c r="AD1012" s="49"/>
    </row>
    <row r="1013" spans="2:30" x14ac:dyDescent="0.15">
      <c r="B1013" s="38" t="s">
        <v>0</v>
      </c>
      <c r="C1013" s="39" t="s">
        <v>0</v>
      </c>
      <c r="D1013" s="39"/>
      <c r="E1013" s="39"/>
      <c r="F1013" s="40"/>
      <c r="G1013" s="40"/>
      <c r="H1013" s="41"/>
      <c r="I1013" s="42"/>
      <c r="J1013" s="43"/>
      <c r="K1013" s="41"/>
      <c r="L1013" s="42"/>
      <c r="M1013" s="43"/>
      <c r="N1013" s="41"/>
      <c r="O1013" s="42"/>
      <c r="P1013" s="43"/>
      <c r="Q1013" s="41"/>
      <c r="R1013" s="42"/>
      <c r="S1013" s="43"/>
      <c r="T1013" s="44"/>
      <c r="U1013" s="45"/>
      <c r="V1013" s="43"/>
      <c r="W1013" s="44"/>
      <c r="X1013" s="45"/>
      <c r="Y1013" s="46"/>
      <c r="Z1013" s="47"/>
      <c r="AA1013" s="46"/>
      <c r="AB1013" s="48"/>
      <c r="AC1013" s="48"/>
      <c r="AD1013" s="49"/>
    </row>
    <row r="1014" spans="2:30" x14ac:dyDescent="0.15">
      <c r="B1014" s="38" t="s">
        <v>2649</v>
      </c>
      <c r="C1014" s="39" t="s">
        <v>1641</v>
      </c>
      <c r="D1014" s="39" t="s">
        <v>2405</v>
      </c>
      <c r="E1014" s="39"/>
      <c r="F1014" s="40" t="s">
        <v>2345</v>
      </c>
      <c r="G1014" s="40" t="s">
        <v>2359</v>
      </c>
      <c r="H1014" s="41">
        <v>1519390</v>
      </c>
      <c r="I1014" s="42">
        <v>0</v>
      </c>
      <c r="J1014" s="43">
        <v>0</v>
      </c>
      <c r="K1014" s="41">
        <v>0</v>
      </c>
      <c r="L1014" s="42">
        <v>1033241</v>
      </c>
      <c r="M1014" s="43">
        <v>190137</v>
      </c>
      <c r="N1014" s="41">
        <v>1223378</v>
      </c>
      <c r="O1014" s="42">
        <v>0</v>
      </c>
      <c r="P1014" s="43">
        <v>0</v>
      </c>
      <c r="Q1014" s="41">
        <v>0</v>
      </c>
      <c r="R1014" s="42">
        <v>58074</v>
      </c>
      <c r="S1014" s="43">
        <v>34752</v>
      </c>
      <c r="T1014" s="44">
        <v>92826</v>
      </c>
      <c r="U1014" s="45">
        <v>1091315</v>
      </c>
      <c r="V1014" s="43">
        <v>224889</v>
      </c>
      <c r="W1014" s="44">
        <v>1316204</v>
      </c>
      <c r="X1014" s="45">
        <v>203186</v>
      </c>
      <c r="Y1014" s="46">
        <v>13.37</v>
      </c>
      <c r="Z1014" s="47">
        <f t="shared" si="30"/>
        <v>428075</v>
      </c>
      <c r="AA1014" s="46">
        <f t="shared" si="31"/>
        <v>28.17</v>
      </c>
      <c r="AB1014" s="48" t="s">
        <v>2362</v>
      </c>
      <c r="AC1014" s="48" t="s">
        <v>2343</v>
      </c>
      <c r="AD1014" s="49"/>
    </row>
    <row r="1015" spans="2:30" x14ac:dyDescent="0.15">
      <c r="B1015" s="38" t="s">
        <v>1642</v>
      </c>
      <c r="C1015" s="39" t="s">
        <v>1643</v>
      </c>
      <c r="D1015" s="39" t="s">
        <v>2405</v>
      </c>
      <c r="E1015" s="39" t="s">
        <v>2790</v>
      </c>
      <c r="F1015" s="40" t="s">
        <v>2345</v>
      </c>
      <c r="G1015" s="40" t="s">
        <v>2359</v>
      </c>
      <c r="H1015" s="41">
        <v>500000</v>
      </c>
      <c r="I1015" s="42">
        <v>0</v>
      </c>
      <c r="J1015" s="43">
        <v>0</v>
      </c>
      <c r="K1015" s="41">
        <v>0</v>
      </c>
      <c r="L1015" s="42">
        <v>321068</v>
      </c>
      <c r="M1015" s="43">
        <v>63010</v>
      </c>
      <c r="N1015" s="41">
        <v>384078</v>
      </c>
      <c r="O1015" s="42">
        <v>0</v>
      </c>
      <c r="P1015" s="43">
        <v>0</v>
      </c>
      <c r="Q1015" s="41">
        <v>0</v>
      </c>
      <c r="R1015" s="42">
        <v>18481</v>
      </c>
      <c r="S1015" s="43">
        <v>11105</v>
      </c>
      <c r="T1015" s="44">
        <v>29586</v>
      </c>
      <c r="U1015" s="45">
        <v>339549</v>
      </c>
      <c r="V1015" s="43">
        <v>74115</v>
      </c>
      <c r="W1015" s="44">
        <v>413664</v>
      </c>
      <c r="X1015" s="45">
        <v>86336</v>
      </c>
      <c r="Y1015" s="46">
        <v>17.27</v>
      </c>
      <c r="Z1015" s="47">
        <f t="shared" si="30"/>
        <v>160451</v>
      </c>
      <c r="AA1015" s="46">
        <f t="shared" si="31"/>
        <v>32.090000000000003</v>
      </c>
      <c r="AB1015" s="48" t="s">
        <v>2362</v>
      </c>
      <c r="AC1015" s="48" t="s">
        <v>2343</v>
      </c>
      <c r="AD1015" s="49"/>
    </row>
    <row r="1016" spans="2:30" x14ac:dyDescent="0.15">
      <c r="B1016" s="38" t="s">
        <v>1644</v>
      </c>
      <c r="C1016" s="39" t="s">
        <v>1645</v>
      </c>
      <c r="D1016" s="39" t="s">
        <v>2405</v>
      </c>
      <c r="E1016" s="39" t="s">
        <v>2791</v>
      </c>
      <c r="F1016" s="40" t="s">
        <v>2345</v>
      </c>
      <c r="G1016" s="40" t="s">
        <v>2359</v>
      </c>
      <c r="H1016" s="41">
        <v>500000</v>
      </c>
      <c r="I1016" s="42">
        <v>0</v>
      </c>
      <c r="J1016" s="43">
        <v>0</v>
      </c>
      <c r="K1016" s="41">
        <v>0</v>
      </c>
      <c r="L1016" s="42">
        <v>349265</v>
      </c>
      <c r="M1016" s="43">
        <v>63772</v>
      </c>
      <c r="N1016" s="41">
        <v>413037</v>
      </c>
      <c r="O1016" s="42">
        <v>0</v>
      </c>
      <c r="P1016" s="43">
        <v>0</v>
      </c>
      <c r="Q1016" s="41">
        <v>0</v>
      </c>
      <c r="R1016" s="42">
        <v>19356</v>
      </c>
      <c r="S1016" s="43">
        <v>11706</v>
      </c>
      <c r="T1016" s="44">
        <v>31062</v>
      </c>
      <c r="U1016" s="45">
        <v>368621</v>
      </c>
      <c r="V1016" s="43">
        <v>75478</v>
      </c>
      <c r="W1016" s="44">
        <v>444099</v>
      </c>
      <c r="X1016" s="45">
        <v>55901</v>
      </c>
      <c r="Y1016" s="46">
        <v>11.18</v>
      </c>
      <c r="Z1016" s="47">
        <f t="shared" si="30"/>
        <v>131379</v>
      </c>
      <c r="AA1016" s="46">
        <f t="shared" si="31"/>
        <v>26.28</v>
      </c>
      <c r="AB1016" s="48" t="s">
        <v>2362</v>
      </c>
      <c r="AC1016" s="48" t="s">
        <v>2343</v>
      </c>
      <c r="AD1016" s="49"/>
    </row>
    <row r="1017" spans="2:30" x14ac:dyDescent="0.15">
      <c r="B1017" s="38" t="s">
        <v>1646</v>
      </c>
      <c r="C1017" s="39" t="s">
        <v>1647</v>
      </c>
      <c r="D1017" s="39" t="s">
        <v>2405</v>
      </c>
      <c r="E1017" s="39" t="s">
        <v>2792</v>
      </c>
      <c r="F1017" s="40" t="s">
        <v>2345</v>
      </c>
      <c r="G1017" s="40" t="s">
        <v>2359</v>
      </c>
      <c r="H1017" s="41">
        <v>519390</v>
      </c>
      <c r="I1017" s="42">
        <v>0</v>
      </c>
      <c r="J1017" s="43">
        <v>0</v>
      </c>
      <c r="K1017" s="41">
        <v>0</v>
      </c>
      <c r="L1017" s="42">
        <v>362908</v>
      </c>
      <c r="M1017" s="43">
        <v>63355</v>
      </c>
      <c r="N1017" s="41">
        <v>426263</v>
      </c>
      <c r="O1017" s="42">
        <v>0</v>
      </c>
      <c r="P1017" s="43">
        <v>0</v>
      </c>
      <c r="Q1017" s="41">
        <v>0</v>
      </c>
      <c r="R1017" s="42">
        <v>20237</v>
      </c>
      <c r="S1017" s="43">
        <v>11941</v>
      </c>
      <c r="T1017" s="44">
        <v>32178</v>
      </c>
      <c r="U1017" s="45">
        <v>383145</v>
      </c>
      <c r="V1017" s="43">
        <v>75296</v>
      </c>
      <c r="W1017" s="44">
        <v>458441</v>
      </c>
      <c r="X1017" s="45">
        <v>60949</v>
      </c>
      <c r="Y1017" s="46">
        <v>11.73</v>
      </c>
      <c r="Z1017" s="47">
        <f t="shared" si="30"/>
        <v>136245</v>
      </c>
      <c r="AA1017" s="46">
        <f t="shared" si="31"/>
        <v>26.23</v>
      </c>
      <c r="AB1017" s="48" t="s">
        <v>2362</v>
      </c>
      <c r="AC1017" s="48" t="s">
        <v>2343</v>
      </c>
      <c r="AD1017" s="49"/>
    </row>
    <row r="1018" spans="2:30" x14ac:dyDescent="0.15">
      <c r="B1018" s="38" t="s">
        <v>0</v>
      </c>
      <c r="C1018" s="39" t="s">
        <v>0</v>
      </c>
      <c r="D1018" s="39"/>
      <c r="E1018" s="39"/>
      <c r="F1018" s="40"/>
      <c r="G1018" s="40"/>
      <c r="H1018" s="41"/>
      <c r="I1018" s="42"/>
      <c r="J1018" s="43"/>
      <c r="K1018" s="41"/>
      <c r="L1018" s="42"/>
      <c r="M1018" s="43"/>
      <c r="N1018" s="41"/>
      <c r="O1018" s="42"/>
      <c r="P1018" s="43"/>
      <c r="Q1018" s="41"/>
      <c r="R1018" s="42"/>
      <c r="S1018" s="43"/>
      <c r="T1018" s="44"/>
      <c r="U1018" s="45"/>
      <c r="V1018" s="43"/>
      <c r="W1018" s="44"/>
      <c r="X1018" s="45"/>
      <c r="Y1018" s="46"/>
      <c r="Z1018" s="47"/>
      <c r="AA1018" s="46"/>
      <c r="AB1018" s="48"/>
      <c r="AC1018" s="48"/>
      <c r="AD1018" s="49"/>
    </row>
    <row r="1019" spans="2:30" x14ac:dyDescent="0.15">
      <c r="B1019" s="38" t="s">
        <v>2650</v>
      </c>
      <c r="C1019" s="39" t="s">
        <v>1648</v>
      </c>
      <c r="D1019" s="39" t="s">
        <v>2391</v>
      </c>
      <c r="E1019" s="39"/>
      <c r="F1019" s="40" t="s">
        <v>2347</v>
      </c>
      <c r="G1019" s="40" t="s">
        <v>2354</v>
      </c>
      <c r="H1019" s="41">
        <v>780800</v>
      </c>
      <c r="I1019" s="42">
        <v>0</v>
      </c>
      <c r="J1019" s="43">
        <v>0</v>
      </c>
      <c r="K1019" s="41">
        <v>0</v>
      </c>
      <c r="L1019" s="42">
        <v>885876</v>
      </c>
      <c r="M1019" s="43">
        <v>141880</v>
      </c>
      <c r="N1019" s="41">
        <v>1027756</v>
      </c>
      <c r="O1019" s="42">
        <v>0</v>
      </c>
      <c r="P1019" s="43">
        <v>0</v>
      </c>
      <c r="Q1019" s="41">
        <v>0</v>
      </c>
      <c r="R1019" s="42">
        <v>150370</v>
      </c>
      <c r="S1019" s="43">
        <v>45648</v>
      </c>
      <c r="T1019" s="44">
        <v>196018</v>
      </c>
      <c r="U1019" s="45">
        <v>1036246</v>
      </c>
      <c r="V1019" s="43">
        <v>187528</v>
      </c>
      <c r="W1019" s="44">
        <v>1223774</v>
      </c>
      <c r="X1019" s="45">
        <v>-442974</v>
      </c>
      <c r="Y1019" s="46">
        <v>-56.73</v>
      </c>
      <c r="Z1019" s="47">
        <f t="shared" si="30"/>
        <v>-255446</v>
      </c>
      <c r="AA1019" s="46">
        <f t="shared" si="31"/>
        <v>-32.72</v>
      </c>
      <c r="AB1019" s="48" t="s">
        <v>2360</v>
      </c>
      <c r="AC1019" s="48" t="s">
        <v>2343</v>
      </c>
      <c r="AD1019" s="49"/>
    </row>
    <row r="1020" spans="2:30" x14ac:dyDescent="0.15">
      <c r="B1020" s="38" t="s">
        <v>1649</v>
      </c>
      <c r="C1020" s="39" t="s">
        <v>1650</v>
      </c>
      <c r="D1020" s="39" t="s">
        <v>2391</v>
      </c>
      <c r="E1020" s="39" t="s">
        <v>2790</v>
      </c>
      <c r="F1020" s="40" t="s">
        <v>2347</v>
      </c>
      <c r="G1020" s="40" t="s">
        <v>2354</v>
      </c>
      <c r="H1020" s="41">
        <v>120000</v>
      </c>
      <c r="I1020" s="42">
        <v>0</v>
      </c>
      <c r="J1020" s="43">
        <v>0</v>
      </c>
      <c r="K1020" s="41">
        <v>0</v>
      </c>
      <c r="L1020" s="42">
        <v>170620</v>
      </c>
      <c r="M1020" s="43">
        <v>27825</v>
      </c>
      <c r="N1020" s="41">
        <v>198445</v>
      </c>
      <c r="O1020" s="42">
        <v>0</v>
      </c>
      <c r="P1020" s="43">
        <v>0</v>
      </c>
      <c r="Q1020" s="41">
        <v>0</v>
      </c>
      <c r="R1020" s="42">
        <v>22072</v>
      </c>
      <c r="S1020" s="43">
        <v>9978</v>
      </c>
      <c r="T1020" s="44">
        <v>32050</v>
      </c>
      <c r="U1020" s="45">
        <v>192692</v>
      </c>
      <c r="V1020" s="43">
        <v>37803</v>
      </c>
      <c r="W1020" s="44">
        <v>230495</v>
      </c>
      <c r="X1020" s="45">
        <v>-110495</v>
      </c>
      <c r="Y1020" s="46">
        <v>-92.08</v>
      </c>
      <c r="Z1020" s="47">
        <f t="shared" si="30"/>
        <v>-72692</v>
      </c>
      <c r="AA1020" s="46">
        <f t="shared" si="31"/>
        <v>-60.58</v>
      </c>
      <c r="AB1020" s="48" t="s">
        <v>2360</v>
      </c>
      <c r="AC1020" s="48" t="s">
        <v>2343</v>
      </c>
      <c r="AD1020" s="49"/>
    </row>
    <row r="1021" spans="2:30" x14ac:dyDescent="0.15">
      <c r="B1021" s="38" t="s">
        <v>1651</v>
      </c>
      <c r="C1021" s="39" t="s">
        <v>1652</v>
      </c>
      <c r="D1021" s="39" t="s">
        <v>2391</v>
      </c>
      <c r="E1021" s="39" t="s">
        <v>2791</v>
      </c>
      <c r="F1021" s="40" t="s">
        <v>2347</v>
      </c>
      <c r="G1021" s="40" t="s">
        <v>2354</v>
      </c>
      <c r="H1021" s="41">
        <v>120000</v>
      </c>
      <c r="I1021" s="42">
        <v>0</v>
      </c>
      <c r="J1021" s="43">
        <v>0</v>
      </c>
      <c r="K1021" s="41">
        <v>0</v>
      </c>
      <c r="L1021" s="42">
        <v>156587</v>
      </c>
      <c r="M1021" s="43">
        <v>23449</v>
      </c>
      <c r="N1021" s="41">
        <v>180036</v>
      </c>
      <c r="O1021" s="42">
        <v>0</v>
      </c>
      <c r="P1021" s="43">
        <v>0</v>
      </c>
      <c r="Q1021" s="41">
        <v>0</v>
      </c>
      <c r="R1021" s="42">
        <v>22891</v>
      </c>
      <c r="S1021" s="43">
        <v>7906</v>
      </c>
      <c r="T1021" s="44">
        <v>30797</v>
      </c>
      <c r="U1021" s="45">
        <v>179478</v>
      </c>
      <c r="V1021" s="43">
        <v>31355</v>
      </c>
      <c r="W1021" s="44">
        <v>210833</v>
      </c>
      <c r="X1021" s="45">
        <v>-90833</v>
      </c>
      <c r="Y1021" s="46">
        <v>-75.69</v>
      </c>
      <c r="Z1021" s="47">
        <f t="shared" si="30"/>
        <v>-59478</v>
      </c>
      <c r="AA1021" s="46">
        <f t="shared" si="31"/>
        <v>-49.57</v>
      </c>
      <c r="AB1021" s="48" t="s">
        <v>2360</v>
      </c>
      <c r="AC1021" s="48" t="s">
        <v>2343</v>
      </c>
      <c r="AD1021" s="49"/>
    </row>
    <row r="1022" spans="2:30" x14ac:dyDescent="0.15">
      <c r="B1022" s="38" t="s">
        <v>1653</v>
      </c>
      <c r="C1022" s="39" t="s">
        <v>1654</v>
      </c>
      <c r="D1022" s="39" t="s">
        <v>2391</v>
      </c>
      <c r="E1022" s="39" t="s">
        <v>2792</v>
      </c>
      <c r="F1022" s="40" t="s">
        <v>2347</v>
      </c>
      <c r="G1022" s="40" t="s">
        <v>2354</v>
      </c>
      <c r="H1022" s="41">
        <v>142400</v>
      </c>
      <c r="I1022" s="42">
        <v>0</v>
      </c>
      <c r="J1022" s="43">
        <v>0</v>
      </c>
      <c r="K1022" s="41">
        <v>0</v>
      </c>
      <c r="L1022" s="42">
        <v>92010</v>
      </c>
      <c r="M1022" s="43">
        <v>15579</v>
      </c>
      <c r="N1022" s="41">
        <v>107589</v>
      </c>
      <c r="O1022" s="42">
        <v>0</v>
      </c>
      <c r="P1022" s="43">
        <v>0</v>
      </c>
      <c r="Q1022" s="41">
        <v>0</v>
      </c>
      <c r="R1022" s="42">
        <v>8778</v>
      </c>
      <c r="S1022" s="43">
        <v>4656</v>
      </c>
      <c r="T1022" s="44">
        <v>13434</v>
      </c>
      <c r="U1022" s="45">
        <v>100788</v>
      </c>
      <c r="V1022" s="43">
        <v>20235</v>
      </c>
      <c r="W1022" s="44">
        <v>121023</v>
      </c>
      <c r="X1022" s="45">
        <v>21377</v>
      </c>
      <c r="Y1022" s="46">
        <v>15.01</v>
      </c>
      <c r="Z1022" s="47">
        <f t="shared" si="30"/>
        <v>41612</v>
      </c>
      <c r="AA1022" s="46">
        <f t="shared" si="31"/>
        <v>29.22</v>
      </c>
      <c r="AB1022" s="48" t="s">
        <v>2360</v>
      </c>
      <c r="AC1022" s="48" t="s">
        <v>2343</v>
      </c>
      <c r="AD1022" s="49"/>
    </row>
    <row r="1023" spans="2:30" x14ac:dyDescent="0.15">
      <c r="B1023" s="38" t="s">
        <v>1655</v>
      </c>
      <c r="C1023" s="39" t="s">
        <v>1656</v>
      </c>
      <c r="D1023" s="39" t="s">
        <v>2391</v>
      </c>
      <c r="E1023" s="39" t="s">
        <v>2793</v>
      </c>
      <c r="F1023" s="40" t="s">
        <v>2347</v>
      </c>
      <c r="G1023" s="40" t="s">
        <v>2354</v>
      </c>
      <c r="H1023" s="41">
        <v>120000</v>
      </c>
      <c r="I1023" s="42">
        <v>0</v>
      </c>
      <c r="J1023" s="43">
        <v>0</v>
      </c>
      <c r="K1023" s="41">
        <v>0</v>
      </c>
      <c r="L1023" s="42">
        <v>122701</v>
      </c>
      <c r="M1023" s="43">
        <v>21117</v>
      </c>
      <c r="N1023" s="41">
        <v>143818</v>
      </c>
      <c r="O1023" s="42">
        <v>0</v>
      </c>
      <c r="P1023" s="43">
        <v>0</v>
      </c>
      <c r="Q1023" s="41">
        <v>0</v>
      </c>
      <c r="R1023" s="42">
        <v>21916</v>
      </c>
      <c r="S1023" s="43">
        <v>6082</v>
      </c>
      <c r="T1023" s="44">
        <v>27998</v>
      </c>
      <c r="U1023" s="45">
        <v>144617</v>
      </c>
      <c r="V1023" s="43">
        <v>27199</v>
      </c>
      <c r="W1023" s="44">
        <v>171816</v>
      </c>
      <c r="X1023" s="45">
        <v>-51816</v>
      </c>
      <c r="Y1023" s="46">
        <v>-43.18</v>
      </c>
      <c r="Z1023" s="47">
        <f t="shared" si="30"/>
        <v>-24617</v>
      </c>
      <c r="AA1023" s="46">
        <f t="shared" si="31"/>
        <v>-20.51</v>
      </c>
      <c r="AB1023" s="48" t="s">
        <v>2360</v>
      </c>
      <c r="AC1023" s="48" t="s">
        <v>2343</v>
      </c>
      <c r="AD1023" s="49"/>
    </row>
    <row r="1024" spans="2:30" x14ac:dyDescent="0.15">
      <c r="B1024" s="38" t="s">
        <v>1657</v>
      </c>
      <c r="C1024" s="39" t="s">
        <v>1658</v>
      </c>
      <c r="D1024" s="39" t="s">
        <v>2391</v>
      </c>
      <c r="E1024" s="39" t="s">
        <v>2794</v>
      </c>
      <c r="F1024" s="40" t="s">
        <v>2347</v>
      </c>
      <c r="G1024" s="40" t="s">
        <v>2354</v>
      </c>
      <c r="H1024" s="41">
        <v>136000</v>
      </c>
      <c r="I1024" s="42">
        <v>0</v>
      </c>
      <c r="J1024" s="43">
        <v>0</v>
      </c>
      <c r="K1024" s="41">
        <v>0</v>
      </c>
      <c r="L1024" s="42">
        <v>242023</v>
      </c>
      <c r="M1024" s="43">
        <v>36003</v>
      </c>
      <c r="N1024" s="41">
        <v>278026</v>
      </c>
      <c r="O1024" s="42">
        <v>0</v>
      </c>
      <c r="P1024" s="43">
        <v>0</v>
      </c>
      <c r="Q1024" s="41">
        <v>0</v>
      </c>
      <c r="R1024" s="42">
        <v>30579</v>
      </c>
      <c r="S1024" s="43">
        <v>12062</v>
      </c>
      <c r="T1024" s="44">
        <v>42641</v>
      </c>
      <c r="U1024" s="45">
        <v>272602</v>
      </c>
      <c r="V1024" s="43">
        <v>48065</v>
      </c>
      <c r="W1024" s="44">
        <v>320667</v>
      </c>
      <c r="X1024" s="45">
        <v>-184667</v>
      </c>
      <c r="Y1024" s="46">
        <v>-135.78</v>
      </c>
      <c r="Z1024" s="47">
        <f t="shared" si="30"/>
        <v>-136602</v>
      </c>
      <c r="AA1024" s="46">
        <f t="shared" si="31"/>
        <v>-100.44</v>
      </c>
      <c r="AB1024" s="48" t="s">
        <v>2360</v>
      </c>
      <c r="AC1024" s="48" t="s">
        <v>2343</v>
      </c>
      <c r="AD1024" s="49"/>
    </row>
    <row r="1025" spans="2:30" x14ac:dyDescent="0.15">
      <c r="B1025" s="38" t="s">
        <v>1659</v>
      </c>
      <c r="C1025" s="39" t="s">
        <v>1660</v>
      </c>
      <c r="D1025" s="39" t="s">
        <v>2391</v>
      </c>
      <c r="E1025" s="39" t="s">
        <v>2795</v>
      </c>
      <c r="F1025" s="40" t="s">
        <v>2347</v>
      </c>
      <c r="G1025" s="40" t="s">
        <v>2354</v>
      </c>
      <c r="H1025" s="41">
        <v>142400</v>
      </c>
      <c r="I1025" s="42">
        <v>0</v>
      </c>
      <c r="J1025" s="43">
        <v>0</v>
      </c>
      <c r="K1025" s="41">
        <v>0</v>
      </c>
      <c r="L1025" s="42">
        <v>101935</v>
      </c>
      <c r="M1025" s="43">
        <v>17907</v>
      </c>
      <c r="N1025" s="41">
        <v>119842</v>
      </c>
      <c r="O1025" s="42">
        <v>0</v>
      </c>
      <c r="P1025" s="43">
        <v>0</v>
      </c>
      <c r="Q1025" s="41">
        <v>0</v>
      </c>
      <c r="R1025" s="42">
        <v>44134</v>
      </c>
      <c r="S1025" s="43">
        <v>4964</v>
      </c>
      <c r="T1025" s="44">
        <v>49098</v>
      </c>
      <c r="U1025" s="45">
        <v>146069</v>
      </c>
      <c r="V1025" s="43">
        <v>22871</v>
      </c>
      <c r="W1025" s="44">
        <v>168940</v>
      </c>
      <c r="X1025" s="45">
        <v>-26540</v>
      </c>
      <c r="Y1025" s="46">
        <v>-18.64</v>
      </c>
      <c r="Z1025" s="47">
        <f t="shared" si="30"/>
        <v>-3669</v>
      </c>
      <c r="AA1025" s="46">
        <f t="shared" si="31"/>
        <v>-2.58</v>
      </c>
      <c r="AB1025" s="48" t="s">
        <v>2360</v>
      </c>
      <c r="AC1025" s="48" t="s">
        <v>2343</v>
      </c>
      <c r="AD1025" s="49"/>
    </row>
    <row r="1026" spans="2:30" x14ac:dyDescent="0.15">
      <c r="B1026" s="38" t="s">
        <v>0</v>
      </c>
      <c r="C1026" s="39" t="s">
        <v>0</v>
      </c>
      <c r="D1026" s="39"/>
      <c r="E1026" s="39"/>
      <c r="F1026" s="40"/>
      <c r="G1026" s="40"/>
      <c r="H1026" s="41"/>
      <c r="I1026" s="42"/>
      <c r="J1026" s="43"/>
      <c r="K1026" s="41"/>
      <c r="L1026" s="42"/>
      <c r="M1026" s="43"/>
      <c r="N1026" s="41"/>
      <c r="O1026" s="42"/>
      <c r="P1026" s="43"/>
      <c r="Q1026" s="41"/>
      <c r="R1026" s="42"/>
      <c r="S1026" s="43"/>
      <c r="T1026" s="44"/>
      <c r="U1026" s="45"/>
      <c r="V1026" s="43"/>
      <c r="W1026" s="44"/>
      <c r="X1026" s="45"/>
      <c r="Y1026" s="46"/>
      <c r="Z1026" s="47"/>
      <c r="AA1026" s="46"/>
      <c r="AB1026" s="48"/>
      <c r="AC1026" s="48"/>
      <c r="AD1026" s="49"/>
    </row>
    <row r="1027" spans="2:30" x14ac:dyDescent="0.15">
      <c r="B1027" s="38" t="s">
        <v>2651</v>
      </c>
      <c r="C1027" s="39" t="s">
        <v>1661</v>
      </c>
      <c r="D1027" s="39" t="s">
        <v>2434</v>
      </c>
      <c r="E1027" s="39"/>
      <c r="F1027" s="40" t="s">
        <v>2345</v>
      </c>
      <c r="G1027" s="40" t="s">
        <v>2351</v>
      </c>
      <c r="H1027" s="41">
        <v>942000</v>
      </c>
      <c r="I1027" s="42">
        <v>0</v>
      </c>
      <c r="J1027" s="43">
        <v>0</v>
      </c>
      <c r="K1027" s="41">
        <v>0</v>
      </c>
      <c r="L1027" s="42">
        <v>189667</v>
      </c>
      <c r="M1027" s="43">
        <v>57195</v>
      </c>
      <c r="N1027" s="41">
        <v>246862</v>
      </c>
      <c r="O1027" s="42">
        <v>187344</v>
      </c>
      <c r="P1027" s="43">
        <v>0</v>
      </c>
      <c r="Q1027" s="41">
        <v>187344</v>
      </c>
      <c r="R1027" s="42">
        <v>205397</v>
      </c>
      <c r="S1027" s="43">
        <v>25203</v>
      </c>
      <c r="T1027" s="44">
        <v>230600</v>
      </c>
      <c r="U1027" s="45">
        <v>582408</v>
      </c>
      <c r="V1027" s="43">
        <v>82398</v>
      </c>
      <c r="W1027" s="44">
        <v>664806</v>
      </c>
      <c r="X1027" s="45">
        <v>277194</v>
      </c>
      <c r="Y1027" s="46">
        <v>29.43</v>
      </c>
      <c r="Z1027" s="47">
        <f t="shared" si="30"/>
        <v>359592</v>
      </c>
      <c r="AA1027" s="46">
        <f t="shared" si="31"/>
        <v>38.17</v>
      </c>
      <c r="AB1027" s="48" t="s">
        <v>2360</v>
      </c>
      <c r="AC1027" s="48" t="s">
        <v>2343</v>
      </c>
      <c r="AD1027" s="49"/>
    </row>
    <row r="1028" spans="2:30" x14ac:dyDescent="0.15">
      <c r="B1028" s="38" t="s">
        <v>1662</v>
      </c>
      <c r="C1028" s="39" t="s">
        <v>1663</v>
      </c>
      <c r="D1028" s="39" t="s">
        <v>2434</v>
      </c>
      <c r="E1028" s="39" t="s">
        <v>2790</v>
      </c>
      <c r="F1028" s="40" t="s">
        <v>2345</v>
      </c>
      <c r="G1028" s="40" t="s">
        <v>2351</v>
      </c>
      <c r="H1028" s="41">
        <v>942000</v>
      </c>
      <c r="I1028" s="42">
        <v>0</v>
      </c>
      <c r="J1028" s="43">
        <v>0</v>
      </c>
      <c r="K1028" s="41">
        <v>0</v>
      </c>
      <c r="L1028" s="42">
        <v>189667</v>
      </c>
      <c r="M1028" s="43">
        <v>57195</v>
      </c>
      <c r="N1028" s="41">
        <v>246862</v>
      </c>
      <c r="O1028" s="42">
        <v>187344</v>
      </c>
      <c r="P1028" s="43">
        <v>0</v>
      </c>
      <c r="Q1028" s="41">
        <v>187344</v>
      </c>
      <c r="R1028" s="42">
        <v>205397</v>
      </c>
      <c r="S1028" s="43">
        <v>25203</v>
      </c>
      <c r="T1028" s="44">
        <v>230600</v>
      </c>
      <c r="U1028" s="45">
        <v>582408</v>
      </c>
      <c r="V1028" s="43">
        <v>82398</v>
      </c>
      <c r="W1028" s="44">
        <v>664806</v>
      </c>
      <c r="X1028" s="45">
        <v>277194</v>
      </c>
      <c r="Y1028" s="46">
        <v>29.43</v>
      </c>
      <c r="Z1028" s="47">
        <f t="shared" si="30"/>
        <v>359592</v>
      </c>
      <c r="AA1028" s="46">
        <f t="shared" si="31"/>
        <v>38.17</v>
      </c>
      <c r="AB1028" s="48" t="s">
        <v>2360</v>
      </c>
      <c r="AC1028" s="48" t="s">
        <v>2343</v>
      </c>
      <c r="AD1028" s="49"/>
    </row>
    <row r="1029" spans="2:30" x14ac:dyDescent="0.15">
      <c r="B1029" s="38" t="s">
        <v>0</v>
      </c>
      <c r="C1029" s="39" t="s">
        <v>0</v>
      </c>
      <c r="D1029" s="39"/>
      <c r="E1029" s="39"/>
      <c r="F1029" s="40"/>
      <c r="G1029" s="40"/>
      <c r="H1029" s="41"/>
      <c r="I1029" s="42"/>
      <c r="J1029" s="43"/>
      <c r="K1029" s="41"/>
      <c r="L1029" s="42"/>
      <c r="M1029" s="43"/>
      <c r="N1029" s="41"/>
      <c r="O1029" s="42"/>
      <c r="P1029" s="43"/>
      <c r="Q1029" s="41"/>
      <c r="R1029" s="42"/>
      <c r="S1029" s="43"/>
      <c r="T1029" s="44"/>
      <c r="U1029" s="45"/>
      <c r="V1029" s="43"/>
      <c r="W1029" s="44"/>
      <c r="X1029" s="45"/>
      <c r="Y1029" s="46"/>
      <c r="Z1029" s="47"/>
      <c r="AA1029" s="46"/>
      <c r="AB1029" s="48"/>
      <c r="AC1029" s="48"/>
      <c r="AD1029" s="49"/>
    </row>
    <row r="1030" spans="2:30" x14ac:dyDescent="0.15">
      <c r="B1030" s="38" t="s">
        <v>2652</v>
      </c>
      <c r="C1030" s="39" t="s">
        <v>1664</v>
      </c>
      <c r="D1030" s="39" t="s">
        <v>2405</v>
      </c>
      <c r="E1030" s="39"/>
      <c r="F1030" s="40" t="s">
        <v>2345</v>
      </c>
      <c r="G1030" s="40" t="s">
        <v>2359</v>
      </c>
      <c r="H1030" s="41">
        <v>4846620</v>
      </c>
      <c r="I1030" s="42">
        <v>0</v>
      </c>
      <c r="J1030" s="43">
        <v>0</v>
      </c>
      <c r="K1030" s="41">
        <v>0</v>
      </c>
      <c r="L1030" s="42">
        <v>3008695</v>
      </c>
      <c r="M1030" s="43">
        <v>532583</v>
      </c>
      <c r="N1030" s="41">
        <v>3541278</v>
      </c>
      <c r="O1030" s="42">
        <v>0</v>
      </c>
      <c r="P1030" s="43">
        <v>546</v>
      </c>
      <c r="Q1030" s="41">
        <v>546</v>
      </c>
      <c r="R1030" s="42">
        <v>1480</v>
      </c>
      <c r="S1030" s="43">
        <v>116317</v>
      </c>
      <c r="T1030" s="44">
        <v>117797</v>
      </c>
      <c r="U1030" s="45">
        <v>3010175</v>
      </c>
      <c r="V1030" s="43">
        <v>649446</v>
      </c>
      <c r="W1030" s="44">
        <v>3659621</v>
      </c>
      <c r="X1030" s="45">
        <v>1186999</v>
      </c>
      <c r="Y1030" s="46">
        <v>24.49</v>
      </c>
      <c r="Z1030" s="47">
        <f t="shared" si="30"/>
        <v>1836445</v>
      </c>
      <c r="AA1030" s="46">
        <f t="shared" si="31"/>
        <v>37.89</v>
      </c>
      <c r="AB1030" s="48" t="s">
        <v>2370</v>
      </c>
      <c r="AC1030" s="48" t="s">
        <v>2343</v>
      </c>
      <c r="AD1030" s="49"/>
    </row>
    <row r="1031" spans="2:30" x14ac:dyDescent="0.15">
      <c r="B1031" s="38" t="s">
        <v>1665</v>
      </c>
      <c r="C1031" s="39" t="s">
        <v>1666</v>
      </c>
      <c r="D1031" s="39" t="s">
        <v>2405</v>
      </c>
      <c r="E1031" s="39" t="s">
        <v>2790</v>
      </c>
      <c r="F1031" s="40" t="s">
        <v>2345</v>
      </c>
      <c r="G1031" s="40" t="s">
        <v>2359</v>
      </c>
      <c r="H1031" s="41">
        <v>800000</v>
      </c>
      <c r="I1031" s="42">
        <v>0</v>
      </c>
      <c r="J1031" s="43">
        <v>0</v>
      </c>
      <c r="K1031" s="41">
        <v>0</v>
      </c>
      <c r="L1031" s="42">
        <v>518219</v>
      </c>
      <c r="M1031" s="43">
        <v>101703</v>
      </c>
      <c r="N1031" s="41">
        <v>619922</v>
      </c>
      <c r="O1031" s="42">
        <v>0</v>
      </c>
      <c r="P1031" s="43">
        <v>0</v>
      </c>
      <c r="Q1031" s="41">
        <v>0</v>
      </c>
      <c r="R1031" s="42">
        <v>0</v>
      </c>
      <c r="S1031" s="43">
        <v>17930</v>
      </c>
      <c r="T1031" s="44">
        <v>17930</v>
      </c>
      <c r="U1031" s="45">
        <v>518219</v>
      </c>
      <c r="V1031" s="43">
        <v>119633</v>
      </c>
      <c r="W1031" s="44">
        <v>637852</v>
      </c>
      <c r="X1031" s="45">
        <v>162148</v>
      </c>
      <c r="Y1031" s="46">
        <v>20.27</v>
      </c>
      <c r="Z1031" s="47">
        <f t="shared" ref="Z1031:Z1094" si="32">H1031-U1031</f>
        <v>281781</v>
      </c>
      <c r="AA1031" s="46">
        <f t="shared" ref="AA1031:AA1094" si="33">IF(H1031=0,0,ROUND(Z1031/H1031%,2))</f>
        <v>35.22</v>
      </c>
      <c r="AB1031" s="48" t="s">
        <v>2370</v>
      </c>
      <c r="AC1031" s="48" t="s">
        <v>2343</v>
      </c>
      <c r="AD1031" s="49"/>
    </row>
    <row r="1032" spans="2:30" x14ac:dyDescent="0.15">
      <c r="B1032" s="38" t="s">
        <v>1667</v>
      </c>
      <c r="C1032" s="39" t="s">
        <v>1668</v>
      </c>
      <c r="D1032" s="39" t="s">
        <v>2405</v>
      </c>
      <c r="E1032" s="39" t="s">
        <v>2791</v>
      </c>
      <c r="F1032" s="40" t="s">
        <v>2345</v>
      </c>
      <c r="G1032" s="40" t="s">
        <v>2359</v>
      </c>
      <c r="H1032" s="41">
        <v>800000</v>
      </c>
      <c r="I1032" s="42">
        <v>0</v>
      </c>
      <c r="J1032" s="43">
        <v>0</v>
      </c>
      <c r="K1032" s="41">
        <v>0</v>
      </c>
      <c r="L1032" s="42">
        <v>497011</v>
      </c>
      <c r="M1032" s="43">
        <v>90748</v>
      </c>
      <c r="N1032" s="41">
        <v>587759</v>
      </c>
      <c r="O1032" s="42">
        <v>0</v>
      </c>
      <c r="P1032" s="43">
        <v>0</v>
      </c>
      <c r="Q1032" s="41">
        <v>0</v>
      </c>
      <c r="R1032" s="42">
        <v>1480</v>
      </c>
      <c r="S1032" s="43">
        <v>16661</v>
      </c>
      <c r="T1032" s="44">
        <v>18141</v>
      </c>
      <c r="U1032" s="45">
        <v>498491</v>
      </c>
      <c r="V1032" s="43">
        <v>107409</v>
      </c>
      <c r="W1032" s="44">
        <v>605900</v>
      </c>
      <c r="X1032" s="45">
        <v>194100</v>
      </c>
      <c r="Y1032" s="46">
        <v>24.26</v>
      </c>
      <c r="Z1032" s="47">
        <f t="shared" si="32"/>
        <v>301509</v>
      </c>
      <c r="AA1032" s="46">
        <f t="shared" si="33"/>
        <v>37.69</v>
      </c>
      <c r="AB1032" s="48" t="s">
        <v>2370</v>
      </c>
      <c r="AC1032" s="48" t="s">
        <v>2343</v>
      </c>
      <c r="AD1032" s="49"/>
    </row>
    <row r="1033" spans="2:30" x14ac:dyDescent="0.15">
      <c r="B1033" s="38" t="s">
        <v>1669</v>
      </c>
      <c r="C1033" s="39" t="s">
        <v>1670</v>
      </c>
      <c r="D1033" s="39" t="s">
        <v>2405</v>
      </c>
      <c r="E1033" s="39" t="s">
        <v>2792</v>
      </c>
      <c r="F1033" s="40" t="s">
        <v>2345</v>
      </c>
      <c r="G1033" s="40" t="s">
        <v>2359</v>
      </c>
      <c r="H1033" s="41">
        <v>800000</v>
      </c>
      <c r="I1033" s="42">
        <v>0</v>
      </c>
      <c r="J1033" s="43">
        <v>0</v>
      </c>
      <c r="K1033" s="41">
        <v>0</v>
      </c>
      <c r="L1033" s="42">
        <v>474538</v>
      </c>
      <c r="M1033" s="43">
        <v>82843</v>
      </c>
      <c r="N1033" s="41">
        <v>557381</v>
      </c>
      <c r="O1033" s="42">
        <v>0</v>
      </c>
      <c r="P1033" s="43">
        <v>0</v>
      </c>
      <c r="Q1033" s="41">
        <v>0</v>
      </c>
      <c r="R1033" s="42">
        <v>0</v>
      </c>
      <c r="S1033" s="43">
        <v>15612</v>
      </c>
      <c r="T1033" s="44">
        <v>15612</v>
      </c>
      <c r="U1033" s="45">
        <v>474538</v>
      </c>
      <c r="V1033" s="43">
        <v>98455</v>
      </c>
      <c r="W1033" s="44">
        <v>572993</v>
      </c>
      <c r="X1033" s="45">
        <v>227007</v>
      </c>
      <c r="Y1033" s="46">
        <v>28.38</v>
      </c>
      <c r="Z1033" s="47">
        <f t="shared" si="32"/>
        <v>325462</v>
      </c>
      <c r="AA1033" s="46">
        <f t="shared" si="33"/>
        <v>40.68</v>
      </c>
      <c r="AB1033" s="48" t="s">
        <v>2370</v>
      </c>
      <c r="AC1033" s="48" t="s">
        <v>2343</v>
      </c>
      <c r="AD1033" s="49"/>
    </row>
    <row r="1034" spans="2:30" x14ac:dyDescent="0.15">
      <c r="B1034" s="38" t="s">
        <v>1671</v>
      </c>
      <c r="C1034" s="39" t="s">
        <v>1672</v>
      </c>
      <c r="D1034" s="39" t="s">
        <v>2405</v>
      </c>
      <c r="E1034" s="39" t="s">
        <v>2793</v>
      </c>
      <c r="F1034" s="40" t="s">
        <v>2345</v>
      </c>
      <c r="G1034" s="40" t="s">
        <v>2359</v>
      </c>
      <c r="H1034" s="41">
        <v>800000</v>
      </c>
      <c r="I1034" s="42">
        <v>0</v>
      </c>
      <c r="J1034" s="43">
        <v>0</v>
      </c>
      <c r="K1034" s="41">
        <v>0</v>
      </c>
      <c r="L1034" s="42">
        <v>497634</v>
      </c>
      <c r="M1034" s="43">
        <v>95515</v>
      </c>
      <c r="N1034" s="41">
        <v>593149</v>
      </c>
      <c r="O1034" s="42">
        <v>0</v>
      </c>
      <c r="P1034" s="43">
        <v>0</v>
      </c>
      <c r="Q1034" s="41">
        <v>0</v>
      </c>
      <c r="R1034" s="42">
        <v>0</v>
      </c>
      <c r="S1034" s="43">
        <v>20728</v>
      </c>
      <c r="T1034" s="44">
        <v>20728</v>
      </c>
      <c r="U1034" s="45">
        <v>497634</v>
      </c>
      <c r="V1034" s="43">
        <v>116243</v>
      </c>
      <c r="W1034" s="44">
        <v>613877</v>
      </c>
      <c r="X1034" s="45">
        <v>186123</v>
      </c>
      <c r="Y1034" s="46">
        <v>23.27</v>
      </c>
      <c r="Z1034" s="47">
        <f t="shared" si="32"/>
        <v>302366</v>
      </c>
      <c r="AA1034" s="46">
        <f t="shared" si="33"/>
        <v>37.799999999999997</v>
      </c>
      <c r="AB1034" s="48" t="s">
        <v>2370</v>
      </c>
      <c r="AC1034" s="48" t="s">
        <v>2343</v>
      </c>
      <c r="AD1034" s="49"/>
    </row>
    <row r="1035" spans="2:30" x14ac:dyDescent="0.15">
      <c r="B1035" s="38" t="s">
        <v>1673</v>
      </c>
      <c r="C1035" s="39" t="s">
        <v>1674</v>
      </c>
      <c r="D1035" s="39" t="s">
        <v>2405</v>
      </c>
      <c r="E1035" s="39" t="s">
        <v>2794</v>
      </c>
      <c r="F1035" s="40" t="s">
        <v>2345</v>
      </c>
      <c r="G1035" s="40" t="s">
        <v>2359</v>
      </c>
      <c r="H1035" s="41">
        <v>800000</v>
      </c>
      <c r="I1035" s="42">
        <v>0</v>
      </c>
      <c r="J1035" s="43">
        <v>0</v>
      </c>
      <c r="K1035" s="41">
        <v>0</v>
      </c>
      <c r="L1035" s="42">
        <v>521121</v>
      </c>
      <c r="M1035" s="43">
        <v>73917</v>
      </c>
      <c r="N1035" s="41">
        <v>595038</v>
      </c>
      <c r="O1035" s="42">
        <v>0</v>
      </c>
      <c r="P1035" s="43">
        <v>0</v>
      </c>
      <c r="Q1035" s="41">
        <v>0</v>
      </c>
      <c r="R1035" s="42">
        <v>0</v>
      </c>
      <c r="S1035" s="43">
        <v>22983</v>
      </c>
      <c r="T1035" s="44">
        <v>22983</v>
      </c>
      <c r="U1035" s="45">
        <v>521121</v>
      </c>
      <c r="V1035" s="43">
        <v>96900</v>
      </c>
      <c r="W1035" s="44">
        <v>618021</v>
      </c>
      <c r="X1035" s="45">
        <v>181979</v>
      </c>
      <c r="Y1035" s="46">
        <v>22.75</v>
      </c>
      <c r="Z1035" s="47">
        <f t="shared" si="32"/>
        <v>278879</v>
      </c>
      <c r="AA1035" s="46">
        <f t="shared" si="33"/>
        <v>34.86</v>
      </c>
      <c r="AB1035" s="48" t="s">
        <v>2370</v>
      </c>
      <c r="AC1035" s="48" t="s">
        <v>2343</v>
      </c>
      <c r="AD1035" s="49"/>
    </row>
    <row r="1036" spans="2:30" x14ac:dyDescent="0.15">
      <c r="B1036" s="38" t="s">
        <v>1675</v>
      </c>
      <c r="C1036" s="39" t="s">
        <v>1676</v>
      </c>
      <c r="D1036" s="39" t="s">
        <v>2405</v>
      </c>
      <c r="E1036" s="39" t="s">
        <v>2795</v>
      </c>
      <c r="F1036" s="40" t="s">
        <v>2345</v>
      </c>
      <c r="G1036" s="40" t="s">
        <v>2359</v>
      </c>
      <c r="H1036" s="41">
        <v>846620</v>
      </c>
      <c r="I1036" s="42">
        <v>0</v>
      </c>
      <c r="J1036" s="43">
        <v>0</v>
      </c>
      <c r="K1036" s="41">
        <v>0</v>
      </c>
      <c r="L1036" s="42">
        <v>500172</v>
      </c>
      <c r="M1036" s="43">
        <v>87857</v>
      </c>
      <c r="N1036" s="41">
        <v>588029</v>
      </c>
      <c r="O1036" s="42">
        <v>0</v>
      </c>
      <c r="P1036" s="43">
        <v>546</v>
      </c>
      <c r="Q1036" s="41">
        <v>546</v>
      </c>
      <c r="R1036" s="42">
        <v>0</v>
      </c>
      <c r="S1036" s="43">
        <v>22403</v>
      </c>
      <c r="T1036" s="44">
        <v>22403</v>
      </c>
      <c r="U1036" s="45">
        <v>500172</v>
      </c>
      <c r="V1036" s="43">
        <v>110806</v>
      </c>
      <c r="W1036" s="44">
        <v>610978</v>
      </c>
      <c r="X1036" s="45">
        <v>235642</v>
      </c>
      <c r="Y1036" s="46">
        <v>27.83</v>
      </c>
      <c r="Z1036" s="47">
        <f t="shared" si="32"/>
        <v>346448</v>
      </c>
      <c r="AA1036" s="46">
        <f t="shared" si="33"/>
        <v>40.92</v>
      </c>
      <c r="AB1036" s="48" t="s">
        <v>2370</v>
      </c>
      <c r="AC1036" s="48" t="s">
        <v>2343</v>
      </c>
      <c r="AD1036" s="49"/>
    </row>
    <row r="1037" spans="2:30" x14ac:dyDescent="0.15">
      <c r="B1037" s="38" t="s">
        <v>0</v>
      </c>
      <c r="C1037" s="39" t="s">
        <v>0</v>
      </c>
      <c r="D1037" s="39"/>
      <c r="E1037" s="39"/>
      <c r="F1037" s="40"/>
      <c r="G1037" s="40"/>
      <c r="H1037" s="41"/>
      <c r="I1037" s="42"/>
      <c r="J1037" s="43"/>
      <c r="K1037" s="41"/>
      <c r="L1037" s="42"/>
      <c r="M1037" s="43"/>
      <c r="N1037" s="41"/>
      <c r="O1037" s="42"/>
      <c r="P1037" s="43"/>
      <c r="Q1037" s="41"/>
      <c r="R1037" s="42"/>
      <c r="S1037" s="43"/>
      <c r="T1037" s="44"/>
      <c r="U1037" s="45"/>
      <c r="V1037" s="43"/>
      <c r="W1037" s="44"/>
      <c r="X1037" s="45"/>
      <c r="Y1037" s="46"/>
      <c r="Z1037" s="47"/>
      <c r="AA1037" s="46"/>
      <c r="AB1037" s="48"/>
      <c r="AC1037" s="48"/>
      <c r="AD1037" s="49"/>
    </row>
    <row r="1038" spans="2:30" x14ac:dyDescent="0.15">
      <c r="B1038" s="38" t="s">
        <v>2653</v>
      </c>
      <c r="C1038" s="39" t="s">
        <v>1677</v>
      </c>
      <c r="D1038" s="39" t="s">
        <v>2444</v>
      </c>
      <c r="E1038" s="39"/>
      <c r="F1038" s="40" t="s">
        <v>2344</v>
      </c>
      <c r="G1038" s="40" t="s">
        <v>2350</v>
      </c>
      <c r="H1038" s="41">
        <v>4523400</v>
      </c>
      <c r="I1038" s="42">
        <v>0</v>
      </c>
      <c r="J1038" s="43">
        <v>0</v>
      </c>
      <c r="K1038" s="41">
        <v>0</v>
      </c>
      <c r="L1038" s="42">
        <v>2960880</v>
      </c>
      <c r="M1038" s="43">
        <v>626909</v>
      </c>
      <c r="N1038" s="41">
        <v>3587789</v>
      </c>
      <c r="O1038" s="42">
        <v>0</v>
      </c>
      <c r="P1038" s="43">
        <v>0</v>
      </c>
      <c r="Q1038" s="41">
        <v>0</v>
      </c>
      <c r="R1038" s="42">
        <v>28948</v>
      </c>
      <c r="S1038" s="43">
        <v>281515</v>
      </c>
      <c r="T1038" s="44">
        <v>310463</v>
      </c>
      <c r="U1038" s="45">
        <v>2989828</v>
      </c>
      <c r="V1038" s="43">
        <v>908424</v>
      </c>
      <c r="W1038" s="44">
        <v>3898252</v>
      </c>
      <c r="X1038" s="45">
        <v>625148</v>
      </c>
      <c r="Y1038" s="46">
        <v>13.82</v>
      </c>
      <c r="Z1038" s="47">
        <f t="shared" si="32"/>
        <v>1533572</v>
      </c>
      <c r="AA1038" s="46">
        <f t="shared" si="33"/>
        <v>33.9</v>
      </c>
      <c r="AB1038" s="48" t="s">
        <v>2362</v>
      </c>
      <c r="AC1038" s="48" t="s">
        <v>2343</v>
      </c>
      <c r="AD1038" s="49"/>
    </row>
    <row r="1039" spans="2:30" x14ac:dyDescent="0.15">
      <c r="B1039" s="38" t="s">
        <v>1678</v>
      </c>
      <c r="C1039" s="39" t="s">
        <v>1679</v>
      </c>
      <c r="D1039" s="39" t="s">
        <v>2444</v>
      </c>
      <c r="E1039" s="39" t="s">
        <v>2790</v>
      </c>
      <c r="F1039" s="40" t="s">
        <v>2344</v>
      </c>
      <c r="G1039" s="40" t="s">
        <v>2350</v>
      </c>
      <c r="H1039" s="41">
        <v>802305</v>
      </c>
      <c r="I1039" s="42">
        <v>0</v>
      </c>
      <c r="J1039" s="43">
        <v>0</v>
      </c>
      <c r="K1039" s="41">
        <v>0</v>
      </c>
      <c r="L1039" s="42">
        <v>530587</v>
      </c>
      <c r="M1039" s="43">
        <v>129400</v>
      </c>
      <c r="N1039" s="41">
        <v>659987</v>
      </c>
      <c r="O1039" s="42">
        <v>0</v>
      </c>
      <c r="P1039" s="43">
        <v>0</v>
      </c>
      <c r="Q1039" s="41">
        <v>0</v>
      </c>
      <c r="R1039" s="42">
        <v>2330</v>
      </c>
      <c r="S1039" s="43">
        <v>48750</v>
      </c>
      <c r="T1039" s="44">
        <v>51080</v>
      </c>
      <c r="U1039" s="45">
        <v>532917</v>
      </c>
      <c r="V1039" s="43">
        <v>178150</v>
      </c>
      <c r="W1039" s="44">
        <v>711067</v>
      </c>
      <c r="X1039" s="45">
        <v>91238</v>
      </c>
      <c r="Y1039" s="46">
        <v>11.37</v>
      </c>
      <c r="Z1039" s="47">
        <f t="shared" si="32"/>
        <v>269388</v>
      </c>
      <c r="AA1039" s="46">
        <f t="shared" si="33"/>
        <v>33.58</v>
      </c>
      <c r="AB1039" s="48" t="s">
        <v>2362</v>
      </c>
      <c r="AC1039" s="48" t="s">
        <v>2343</v>
      </c>
      <c r="AD1039" s="49"/>
    </row>
    <row r="1040" spans="2:30" x14ac:dyDescent="0.15">
      <c r="B1040" s="38" t="s">
        <v>1680</v>
      </c>
      <c r="C1040" s="39" t="s">
        <v>1681</v>
      </c>
      <c r="D1040" s="39" t="s">
        <v>2444</v>
      </c>
      <c r="E1040" s="39" t="s">
        <v>2791</v>
      </c>
      <c r="F1040" s="40" t="s">
        <v>2344</v>
      </c>
      <c r="G1040" s="40" t="s">
        <v>2350</v>
      </c>
      <c r="H1040" s="41">
        <v>826245</v>
      </c>
      <c r="I1040" s="42">
        <v>0</v>
      </c>
      <c r="J1040" s="43">
        <v>0</v>
      </c>
      <c r="K1040" s="41">
        <v>0</v>
      </c>
      <c r="L1040" s="42">
        <v>533095</v>
      </c>
      <c r="M1040" s="43">
        <v>124768</v>
      </c>
      <c r="N1040" s="41">
        <v>657863</v>
      </c>
      <c r="O1040" s="42">
        <v>0</v>
      </c>
      <c r="P1040" s="43">
        <v>0</v>
      </c>
      <c r="Q1040" s="41">
        <v>0</v>
      </c>
      <c r="R1040" s="42">
        <v>2330</v>
      </c>
      <c r="S1040" s="43">
        <v>48107</v>
      </c>
      <c r="T1040" s="44">
        <v>50437</v>
      </c>
      <c r="U1040" s="45">
        <v>535425</v>
      </c>
      <c r="V1040" s="43">
        <v>172875</v>
      </c>
      <c r="W1040" s="44">
        <v>708300</v>
      </c>
      <c r="X1040" s="45">
        <v>117945</v>
      </c>
      <c r="Y1040" s="46">
        <v>14.27</v>
      </c>
      <c r="Z1040" s="47">
        <f t="shared" si="32"/>
        <v>290820</v>
      </c>
      <c r="AA1040" s="46">
        <f t="shared" si="33"/>
        <v>35.200000000000003</v>
      </c>
      <c r="AB1040" s="48" t="s">
        <v>2362</v>
      </c>
      <c r="AC1040" s="48" t="s">
        <v>2343</v>
      </c>
      <c r="AD1040" s="49"/>
    </row>
    <row r="1041" spans="2:30" x14ac:dyDescent="0.15">
      <c r="B1041" s="38" t="s">
        <v>1682</v>
      </c>
      <c r="C1041" s="39" t="s">
        <v>1683</v>
      </c>
      <c r="D1041" s="39" t="s">
        <v>2444</v>
      </c>
      <c r="E1041" s="39" t="s">
        <v>2792</v>
      </c>
      <c r="F1041" s="40" t="s">
        <v>2344</v>
      </c>
      <c r="G1041" s="40" t="s">
        <v>2350</v>
      </c>
      <c r="H1041" s="41">
        <v>706545</v>
      </c>
      <c r="I1041" s="42">
        <v>0</v>
      </c>
      <c r="J1041" s="43">
        <v>0</v>
      </c>
      <c r="K1041" s="41">
        <v>0</v>
      </c>
      <c r="L1041" s="42">
        <v>449171</v>
      </c>
      <c r="M1041" s="43">
        <v>107002</v>
      </c>
      <c r="N1041" s="41">
        <v>556173</v>
      </c>
      <c r="O1041" s="42">
        <v>0</v>
      </c>
      <c r="P1041" s="43">
        <v>0</v>
      </c>
      <c r="Q1041" s="41">
        <v>0</v>
      </c>
      <c r="R1041" s="42">
        <v>0</v>
      </c>
      <c r="S1041" s="43">
        <v>44569</v>
      </c>
      <c r="T1041" s="44">
        <v>44569</v>
      </c>
      <c r="U1041" s="45">
        <v>449171</v>
      </c>
      <c r="V1041" s="43">
        <v>151571</v>
      </c>
      <c r="W1041" s="44">
        <v>600742</v>
      </c>
      <c r="X1041" s="45">
        <v>105803</v>
      </c>
      <c r="Y1041" s="46">
        <v>14.97</v>
      </c>
      <c r="Z1041" s="47">
        <f t="shared" si="32"/>
        <v>257374</v>
      </c>
      <c r="AA1041" s="46">
        <f t="shared" si="33"/>
        <v>36.43</v>
      </c>
      <c r="AB1041" s="48" t="s">
        <v>2362</v>
      </c>
      <c r="AC1041" s="48" t="s">
        <v>2343</v>
      </c>
      <c r="AD1041" s="49"/>
    </row>
    <row r="1042" spans="2:30" x14ac:dyDescent="0.15">
      <c r="B1042" s="38" t="s">
        <v>1684</v>
      </c>
      <c r="C1042" s="39" t="s">
        <v>1685</v>
      </c>
      <c r="D1042" s="39" t="s">
        <v>2444</v>
      </c>
      <c r="E1042" s="39" t="s">
        <v>2793</v>
      </c>
      <c r="F1042" s="40" t="s">
        <v>2344</v>
      </c>
      <c r="G1042" s="40" t="s">
        <v>2350</v>
      </c>
      <c r="H1042" s="41">
        <v>644805</v>
      </c>
      <c r="I1042" s="42">
        <v>0</v>
      </c>
      <c r="J1042" s="43">
        <v>0</v>
      </c>
      <c r="K1042" s="41">
        <v>0</v>
      </c>
      <c r="L1042" s="42">
        <v>476705</v>
      </c>
      <c r="M1042" s="43">
        <v>89576</v>
      </c>
      <c r="N1042" s="41">
        <v>566281</v>
      </c>
      <c r="O1042" s="42">
        <v>0</v>
      </c>
      <c r="P1042" s="43">
        <v>0</v>
      </c>
      <c r="Q1042" s="41">
        <v>0</v>
      </c>
      <c r="R1042" s="42">
        <v>10120</v>
      </c>
      <c r="S1042" s="43">
        <v>36136</v>
      </c>
      <c r="T1042" s="44">
        <v>46256</v>
      </c>
      <c r="U1042" s="45">
        <v>486825</v>
      </c>
      <c r="V1042" s="43">
        <v>125712</v>
      </c>
      <c r="W1042" s="44">
        <v>612537</v>
      </c>
      <c r="X1042" s="45">
        <v>32268</v>
      </c>
      <c r="Y1042" s="46">
        <v>5</v>
      </c>
      <c r="Z1042" s="47">
        <f t="shared" si="32"/>
        <v>157980</v>
      </c>
      <c r="AA1042" s="46">
        <f t="shared" si="33"/>
        <v>24.5</v>
      </c>
      <c r="AB1042" s="48" t="s">
        <v>2362</v>
      </c>
      <c r="AC1042" s="48" t="s">
        <v>2343</v>
      </c>
      <c r="AD1042" s="49"/>
    </row>
    <row r="1043" spans="2:30" x14ac:dyDescent="0.15">
      <c r="B1043" s="38" t="s">
        <v>1686</v>
      </c>
      <c r="C1043" s="39" t="s">
        <v>1687</v>
      </c>
      <c r="D1043" s="39" t="s">
        <v>2444</v>
      </c>
      <c r="E1043" s="39" t="s">
        <v>2794</v>
      </c>
      <c r="F1043" s="40" t="s">
        <v>2344</v>
      </c>
      <c r="G1043" s="40" t="s">
        <v>2350</v>
      </c>
      <c r="H1043" s="41">
        <v>746550</v>
      </c>
      <c r="I1043" s="42">
        <v>0</v>
      </c>
      <c r="J1043" s="43">
        <v>0</v>
      </c>
      <c r="K1043" s="41">
        <v>0</v>
      </c>
      <c r="L1043" s="42">
        <v>515031</v>
      </c>
      <c r="M1043" s="43">
        <v>98642</v>
      </c>
      <c r="N1043" s="41">
        <v>613673</v>
      </c>
      <c r="O1043" s="42">
        <v>0</v>
      </c>
      <c r="P1043" s="43">
        <v>0</v>
      </c>
      <c r="Q1043" s="41">
        <v>0</v>
      </c>
      <c r="R1043" s="42">
        <v>12144</v>
      </c>
      <c r="S1043" s="43">
        <v>43741</v>
      </c>
      <c r="T1043" s="44">
        <v>55885</v>
      </c>
      <c r="U1043" s="45">
        <v>527175</v>
      </c>
      <c r="V1043" s="43">
        <v>142383</v>
      </c>
      <c r="W1043" s="44">
        <v>669558</v>
      </c>
      <c r="X1043" s="45">
        <v>76992</v>
      </c>
      <c r="Y1043" s="46">
        <v>10.31</v>
      </c>
      <c r="Z1043" s="47">
        <f t="shared" si="32"/>
        <v>219375</v>
      </c>
      <c r="AA1043" s="46">
        <f t="shared" si="33"/>
        <v>29.39</v>
      </c>
      <c r="AB1043" s="48" t="s">
        <v>2362</v>
      </c>
      <c r="AC1043" s="48" t="s">
        <v>2343</v>
      </c>
      <c r="AD1043" s="49"/>
    </row>
    <row r="1044" spans="2:30" x14ac:dyDescent="0.15">
      <c r="B1044" s="38" t="s">
        <v>1688</v>
      </c>
      <c r="C1044" s="39" t="s">
        <v>1689</v>
      </c>
      <c r="D1044" s="39" t="s">
        <v>2444</v>
      </c>
      <c r="E1044" s="39" t="s">
        <v>2795</v>
      </c>
      <c r="F1044" s="40" t="s">
        <v>2344</v>
      </c>
      <c r="G1044" s="40" t="s">
        <v>2350</v>
      </c>
      <c r="H1044" s="41">
        <v>796950</v>
      </c>
      <c r="I1044" s="42">
        <v>0</v>
      </c>
      <c r="J1044" s="43">
        <v>0</v>
      </c>
      <c r="K1044" s="41">
        <v>0</v>
      </c>
      <c r="L1044" s="42">
        <v>456291</v>
      </c>
      <c r="M1044" s="43">
        <v>77521</v>
      </c>
      <c r="N1044" s="41">
        <v>533812</v>
      </c>
      <c r="O1044" s="42">
        <v>0</v>
      </c>
      <c r="P1044" s="43">
        <v>0</v>
      </c>
      <c r="Q1044" s="41">
        <v>0</v>
      </c>
      <c r="R1044" s="42">
        <v>2024</v>
      </c>
      <c r="S1044" s="43">
        <v>60212</v>
      </c>
      <c r="T1044" s="44">
        <v>62236</v>
      </c>
      <c r="U1044" s="45">
        <v>458315</v>
      </c>
      <c r="V1044" s="43">
        <v>137733</v>
      </c>
      <c r="W1044" s="44">
        <v>596048</v>
      </c>
      <c r="X1044" s="45">
        <v>200902</v>
      </c>
      <c r="Y1044" s="46">
        <v>25.21</v>
      </c>
      <c r="Z1044" s="47">
        <f t="shared" si="32"/>
        <v>338635</v>
      </c>
      <c r="AA1044" s="46">
        <f t="shared" si="33"/>
        <v>42.49</v>
      </c>
      <c r="AB1044" s="48" t="s">
        <v>2362</v>
      </c>
      <c r="AC1044" s="48" t="s">
        <v>2343</v>
      </c>
      <c r="AD1044" s="49"/>
    </row>
    <row r="1045" spans="2:30" x14ac:dyDescent="0.15">
      <c r="B1045" s="38" t="s">
        <v>0</v>
      </c>
      <c r="C1045" s="39" t="s">
        <v>0</v>
      </c>
      <c r="D1045" s="39"/>
      <c r="E1045" s="39"/>
      <c r="F1045" s="40"/>
      <c r="G1045" s="40"/>
      <c r="H1045" s="41"/>
      <c r="I1045" s="42"/>
      <c r="J1045" s="43"/>
      <c r="K1045" s="41"/>
      <c r="L1045" s="42"/>
      <c r="M1045" s="43"/>
      <c r="N1045" s="41"/>
      <c r="O1045" s="42"/>
      <c r="P1045" s="43"/>
      <c r="Q1045" s="41"/>
      <c r="R1045" s="42"/>
      <c r="S1045" s="43"/>
      <c r="T1045" s="44"/>
      <c r="U1045" s="45"/>
      <c r="V1045" s="43"/>
      <c r="W1045" s="44"/>
      <c r="X1045" s="45"/>
      <c r="Y1045" s="46"/>
      <c r="Z1045" s="47"/>
      <c r="AA1045" s="46"/>
      <c r="AB1045" s="48"/>
      <c r="AC1045" s="48"/>
      <c r="AD1045" s="49"/>
    </row>
    <row r="1046" spans="2:30" x14ac:dyDescent="0.15">
      <c r="B1046" s="38" t="s">
        <v>2654</v>
      </c>
      <c r="C1046" s="39" t="s">
        <v>1690</v>
      </c>
      <c r="D1046" s="39" t="s">
        <v>2443</v>
      </c>
      <c r="E1046" s="39"/>
      <c r="F1046" s="40" t="s">
        <v>2346</v>
      </c>
      <c r="G1046" s="40" t="s">
        <v>2350</v>
      </c>
      <c r="H1046" s="41">
        <v>5100000</v>
      </c>
      <c r="I1046" s="42">
        <v>0</v>
      </c>
      <c r="J1046" s="43">
        <v>0</v>
      </c>
      <c r="K1046" s="41">
        <v>0</v>
      </c>
      <c r="L1046" s="42">
        <v>0</v>
      </c>
      <c r="M1046" s="43">
        <v>0</v>
      </c>
      <c r="N1046" s="41">
        <v>0</v>
      </c>
      <c r="O1046" s="42">
        <v>4500000</v>
      </c>
      <c r="P1046" s="43">
        <v>0</v>
      </c>
      <c r="Q1046" s="41">
        <v>4500000</v>
      </c>
      <c r="R1046" s="42">
        <v>0</v>
      </c>
      <c r="S1046" s="43">
        <v>0</v>
      </c>
      <c r="T1046" s="44">
        <v>0</v>
      </c>
      <c r="U1046" s="45">
        <v>4500000</v>
      </c>
      <c r="V1046" s="43">
        <v>0</v>
      </c>
      <c r="W1046" s="44">
        <v>4500000</v>
      </c>
      <c r="X1046" s="45">
        <v>600000</v>
      </c>
      <c r="Y1046" s="46">
        <v>11.76</v>
      </c>
      <c r="Z1046" s="47">
        <f t="shared" si="32"/>
        <v>600000</v>
      </c>
      <c r="AA1046" s="46">
        <f t="shared" si="33"/>
        <v>11.76</v>
      </c>
      <c r="AB1046" s="48" t="s">
        <v>2360</v>
      </c>
      <c r="AC1046" s="48" t="s">
        <v>2372</v>
      </c>
      <c r="AD1046" s="49"/>
    </row>
    <row r="1047" spans="2:30" x14ac:dyDescent="0.15">
      <c r="B1047" s="38" t="s">
        <v>1691</v>
      </c>
      <c r="C1047" s="39" t="s">
        <v>1692</v>
      </c>
      <c r="D1047" s="39" t="s">
        <v>2443</v>
      </c>
      <c r="E1047" s="39" t="s">
        <v>2790</v>
      </c>
      <c r="F1047" s="40" t="s">
        <v>2346</v>
      </c>
      <c r="G1047" s="40" t="s">
        <v>2350</v>
      </c>
      <c r="H1047" s="41">
        <v>850000</v>
      </c>
      <c r="I1047" s="42">
        <v>0</v>
      </c>
      <c r="J1047" s="43">
        <v>0</v>
      </c>
      <c r="K1047" s="41">
        <v>0</v>
      </c>
      <c r="L1047" s="42">
        <v>0</v>
      </c>
      <c r="M1047" s="43">
        <v>0</v>
      </c>
      <c r="N1047" s="41">
        <v>0</v>
      </c>
      <c r="O1047" s="42">
        <v>750000</v>
      </c>
      <c r="P1047" s="43">
        <v>0</v>
      </c>
      <c r="Q1047" s="41">
        <v>750000</v>
      </c>
      <c r="R1047" s="42">
        <v>0</v>
      </c>
      <c r="S1047" s="43">
        <v>0</v>
      </c>
      <c r="T1047" s="44">
        <v>0</v>
      </c>
      <c r="U1047" s="45">
        <v>750000</v>
      </c>
      <c r="V1047" s="43">
        <v>0</v>
      </c>
      <c r="W1047" s="44">
        <v>750000</v>
      </c>
      <c r="X1047" s="45">
        <v>100000</v>
      </c>
      <c r="Y1047" s="46">
        <v>11.76</v>
      </c>
      <c r="Z1047" s="47">
        <f t="shared" si="32"/>
        <v>100000</v>
      </c>
      <c r="AA1047" s="46">
        <f t="shared" si="33"/>
        <v>11.76</v>
      </c>
      <c r="AB1047" s="48" t="s">
        <v>2360</v>
      </c>
      <c r="AC1047" s="48" t="s">
        <v>2372</v>
      </c>
      <c r="AD1047" s="49"/>
    </row>
    <row r="1048" spans="2:30" x14ac:dyDescent="0.15">
      <c r="B1048" s="38" t="s">
        <v>1693</v>
      </c>
      <c r="C1048" s="39" t="s">
        <v>1694</v>
      </c>
      <c r="D1048" s="39" t="s">
        <v>2443</v>
      </c>
      <c r="E1048" s="39" t="s">
        <v>2791</v>
      </c>
      <c r="F1048" s="40" t="s">
        <v>2346</v>
      </c>
      <c r="G1048" s="40" t="s">
        <v>2350</v>
      </c>
      <c r="H1048" s="41">
        <v>850000</v>
      </c>
      <c r="I1048" s="42">
        <v>0</v>
      </c>
      <c r="J1048" s="43">
        <v>0</v>
      </c>
      <c r="K1048" s="41">
        <v>0</v>
      </c>
      <c r="L1048" s="42">
        <v>0</v>
      </c>
      <c r="M1048" s="43">
        <v>0</v>
      </c>
      <c r="N1048" s="41">
        <v>0</v>
      </c>
      <c r="O1048" s="42">
        <v>750000</v>
      </c>
      <c r="P1048" s="43">
        <v>0</v>
      </c>
      <c r="Q1048" s="41">
        <v>750000</v>
      </c>
      <c r="R1048" s="42">
        <v>0</v>
      </c>
      <c r="S1048" s="43">
        <v>0</v>
      </c>
      <c r="T1048" s="44">
        <v>0</v>
      </c>
      <c r="U1048" s="45">
        <v>750000</v>
      </c>
      <c r="V1048" s="43">
        <v>0</v>
      </c>
      <c r="W1048" s="44">
        <v>750000</v>
      </c>
      <c r="X1048" s="45">
        <v>100000</v>
      </c>
      <c r="Y1048" s="46">
        <v>11.76</v>
      </c>
      <c r="Z1048" s="47">
        <f t="shared" si="32"/>
        <v>100000</v>
      </c>
      <c r="AA1048" s="46">
        <f t="shared" si="33"/>
        <v>11.76</v>
      </c>
      <c r="AB1048" s="48" t="s">
        <v>2360</v>
      </c>
      <c r="AC1048" s="48" t="s">
        <v>2372</v>
      </c>
      <c r="AD1048" s="49"/>
    </row>
    <row r="1049" spans="2:30" x14ac:dyDescent="0.15">
      <c r="B1049" s="38" t="s">
        <v>1695</v>
      </c>
      <c r="C1049" s="39" t="s">
        <v>1696</v>
      </c>
      <c r="D1049" s="39" t="s">
        <v>2443</v>
      </c>
      <c r="E1049" s="39" t="s">
        <v>2792</v>
      </c>
      <c r="F1049" s="40" t="s">
        <v>2346</v>
      </c>
      <c r="G1049" s="40" t="s">
        <v>2350</v>
      </c>
      <c r="H1049" s="41">
        <v>850000</v>
      </c>
      <c r="I1049" s="42">
        <v>0</v>
      </c>
      <c r="J1049" s="43">
        <v>0</v>
      </c>
      <c r="K1049" s="41">
        <v>0</v>
      </c>
      <c r="L1049" s="42">
        <v>0</v>
      </c>
      <c r="M1049" s="43">
        <v>0</v>
      </c>
      <c r="N1049" s="41">
        <v>0</v>
      </c>
      <c r="O1049" s="42">
        <v>750000</v>
      </c>
      <c r="P1049" s="43">
        <v>0</v>
      </c>
      <c r="Q1049" s="41">
        <v>750000</v>
      </c>
      <c r="R1049" s="42">
        <v>0</v>
      </c>
      <c r="S1049" s="43">
        <v>0</v>
      </c>
      <c r="T1049" s="44">
        <v>0</v>
      </c>
      <c r="U1049" s="45">
        <v>750000</v>
      </c>
      <c r="V1049" s="43">
        <v>0</v>
      </c>
      <c r="W1049" s="44">
        <v>750000</v>
      </c>
      <c r="X1049" s="45">
        <v>100000</v>
      </c>
      <c r="Y1049" s="46">
        <v>11.76</v>
      </c>
      <c r="Z1049" s="47">
        <f t="shared" si="32"/>
        <v>100000</v>
      </c>
      <c r="AA1049" s="46">
        <f t="shared" si="33"/>
        <v>11.76</v>
      </c>
      <c r="AB1049" s="48" t="s">
        <v>2360</v>
      </c>
      <c r="AC1049" s="48" t="s">
        <v>2372</v>
      </c>
      <c r="AD1049" s="49"/>
    </row>
    <row r="1050" spans="2:30" x14ac:dyDescent="0.15">
      <c r="B1050" s="38" t="s">
        <v>1697</v>
      </c>
      <c r="C1050" s="39" t="s">
        <v>1698</v>
      </c>
      <c r="D1050" s="39" t="s">
        <v>2443</v>
      </c>
      <c r="E1050" s="39" t="s">
        <v>2793</v>
      </c>
      <c r="F1050" s="40" t="s">
        <v>2346</v>
      </c>
      <c r="G1050" s="40" t="s">
        <v>2350</v>
      </c>
      <c r="H1050" s="41">
        <v>850000</v>
      </c>
      <c r="I1050" s="42">
        <v>0</v>
      </c>
      <c r="J1050" s="43">
        <v>0</v>
      </c>
      <c r="K1050" s="41">
        <v>0</v>
      </c>
      <c r="L1050" s="42">
        <v>0</v>
      </c>
      <c r="M1050" s="43">
        <v>0</v>
      </c>
      <c r="N1050" s="41">
        <v>0</v>
      </c>
      <c r="O1050" s="42">
        <v>750000</v>
      </c>
      <c r="P1050" s="43">
        <v>0</v>
      </c>
      <c r="Q1050" s="41">
        <v>750000</v>
      </c>
      <c r="R1050" s="42">
        <v>0</v>
      </c>
      <c r="S1050" s="43">
        <v>0</v>
      </c>
      <c r="T1050" s="44">
        <v>0</v>
      </c>
      <c r="U1050" s="45">
        <v>750000</v>
      </c>
      <c r="V1050" s="43">
        <v>0</v>
      </c>
      <c r="W1050" s="44">
        <v>750000</v>
      </c>
      <c r="X1050" s="45">
        <v>100000</v>
      </c>
      <c r="Y1050" s="46">
        <v>11.76</v>
      </c>
      <c r="Z1050" s="47">
        <f t="shared" si="32"/>
        <v>100000</v>
      </c>
      <c r="AA1050" s="46">
        <f t="shared" si="33"/>
        <v>11.76</v>
      </c>
      <c r="AB1050" s="48" t="s">
        <v>2360</v>
      </c>
      <c r="AC1050" s="48" t="s">
        <v>2372</v>
      </c>
      <c r="AD1050" s="49"/>
    </row>
    <row r="1051" spans="2:30" x14ac:dyDescent="0.15">
      <c r="B1051" s="38" t="s">
        <v>1699</v>
      </c>
      <c r="C1051" s="39" t="s">
        <v>1700</v>
      </c>
      <c r="D1051" s="39" t="s">
        <v>2443</v>
      </c>
      <c r="E1051" s="39" t="s">
        <v>2794</v>
      </c>
      <c r="F1051" s="40" t="s">
        <v>2346</v>
      </c>
      <c r="G1051" s="40" t="s">
        <v>2350</v>
      </c>
      <c r="H1051" s="41">
        <v>850000</v>
      </c>
      <c r="I1051" s="42">
        <v>0</v>
      </c>
      <c r="J1051" s="43">
        <v>0</v>
      </c>
      <c r="K1051" s="41">
        <v>0</v>
      </c>
      <c r="L1051" s="42">
        <v>0</v>
      </c>
      <c r="M1051" s="43">
        <v>0</v>
      </c>
      <c r="N1051" s="41">
        <v>0</v>
      </c>
      <c r="O1051" s="42">
        <v>750000</v>
      </c>
      <c r="P1051" s="43">
        <v>0</v>
      </c>
      <c r="Q1051" s="41">
        <v>750000</v>
      </c>
      <c r="R1051" s="42">
        <v>0</v>
      </c>
      <c r="S1051" s="43">
        <v>0</v>
      </c>
      <c r="T1051" s="44">
        <v>0</v>
      </c>
      <c r="U1051" s="45">
        <v>750000</v>
      </c>
      <c r="V1051" s="43">
        <v>0</v>
      </c>
      <c r="W1051" s="44">
        <v>750000</v>
      </c>
      <c r="X1051" s="45">
        <v>100000</v>
      </c>
      <c r="Y1051" s="46">
        <v>11.76</v>
      </c>
      <c r="Z1051" s="47">
        <f t="shared" si="32"/>
        <v>100000</v>
      </c>
      <c r="AA1051" s="46">
        <f t="shared" si="33"/>
        <v>11.76</v>
      </c>
      <c r="AB1051" s="48" t="s">
        <v>2360</v>
      </c>
      <c r="AC1051" s="48" t="s">
        <v>2372</v>
      </c>
      <c r="AD1051" s="49"/>
    </row>
    <row r="1052" spans="2:30" x14ac:dyDescent="0.15">
      <c r="B1052" s="38" t="s">
        <v>1701</v>
      </c>
      <c r="C1052" s="39" t="s">
        <v>1702</v>
      </c>
      <c r="D1052" s="39" t="s">
        <v>2443</v>
      </c>
      <c r="E1052" s="39" t="s">
        <v>2795</v>
      </c>
      <c r="F1052" s="40" t="s">
        <v>2346</v>
      </c>
      <c r="G1052" s="40" t="s">
        <v>2350</v>
      </c>
      <c r="H1052" s="41">
        <v>850000</v>
      </c>
      <c r="I1052" s="42">
        <v>0</v>
      </c>
      <c r="J1052" s="43">
        <v>0</v>
      </c>
      <c r="K1052" s="41">
        <v>0</v>
      </c>
      <c r="L1052" s="42">
        <v>0</v>
      </c>
      <c r="M1052" s="43">
        <v>0</v>
      </c>
      <c r="N1052" s="41">
        <v>0</v>
      </c>
      <c r="O1052" s="42">
        <v>750000</v>
      </c>
      <c r="P1052" s="43">
        <v>0</v>
      </c>
      <c r="Q1052" s="41">
        <v>750000</v>
      </c>
      <c r="R1052" s="42">
        <v>0</v>
      </c>
      <c r="S1052" s="43">
        <v>0</v>
      </c>
      <c r="T1052" s="44">
        <v>0</v>
      </c>
      <c r="U1052" s="45">
        <v>750000</v>
      </c>
      <c r="V1052" s="43">
        <v>0</v>
      </c>
      <c r="W1052" s="44">
        <v>750000</v>
      </c>
      <c r="X1052" s="45">
        <v>100000</v>
      </c>
      <c r="Y1052" s="46">
        <v>11.76</v>
      </c>
      <c r="Z1052" s="47">
        <f t="shared" si="32"/>
        <v>100000</v>
      </c>
      <c r="AA1052" s="46">
        <f t="shared" si="33"/>
        <v>11.76</v>
      </c>
      <c r="AB1052" s="48" t="s">
        <v>2360</v>
      </c>
      <c r="AC1052" s="48" t="s">
        <v>2372</v>
      </c>
      <c r="AD1052" s="49"/>
    </row>
    <row r="1053" spans="2:30" x14ac:dyDescent="0.15">
      <c r="B1053" s="38" t="s">
        <v>0</v>
      </c>
      <c r="C1053" s="39" t="s">
        <v>0</v>
      </c>
      <c r="D1053" s="39"/>
      <c r="E1053" s="39"/>
      <c r="F1053" s="40"/>
      <c r="G1053" s="40"/>
      <c r="H1053" s="41"/>
      <c r="I1053" s="42"/>
      <c r="J1053" s="43"/>
      <c r="K1053" s="41"/>
      <c r="L1053" s="42"/>
      <c r="M1053" s="43"/>
      <c r="N1053" s="41"/>
      <c r="O1053" s="42"/>
      <c r="P1053" s="43"/>
      <c r="Q1053" s="41"/>
      <c r="R1053" s="42"/>
      <c r="S1053" s="43"/>
      <c r="T1053" s="44"/>
      <c r="U1053" s="45"/>
      <c r="V1053" s="43"/>
      <c r="W1053" s="44"/>
      <c r="X1053" s="45"/>
      <c r="Y1053" s="46"/>
      <c r="Z1053" s="47"/>
      <c r="AA1053" s="46"/>
      <c r="AB1053" s="48"/>
      <c r="AC1053" s="48"/>
      <c r="AD1053" s="49"/>
    </row>
    <row r="1054" spans="2:30" x14ac:dyDescent="0.15">
      <c r="B1054" s="38" t="s">
        <v>2655</v>
      </c>
      <c r="C1054" s="39" t="s">
        <v>1703</v>
      </c>
      <c r="D1054" s="39" t="s">
        <v>2440</v>
      </c>
      <c r="E1054" s="39"/>
      <c r="F1054" s="40" t="s">
        <v>2345</v>
      </c>
      <c r="G1054" s="40" t="s">
        <v>2358</v>
      </c>
      <c r="H1054" s="41">
        <v>31712795</v>
      </c>
      <c r="I1054" s="42">
        <v>0</v>
      </c>
      <c r="J1054" s="43">
        <v>0</v>
      </c>
      <c r="K1054" s="41">
        <v>0</v>
      </c>
      <c r="L1054" s="42">
        <v>11477533</v>
      </c>
      <c r="M1054" s="43">
        <v>2019502</v>
      </c>
      <c r="N1054" s="41">
        <v>13497035</v>
      </c>
      <c r="O1054" s="42">
        <v>9540000</v>
      </c>
      <c r="P1054" s="43">
        <v>2225</v>
      </c>
      <c r="Q1054" s="41">
        <v>9542225</v>
      </c>
      <c r="R1054" s="42">
        <v>0</v>
      </c>
      <c r="S1054" s="43">
        <v>446714</v>
      </c>
      <c r="T1054" s="44">
        <v>446714</v>
      </c>
      <c r="U1054" s="45">
        <v>21017533</v>
      </c>
      <c r="V1054" s="43">
        <v>2468441</v>
      </c>
      <c r="W1054" s="44">
        <v>23485974</v>
      </c>
      <c r="X1054" s="45">
        <v>8226821</v>
      </c>
      <c r="Y1054" s="46">
        <v>25.94</v>
      </c>
      <c r="Z1054" s="47">
        <f t="shared" si="32"/>
        <v>10695262</v>
      </c>
      <c r="AA1054" s="46">
        <f t="shared" si="33"/>
        <v>33.729999999999997</v>
      </c>
      <c r="AB1054" s="48" t="s">
        <v>2370</v>
      </c>
      <c r="AC1054" s="48" t="s">
        <v>2343</v>
      </c>
      <c r="AD1054" s="49"/>
    </row>
    <row r="1055" spans="2:30" x14ac:dyDescent="0.15">
      <c r="B1055" s="38" t="s">
        <v>1704</v>
      </c>
      <c r="C1055" s="39" t="s">
        <v>1705</v>
      </c>
      <c r="D1055" s="39" t="s">
        <v>2440</v>
      </c>
      <c r="E1055" s="39" t="s">
        <v>2790</v>
      </c>
      <c r="F1055" s="40" t="s">
        <v>2345</v>
      </c>
      <c r="G1055" s="40" t="s">
        <v>2358</v>
      </c>
      <c r="H1055" s="41">
        <v>5669930</v>
      </c>
      <c r="I1055" s="42">
        <v>0</v>
      </c>
      <c r="J1055" s="43">
        <v>0</v>
      </c>
      <c r="K1055" s="41">
        <v>0</v>
      </c>
      <c r="L1055" s="42">
        <v>1603815</v>
      </c>
      <c r="M1055" s="43">
        <v>314755</v>
      </c>
      <c r="N1055" s="41">
        <v>1918570</v>
      </c>
      <c r="O1055" s="42">
        <v>2410000</v>
      </c>
      <c r="P1055" s="43">
        <v>0</v>
      </c>
      <c r="Q1055" s="41">
        <v>2410000</v>
      </c>
      <c r="R1055" s="42">
        <v>0</v>
      </c>
      <c r="S1055" s="43">
        <v>55485</v>
      </c>
      <c r="T1055" s="44">
        <v>55485</v>
      </c>
      <c r="U1055" s="45">
        <v>4013815</v>
      </c>
      <c r="V1055" s="43">
        <v>370240</v>
      </c>
      <c r="W1055" s="44">
        <v>4384055</v>
      </c>
      <c r="X1055" s="45">
        <v>1285875</v>
      </c>
      <c r="Y1055" s="46">
        <v>22.68</v>
      </c>
      <c r="Z1055" s="47">
        <f t="shared" si="32"/>
        <v>1656115</v>
      </c>
      <c r="AA1055" s="46">
        <f t="shared" si="33"/>
        <v>29.21</v>
      </c>
      <c r="AB1055" s="48" t="s">
        <v>2370</v>
      </c>
      <c r="AC1055" s="48" t="s">
        <v>2343</v>
      </c>
      <c r="AD1055" s="49"/>
    </row>
    <row r="1056" spans="2:30" x14ac:dyDescent="0.15">
      <c r="B1056" s="38" t="s">
        <v>1706</v>
      </c>
      <c r="C1056" s="39" t="s">
        <v>1707</v>
      </c>
      <c r="D1056" s="39" t="s">
        <v>2440</v>
      </c>
      <c r="E1056" s="39" t="s">
        <v>2791</v>
      </c>
      <c r="F1056" s="40" t="s">
        <v>2345</v>
      </c>
      <c r="G1056" s="40" t="s">
        <v>2358</v>
      </c>
      <c r="H1056" s="41">
        <v>5634410</v>
      </c>
      <c r="I1056" s="42">
        <v>0</v>
      </c>
      <c r="J1056" s="43">
        <v>0</v>
      </c>
      <c r="K1056" s="41">
        <v>0</v>
      </c>
      <c r="L1056" s="42">
        <v>1600163</v>
      </c>
      <c r="M1056" s="43">
        <v>292173</v>
      </c>
      <c r="N1056" s="41">
        <v>1892336</v>
      </c>
      <c r="O1056" s="42">
        <v>2410000</v>
      </c>
      <c r="P1056" s="43">
        <v>0</v>
      </c>
      <c r="Q1056" s="41">
        <v>2410000</v>
      </c>
      <c r="R1056" s="42">
        <v>0</v>
      </c>
      <c r="S1056" s="43">
        <v>53633</v>
      </c>
      <c r="T1056" s="44">
        <v>53633</v>
      </c>
      <c r="U1056" s="45">
        <v>4010163</v>
      </c>
      <c r="V1056" s="43">
        <v>345806</v>
      </c>
      <c r="W1056" s="44">
        <v>4355969</v>
      </c>
      <c r="X1056" s="45">
        <v>1278441</v>
      </c>
      <c r="Y1056" s="46">
        <v>22.69</v>
      </c>
      <c r="Z1056" s="47">
        <f t="shared" si="32"/>
        <v>1624247</v>
      </c>
      <c r="AA1056" s="46">
        <f t="shared" si="33"/>
        <v>28.83</v>
      </c>
      <c r="AB1056" s="48" t="s">
        <v>2370</v>
      </c>
      <c r="AC1056" s="48" t="s">
        <v>2343</v>
      </c>
      <c r="AD1056" s="49"/>
    </row>
    <row r="1057" spans="2:30" x14ac:dyDescent="0.15">
      <c r="B1057" s="38" t="s">
        <v>1708</v>
      </c>
      <c r="C1057" s="39" t="s">
        <v>1709</v>
      </c>
      <c r="D1057" s="39" t="s">
        <v>2440</v>
      </c>
      <c r="E1057" s="39" t="s">
        <v>2792</v>
      </c>
      <c r="F1057" s="40" t="s">
        <v>2345</v>
      </c>
      <c r="G1057" s="40" t="s">
        <v>2358</v>
      </c>
      <c r="H1057" s="41">
        <v>5667710</v>
      </c>
      <c r="I1057" s="42">
        <v>0</v>
      </c>
      <c r="J1057" s="43">
        <v>0</v>
      </c>
      <c r="K1057" s="41">
        <v>0</v>
      </c>
      <c r="L1057" s="42">
        <v>2119615</v>
      </c>
      <c r="M1057" s="43">
        <v>370027</v>
      </c>
      <c r="N1057" s="41">
        <v>2489642</v>
      </c>
      <c r="O1057" s="42">
        <v>1610000</v>
      </c>
      <c r="P1057" s="43">
        <v>0</v>
      </c>
      <c r="Q1057" s="41">
        <v>1610000</v>
      </c>
      <c r="R1057" s="42">
        <v>0</v>
      </c>
      <c r="S1057" s="43">
        <v>69737</v>
      </c>
      <c r="T1057" s="44">
        <v>69737</v>
      </c>
      <c r="U1057" s="45">
        <v>3729615</v>
      </c>
      <c r="V1057" s="43">
        <v>439764</v>
      </c>
      <c r="W1057" s="44">
        <v>4169379</v>
      </c>
      <c r="X1057" s="45">
        <v>1498331</v>
      </c>
      <c r="Y1057" s="46">
        <v>26.44</v>
      </c>
      <c r="Z1057" s="47">
        <f t="shared" si="32"/>
        <v>1938095</v>
      </c>
      <c r="AA1057" s="46">
        <f t="shared" si="33"/>
        <v>34.200000000000003</v>
      </c>
      <c r="AB1057" s="48" t="s">
        <v>2370</v>
      </c>
      <c r="AC1057" s="48" t="s">
        <v>2343</v>
      </c>
      <c r="AD1057" s="49"/>
    </row>
    <row r="1058" spans="2:30" x14ac:dyDescent="0.15">
      <c r="B1058" s="38" t="s">
        <v>1710</v>
      </c>
      <c r="C1058" s="39" t="s">
        <v>1711</v>
      </c>
      <c r="D1058" s="39" t="s">
        <v>2440</v>
      </c>
      <c r="E1058" s="39" t="s">
        <v>2793</v>
      </c>
      <c r="F1058" s="40" t="s">
        <v>2345</v>
      </c>
      <c r="G1058" s="40" t="s">
        <v>2358</v>
      </c>
      <c r="H1058" s="41">
        <v>5447885</v>
      </c>
      <c r="I1058" s="42">
        <v>0</v>
      </c>
      <c r="J1058" s="43">
        <v>0</v>
      </c>
      <c r="K1058" s="41">
        <v>0</v>
      </c>
      <c r="L1058" s="42">
        <v>2010781</v>
      </c>
      <c r="M1058" s="43">
        <v>385943</v>
      </c>
      <c r="N1058" s="41">
        <v>2396724</v>
      </c>
      <c r="O1058" s="42">
        <v>1610000</v>
      </c>
      <c r="P1058" s="43">
        <v>0</v>
      </c>
      <c r="Q1058" s="41">
        <v>1610000</v>
      </c>
      <c r="R1058" s="42">
        <v>0</v>
      </c>
      <c r="S1058" s="43">
        <v>83754</v>
      </c>
      <c r="T1058" s="44">
        <v>83754</v>
      </c>
      <c r="U1058" s="45">
        <v>3620781</v>
      </c>
      <c r="V1058" s="43">
        <v>469697</v>
      </c>
      <c r="W1058" s="44">
        <v>4090478</v>
      </c>
      <c r="X1058" s="45">
        <v>1357407</v>
      </c>
      <c r="Y1058" s="46">
        <v>24.92</v>
      </c>
      <c r="Z1058" s="47">
        <f t="shared" si="32"/>
        <v>1827104</v>
      </c>
      <c r="AA1058" s="46">
        <f t="shared" si="33"/>
        <v>33.54</v>
      </c>
      <c r="AB1058" s="48" t="s">
        <v>2370</v>
      </c>
      <c r="AC1058" s="48" t="s">
        <v>2343</v>
      </c>
      <c r="AD1058" s="49"/>
    </row>
    <row r="1059" spans="2:30" x14ac:dyDescent="0.15">
      <c r="B1059" s="38" t="s">
        <v>1712</v>
      </c>
      <c r="C1059" s="39" t="s">
        <v>1713</v>
      </c>
      <c r="D1059" s="39" t="s">
        <v>2440</v>
      </c>
      <c r="E1059" s="39" t="s">
        <v>2794</v>
      </c>
      <c r="F1059" s="40" t="s">
        <v>2345</v>
      </c>
      <c r="G1059" s="40" t="s">
        <v>2358</v>
      </c>
      <c r="H1059" s="41">
        <v>4642860</v>
      </c>
      <c r="I1059" s="42">
        <v>0</v>
      </c>
      <c r="J1059" s="43">
        <v>0</v>
      </c>
      <c r="K1059" s="41">
        <v>0</v>
      </c>
      <c r="L1059" s="42">
        <v>2104360</v>
      </c>
      <c r="M1059" s="43">
        <v>298483</v>
      </c>
      <c r="N1059" s="41">
        <v>2402843</v>
      </c>
      <c r="O1059" s="42">
        <v>750000</v>
      </c>
      <c r="P1059" s="43">
        <v>0</v>
      </c>
      <c r="Q1059" s="41">
        <v>750000</v>
      </c>
      <c r="R1059" s="42">
        <v>0</v>
      </c>
      <c r="S1059" s="43">
        <v>92801</v>
      </c>
      <c r="T1059" s="44">
        <v>92801</v>
      </c>
      <c r="U1059" s="45">
        <v>2854360</v>
      </c>
      <c r="V1059" s="43">
        <v>391284</v>
      </c>
      <c r="W1059" s="44">
        <v>3245644</v>
      </c>
      <c r="X1059" s="45">
        <v>1397216</v>
      </c>
      <c r="Y1059" s="46">
        <v>30.09</v>
      </c>
      <c r="Z1059" s="47">
        <f t="shared" si="32"/>
        <v>1788500</v>
      </c>
      <c r="AA1059" s="46">
        <f t="shared" si="33"/>
        <v>38.520000000000003</v>
      </c>
      <c r="AB1059" s="48" t="s">
        <v>2370</v>
      </c>
      <c r="AC1059" s="48" t="s">
        <v>2343</v>
      </c>
      <c r="AD1059" s="49"/>
    </row>
    <row r="1060" spans="2:30" x14ac:dyDescent="0.15">
      <c r="B1060" s="38" t="s">
        <v>1714</v>
      </c>
      <c r="C1060" s="39" t="s">
        <v>1715</v>
      </c>
      <c r="D1060" s="39" t="s">
        <v>2440</v>
      </c>
      <c r="E1060" s="39" t="s">
        <v>2795</v>
      </c>
      <c r="F1060" s="40" t="s">
        <v>2345</v>
      </c>
      <c r="G1060" s="40" t="s">
        <v>2358</v>
      </c>
      <c r="H1060" s="41">
        <v>4650000</v>
      </c>
      <c r="I1060" s="42">
        <v>0</v>
      </c>
      <c r="J1060" s="43">
        <v>0</v>
      </c>
      <c r="K1060" s="41">
        <v>0</v>
      </c>
      <c r="L1060" s="42">
        <v>2038799</v>
      </c>
      <c r="M1060" s="43">
        <v>358121</v>
      </c>
      <c r="N1060" s="41">
        <v>2396920</v>
      </c>
      <c r="O1060" s="42">
        <v>750000</v>
      </c>
      <c r="P1060" s="43">
        <v>2225</v>
      </c>
      <c r="Q1060" s="41">
        <v>752225</v>
      </c>
      <c r="R1060" s="42">
        <v>0</v>
      </c>
      <c r="S1060" s="43">
        <v>91304</v>
      </c>
      <c r="T1060" s="44">
        <v>91304</v>
      </c>
      <c r="U1060" s="45">
        <v>2788799</v>
      </c>
      <c r="V1060" s="43">
        <v>451650</v>
      </c>
      <c r="W1060" s="44">
        <v>3240449</v>
      </c>
      <c r="X1060" s="45">
        <v>1409551</v>
      </c>
      <c r="Y1060" s="46">
        <v>30.31</v>
      </c>
      <c r="Z1060" s="47">
        <f t="shared" si="32"/>
        <v>1861201</v>
      </c>
      <c r="AA1060" s="46">
        <f t="shared" si="33"/>
        <v>40.03</v>
      </c>
      <c r="AB1060" s="48" t="s">
        <v>2370</v>
      </c>
      <c r="AC1060" s="48" t="s">
        <v>2343</v>
      </c>
      <c r="AD1060" s="49"/>
    </row>
    <row r="1061" spans="2:30" x14ac:dyDescent="0.15">
      <c r="B1061" s="38" t="s">
        <v>0</v>
      </c>
      <c r="C1061" s="39" t="s">
        <v>0</v>
      </c>
      <c r="D1061" s="39"/>
      <c r="E1061" s="39"/>
      <c r="F1061" s="40"/>
      <c r="G1061" s="40"/>
      <c r="H1061" s="41"/>
      <c r="I1061" s="42"/>
      <c r="J1061" s="43"/>
      <c r="K1061" s="41"/>
      <c r="L1061" s="42"/>
      <c r="M1061" s="43"/>
      <c r="N1061" s="41"/>
      <c r="O1061" s="42"/>
      <c r="P1061" s="43"/>
      <c r="Q1061" s="41"/>
      <c r="R1061" s="42"/>
      <c r="S1061" s="43"/>
      <c r="T1061" s="44"/>
      <c r="U1061" s="45"/>
      <c r="V1061" s="43"/>
      <c r="W1061" s="44"/>
      <c r="X1061" s="45"/>
      <c r="Y1061" s="46"/>
      <c r="Z1061" s="47"/>
      <c r="AA1061" s="46"/>
      <c r="AB1061" s="48"/>
      <c r="AC1061" s="48"/>
      <c r="AD1061" s="49"/>
    </row>
    <row r="1062" spans="2:30" x14ac:dyDescent="0.15">
      <c r="B1062" s="38" t="s">
        <v>2656</v>
      </c>
      <c r="C1062" s="39" t="s">
        <v>1716</v>
      </c>
      <c r="D1062" s="39" t="s">
        <v>2442</v>
      </c>
      <c r="E1062" s="39"/>
      <c r="F1062" s="40" t="s">
        <v>2345</v>
      </c>
      <c r="G1062" s="40" t="s">
        <v>2359</v>
      </c>
      <c r="H1062" s="41">
        <v>4560000</v>
      </c>
      <c r="I1062" s="42">
        <v>0</v>
      </c>
      <c r="J1062" s="43">
        <v>0</v>
      </c>
      <c r="K1062" s="41">
        <v>0</v>
      </c>
      <c r="L1062" s="42">
        <v>0</v>
      </c>
      <c r="M1062" s="43">
        <v>0</v>
      </c>
      <c r="N1062" s="41">
        <v>0</v>
      </c>
      <c r="O1062" s="42">
        <v>4380000</v>
      </c>
      <c r="P1062" s="43">
        <v>0</v>
      </c>
      <c r="Q1062" s="41">
        <v>4380000</v>
      </c>
      <c r="R1062" s="42">
        <v>0</v>
      </c>
      <c r="S1062" s="43">
        <v>0</v>
      </c>
      <c r="T1062" s="44">
        <v>0</v>
      </c>
      <c r="U1062" s="45">
        <v>4380000</v>
      </c>
      <c r="V1062" s="43">
        <v>0</v>
      </c>
      <c r="W1062" s="44">
        <v>4380000</v>
      </c>
      <c r="X1062" s="45">
        <v>180000</v>
      </c>
      <c r="Y1062" s="46">
        <v>3.95</v>
      </c>
      <c r="Z1062" s="47">
        <f t="shared" si="32"/>
        <v>180000</v>
      </c>
      <c r="AA1062" s="46">
        <f t="shared" si="33"/>
        <v>3.95</v>
      </c>
      <c r="AB1062" s="48" t="s">
        <v>2370</v>
      </c>
      <c r="AC1062" s="48" t="s">
        <v>2343</v>
      </c>
      <c r="AD1062" s="49"/>
    </row>
    <row r="1063" spans="2:30" x14ac:dyDescent="0.15">
      <c r="B1063" s="38" t="s">
        <v>1717</v>
      </c>
      <c r="C1063" s="39" t="s">
        <v>1718</v>
      </c>
      <c r="D1063" s="39" t="s">
        <v>2442</v>
      </c>
      <c r="E1063" s="39" t="s">
        <v>2790</v>
      </c>
      <c r="F1063" s="40" t="s">
        <v>2345</v>
      </c>
      <c r="G1063" s="40" t="s">
        <v>2359</v>
      </c>
      <c r="H1063" s="41">
        <v>760000</v>
      </c>
      <c r="I1063" s="42">
        <v>0</v>
      </c>
      <c r="J1063" s="43">
        <v>0</v>
      </c>
      <c r="K1063" s="41">
        <v>0</v>
      </c>
      <c r="L1063" s="42">
        <v>0</v>
      </c>
      <c r="M1063" s="43">
        <v>0</v>
      </c>
      <c r="N1063" s="41">
        <v>0</v>
      </c>
      <c r="O1063" s="42">
        <v>730000</v>
      </c>
      <c r="P1063" s="43">
        <v>0</v>
      </c>
      <c r="Q1063" s="41">
        <v>730000</v>
      </c>
      <c r="R1063" s="42">
        <v>0</v>
      </c>
      <c r="S1063" s="43">
        <v>0</v>
      </c>
      <c r="T1063" s="44">
        <v>0</v>
      </c>
      <c r="U1063" s="45">
        <v>730000</v>
      </c>
      <c r="V1063" s="43">
        <v>0</v>
      </c>
      <c r="W1063" s="44">
        <v>730000</v>
      </c>
      <c r="X1063" s="45">
        <v>30000</v>
      </c>
      <c r="Y1063" s="46">
        <v>3.95</v>
      </c>
      <c r="Z1063" s="47">
        <f t="shared" si="32"/>
        <v>30000</v>
      </c>
      <c r="AA1063" s="46">
        <f t="shared" si="33"/>
        <v>3.95</v>
      </c>
      <c r="AB1063" s="48" t="s">
        <v>2370</v>
      </c>
      <c r="AC1063" s="48" t="s">
        <v>2343</v>
      </c>
      <c r="AD1063" s="49"/>
    </row>
    <row r="1064" spans="2:30" x14ac:dyDescent="0.15">
      <c r="B1064" s="38" t="s">
        <v>1719</v>
      </c>
      <c r="C1064" s="39" t="s">
        <v>1720</v>
      </c>
      <c r="D1064" s="39" t="s">
        <v>2442</v>
      </c>
      <c r="E1064" s="39" t="s">
        <v>2791</v>
      </c>
      <c r="F1064" s="40" t="s">
        <v>2345</v>
      </c>
      <c r="G1064" s="40" t="s">
        <v>2359</v>
      </c>
      <c r="H1064" s="41">
        <v>760000</v>
      </c>
      <c r="I1064" s="42">
        <v>0</v>
      </c>
      <c r="J1064" s="43">
        <v>0</v>
      </c>
      <c r="K1064" s="41">
        <v>0</v>
      </c>
      <c r="L1064" s="42">
        <v>0</v>
      </c>
      <c r="M1064" s="43">
        <v>0</v>
      </c>
      <c r="N1064" s="41">
        <v>0</v>
      </c>
      <c r="O1064" s="42">
        <v>730000</v>
      </c>
      <c r="P1064" s="43">
        <v>0</v>
      </c>
      <c r="Q1064" s="41">
        <v>730000</v>
      </c>
      <c r="R1064" s="42">
        <v>0</v>
      </c>
      <c r="S1064" s="43">
        <v>0</v>
      </c>
      <c r="T1064" s="44">
        <v>0</v>
      </c>
      <c r="U1064" s="45">
        <v>730000</v>
      </c>
      <c r="V1064" s="43">
        <v>0</v>
      </c>
      <c r="W1064" s="44">
        <v>730000</v>
      </c>
      <c r="X1064" s="45">
        <v>30000</v>
      </c>
      <c r="Y1064" s="46">
        <v>3.95</v>
      </c>
      <c r="Z1064" s="47">
        <f t="shared" si="32"/>
        <v>30000</v>
      </c>
      <c r="AA1064" s="46">
        <f t="shared" si="33"/>
        <v>3.95</v>
      </c>
      <c r="AB1064" s="48" t="s">
        <v>2370</v>
      </c>
      <c r="AC1064" s="48" t="s">
        <v>2343</v>
      </c>
      <c r="AD1064" s="49"/>
    </row>
    <row r="1065" spans="2:30" x14ac:dyDescent="0.15">
      <c r="B1065" s="38" t="s">
        <v>1721</v>
      </c>
      <c r="C1065" s="39" t="s">
        <v>1722</v>
      </c>
      <c r="D1065" s="39" t="s">
        <v>2442</v>
      </c>
      <c r="E1065" s="39" t="s">
        <v>2792</v>
      </c>
      <c r="F1065" s="40" t="s">
        <v>2345</v>
      </c>
      <c r="G1065" s="40" t="s">
        <v>2359</v>
      </c>
      <c r="H1065" s="41">
        <v>760000</v>
      </c>
      <c r="I1065" s="42">
        <v>0</v>
      </c>
      <c r="J1065" s="43">
        <v>0</v>
      </c>
      <c r="K1065" s="41">
        <v>0</v>
      </c>
      <c r="L1065" s="42">
        <v>0</v>
      </c>
      <c r="M1065" s="43">
        <v>0</v>
      </c>
      <c r="N1065" s="41">
        <v>0</v>
      </c>
      <c r="O1065" s="42">
        <v>730000</v>
      </c>
      <c r="P1065" s="43">
        <v>0</v>
      </c>
      <c r="Q1065" s="41">
        <v>730000</v>
      </c>
      <c r="R1065" s="42">
        <v>0</v>
      </c>
      <c r="S1065" s="43">
        <v>0</v>
      </c>
      <c r="T1065" s="44">
        <v>0</v>
      </c>
      <c r="U1065" s="45">
        <v>730000</v>
      </c>
      <c r="V1065" s="43">
        <v>0</v>
      </c>
      <c r="W1065" s="44">
        <v>730000</v>
      </c>
      <c r="X1065" s="45">
        <v>30000</v>
      </c>
      <c r="Y1065" s="46">
        <v>3.95</v>
      </c>
      <c r="Z1065" s="47">
        <f t="shared" si="32"/>
        <v>30000</v>
      </c>
      <c r="AA1065" s="46">
        <f t="shared" si="33"/>
        <v>3.95</v>
      </c>
      <c r="AB1065" s="48" t="s">
        <v>2370</v>
      </c>
      <c r="AC1065" s="48" t="s">
        <v>2343</v>
      </c>
      <c r="AD1065" s="49"/>
    </row>
    <row r="1066" spans="2:30" x14ac:dyDescent="0.15">
      <c r="B1066" s="38" t="s">
        <v>1723</v>
      </c>
      <c r="C1066" s="39" t="s">
        <v>1724</v>
      </c>
      <c r="D1066" s="39" t="s">
        <v>2442</v>
      </c>
      <c r="E1066" s="39" t="s">
        <v>2793</v>
      </c>
      <c r="F1066" s="40" t="s">
        <v>2345</v>
      </c>
      <c r="G1066" s="40" t="s">
        <v>2359</v>
      </c>
      <c r="H1066" s="41">
        <v>760000</v>
      </c>
      <c r="I1066" s="42">
        <v>0</v>
      </c>
      <c r="J1066" s="43">
        <v>0</v>
      </c>
      <c r="K1066" s="41">
        <v>0</v>
      </c>
      <c r="L1066" s="42">
        <v>0</v>
      </c>
      <c r="M1066" s="43">
        <v>0</v>
      </c>
      <c r="N1066" s="41">
        <v>0</v>
      </c>
      <c r="O1066" s="42">
        <v>730000</v>
      </c>
      <c r="P1066" s="43">
        <v>0</v>
      </c>
      <c r="Q1066" s="41">
        <v>730000</v>
      </c>
      <c r="R1066" s="42">
        <v>0</v>
      </c>
      <c r="S1066" s="43">
        <v>0</v>
      </c>
      <c r="T1066" s="44">
        <v>0</v>
      </c>
      <c r="U1066" s="45">
        <v>730000</v>
      </c>
      <c r="V1066" s="43">
        <v>0</v>
      </c>
      <c r="W1066" s="44">
        <v>730000</v>
      </c>
      <c r="X1066" s="45">
        <v>30000</v>
      </c>
      <c r="Y1066" s="46">
        <v>3.95</v>
      </c>
      <c r="Z1066" s="47">
        <f t="shared" si="32"/>
        <v>30000</v>
      </c>
      <c r="AA1066" s="46">
        <f t="shared" si="33"/>
        <v>3.95</v>
      </c>
      <c r="AB1066" s="48" t="s">
        <v>2370</v>
      </c>
      <c r="AC1066" s="48" t="s">
        <v>2343</v>
      </c>
      <c r="AD1066" s="49"/>
    </row>
    <row r="1067" spans="2:30" x14ac:dyDescent="0.15">
      <c r="B1067" s="38" t="s">
        <v>1725</v>
      </c>
      <c r="C1067" s="39" t="s">
        <v>1726</v>
      </c>
      <c r="D1067" s="39" t="s">
        <v>2442</v>
      </c>
      <c r="E1067" s="39" t="s">
        <v>2794</v>
      </c>
      <c r="F1067" s="40" t="s">
        <v>2345</v>
      </c>
      <c r="G1067" s="40" t="s">
        <v>2359</v>
      </c>
      <c r="H1067" s="41">
        <v>760000</v>
      </c>
      <c r="I1067" s="42">
        <v>0</v>
      </c>
      <c r="J1067" s="43">
        <v>0</v>
      </c>
      <c r="K1067" s="41">
        <v>0</v>
      </c>
      <c r="L1067" s="42">
        <v>0</v>
      </c>
      <c r="M1067" s="43">
        <v>0</v>
      </c>
      <c r="N1067" s="41">
        <v>0</v>
      </c>
      <c r="O1067" s="42">
        <v>730000</v>
      </c>
      <c r="P1067" s="43">
        <v>0</v>
      </c>
      <c r="Q1067" s="41">
        <v>730000</v>
      </c>
      <c r="R1067" s="42">
        <v>0</v>
      </c>
      <c r="S1067" s="43">
        <v>0</v>
      </c>
      <c r="T1067" s="44">
        <v>0</v>
      </c>
      <c r="U1067" s="45">
        <v>730000</v>
      </c>
      <c r="V1067" s="43">
        <v>0</v>
      </c>
      <c r="W1067" s="44">
        <v>730000</v>
      </c>
      <c r="X1067" s="45">
        <v>30000</v>
      </c>
      <c r="Y1067" s="46">
        <v>3.95</v>
      </c>
      <c r="Z1067" s="47">
        <f t="shared" si="32"/>
        <v>30000</v>
      </c>
      <c r="AA1067" s="46">
        <f t="shared" si="33"/>
        <v>3.95</v>
      </c>
      <c r="AB1067" s="48" t="s">
        <v>2370</v>
      </c>
      <c r="AC1067" s="48" t="s">
        <v>2343</v>
      </c>
      <c r="AD1067" s="49"/>
    </row>
    <row r="1068" spans="2:30" x14ac:dyDescent="0.15">
      <c r="B1068" s="38" t="s">
        <v>1727</v>
      </c>
      <c r="C1068" s="39" t="s">
        <v>1728</v>
      </c>
      <c r="D1068" s="39" t="s">
        <v>2442</v>
      </c>
      <c r="E1068" s="39" t="s">
        <v>2795</v>
      </c>
      <c r="F1068" s="40" t="s">
        <v>2345</v>
      </c>
      <c r="G1068" s="40" t="s">
        <v>2359</v>
      </c>
      <c r="H1068" s="41">
        <v>760000</v>
      </c>
      <c r="I1068" s="42">
        <v>0</v>
      </c>
      <c r="J1068" s="43">
        <v>0</v>
      </c>
      <c r="K1068" s="41">
        <v>0</v>
      </c>
      <c r="L1068" s="42">
        <v>0</v>
      </c>
      <c r="M1068" s="43">
        <v>0</v>
      </c>
      <c r="N1068" s="41">
        <v>0</v>
      </c>
      <c r="O1068" s="42">
        <v>730000</v>
      </c>
      <c r="P1068" s="43">
        <v>0</v>
      </c>
      <c r="Q1068" s="41">
        <v>730000</v>
      </c>
      <c r="R1068" s="42">
        <v>0</v>
      </c>
      <c r="S1068" s="43">
        <v>0</v>
      </c>
      <c r="T1068" s="44">
        <v>0</v>
      </c>
      <c r="U1068" s="45">
        <v>730000</v>
      </c>
      <c r="V1068" s="43">
        <v>0</v>
      </c>
      <c r="W1068" s="44">
        <v>730000</v>
      </c>
      <c r="X1068" s="45">
        <v>30000</v>
      </c>
      <c r="Y1068" s="46">
        <v>3.95</v>
      </c>
      <c r="Z1068" s="47">
        <f t="shared" si="32"/>
        <v>30000</v>
      </c>
      <c r="AA1068" s="46">
        <f t="shared" si="33"/>
        <v>3.95</v>
      </c>
      <c r="AB1068" s="48" t="s">
        <v>2370</v>
      </c>
      <c r="AC1068" s="48" t="s">
        <v>2343</v>
      </c>
      <c r="AD1068" s="49"/>
    </row>
    <row r="1069" spans="2:30" x14ac:dyDescent="0.15">
      <c r="B1069" s="38" t="s">
        <v>0</v>
      </c>
      <c r="C1069" s="39" t="s">
        <v>0</v>
      </c>
      <c r="D1069" s="39"/>
      <c r="E1069" s="39"/>
      <c r="F1069" s="40"/>
      <c r="G1069" s="40"/>
      <c r="H1069" s="41"/>
      <c r="I1069" s="42"/>
      <c r="J1069" s="43"/>
      <c r="K1069" s="41"/>
      <c r="L1069" s="42"/>
      <c r="M1069" s="43"/>
      <c r="N1069" s="41"/>
      <c r="O1069" s="42"/>
      <c r="P1069" s="43"/>
      <c r="Q1069" s="41"/>
      <c r="R1069" s="42"/>
      <c r="S1069" s="43"/>
      <c r="T1069" s="44"/>
      <c r="U1069" s="45"/>
      <c r="V1069" s="43"/>
      <c r="W1069" s="44"/>
      <c r="X1069" s="45"/>
      <c r="Y1069" s="46"/>
      <c r="Z1069" s="47"/>
      <c r="AA1069" s="46"/>
      <c r="AB1069" s="48"/>
      <c r="AC1069" s="48"/>
      <c r="AD1069" s="49"/>
    </row>
    <row r="1070" spans="2:30" x14ac:dyDescent="0.15">
      <c r="B1070" s="38" t="s">
        <v>2657</v>
      </c>
      <c r="C1070" s="39" t="s">
        <v>1729</v>
      </c>
      <c r="D1070" s="39" t="s">
        <v>2391</v>
      </c>
      <c r="E1070" s="39"/>
      <c r="F1070" s="40" t="s">
        <v>2347</v>
      </c>
      <c r="G1070" s="40" t="s">
        <v>2352</v>
      </c>
      <c r="H1070" s="41">
        <v>3520000</v>
      </c>
      <c r="I1070" s="42">
        <v>0</v>
      </c>
      <c r="J1070" s="43">
        <v>0</v>
      </c>
      <c r="K1070" s="41">
        <v>0</v>
      </c>
      <c r="L1070" s="42">
        <v>559852</v>
      </c>
      <c r="M1070" s="43">
        <v>114107</v>
      </c>
      <c r="N1070" s="41">
        <v>673959</v>
      </c>
      <c r="O1070" s="42">
        <v>641154</v>
      </c>
      <c r="P1070" s="43">
        <v>0</v>
      </c>
      <c r="Q1070" s="41">
        <v>641154</v>
      </c>
      <c r="R1070" s="42">
        <v>802822</v>
      </c>
      <c r="S1070" s="43">
        <v>512282</v>
      </c>
      <c r="T1070" s="44">
        <v>1315104</v>
      </c>
      <c r="U1070" s="45">
        <v>2003828</v>
      </c>
      <c r="V1070" s="43">
        <v>626389</v>
      </c>
      <c r="W1070" s="44">
        <v>2630217</v>
      </c>
      <c r="X1070" s="45">
        <v>889783</v>
      </c>
      <c r="Y1070" s="46">
        <v>25.28</v>
      </c>
      <c r="Z1070" s="47">
        <f t="shared" si="32"/>
        <v>1516172</v>
      </c>
      <c r="AA1070" s="46">
        <f t="shared" si="33"/>
        <v>43.07</v>
      </c>
      <c r="AB1070" s="48" t="s">
        <v>2360</v>
      </c>
      <c r="AC1070" s="48" t="s">
        <v>2343</v>
      </c>
      <c r="AD1070" s="49"/>
    </row>
    <row r="1071" spans="2:30" x14ac:dyDescent="0.15">
      <c r="B1071" s="38" t="s">
        <v>1730</v>
      </c>
      <c r="C1071" s="39" t="s">
        <v>1731</v>
      </c>
      <c r="D1071" s="39" t="s">
        <v>2391</v>
      </c>
      <c r="E1071" s="39" t="s">
        <v>2790</v>
      </c>
      <c r="F1071" s="40" t="s">
        <v>2347</v>
      </c>
      <c r="G1071" s="40" t="s">
        <v>2352</v>
      </c>
      <c r="H1071" s="41">
        <v>3520000</v>
      </c>
      <c r="I1071" s="42">
        <v>0</v>
      </c>
      <c r="J1071" s="43">
        <v>0</v>
      </c>
      <c r="K1071" s="41">
        <v>0</v>
      </c>
      <c r="L1071" s="42">
        <v>559852</v>
      </c>
      <c r="M1071" s="43">
        <v>114107</v>
      </c>
      <c r="N1071" s="41">
        <v>673959</v>
      </c>
      <c r="O1071" s="42">
        <v>641154</v>
      </c>
      <c r="P1071" s="43">
        <v>0</v>
      </c>
      <c r="Q1071" s="41">
        <v>641154</v>
      </c>
      <c r="R1071" s="42">
        <v>802822</v>
      </c>
      <c r="S1071" s="43">
        <v>512282</v>
      </c>
      <c r="T1071" s="44">
        <v>1315104</v>
      </c>
      <c r="U1071" s="45">
        <v>2003828</v>
      </c>
      <c r="V1071" s="43">
        <v>626389</v>
      </c>
      <c r="W1071" s="44">
        <v>2630217</v>
      </c>
      <c r="X1071" s="45">
        <v>889783</v>
      </c>
      <c r="Y1071" s="46">
        <v>25.28</v>
      </c>
      <c r="Z1071" s="47">
        <f t="shared" si="32"/>
        <v>1516172</v>
      </c>
      <c r="AA1071" s="46">
        <f t="shared" si="33"/>
        <v>43.07</v>
      </c>
      <c r="AB1071" s="48" t="s">
        <v>2360</v>
      </c>
      <c r="AC1071" s="48" t="s">
        <v>2343</v>
      </c>
      <c r="AD1071" s="49"/>
    </row>
    <row r="1072" spans="2:30" x14ac:dyDescent="0.15">
      <c r="B1072" s="38" t="s">
        <v>0</v>
      </c>
      <c r="C1072" s="39" t="s">
        <v>0</v>
      </c>
      <c r="D1072" s="39"/>
      <c r="E1072" s="39"/>
      <c r="F1072" s="40"/>
      <c r="G1072" s="40"/>
      <c r="H1072" s="41"/>
      <c r="I1072" s="42"/>
      <c r="J1072" s="43"/>
      <c r="K1072" s="41"/>
      <c r="L1072" s="42"/>
      <c r="M1072" s="43"/>
      <c r="N1072" s="41"/>
      <c r="O1072" s="42"/>
      <c r="P1072" s="43"/>
      <c r="Q1072" s="41"/>
      <c r="R1072" s="42"/>
      <c r="S1072" s="43"/>
      <c r="T1072" s="44"/>
      <c r="U1072" s="45"/>
      <c r="V1072" s="43"/>
      <c r="W1072" s="44"/>
      <c r="X1072" s="45"/>
      <c r="Y1072" s="46"/>
      <c r="Z1072" s="47"/>
      <c r="AA1072" s="46"/>
      <c r="AB1072" s="48"/>
      <c r="AC1072" s="48"/>
      <c r="AD1072" s="49"/>
    </row>
    <row r="1073" spans="2:30" x14ac:dyDescent="0.15">
      <c r="B1073" s="38" t="s">
        <v>2658</v>
      </c>
      <c r="C1073" s="39" t="s">
        <v>1732</v>
      </c>
      <c r="D1073" s="39" t="s">
        <v>2394</v>
      </c>
      <c r="E1073" s="39"/>
      <c r="F1073" s="40" t="s">
        <v>2346</v>
      </c>
      <c r="G1073" s="40" t="s">
        <v>2352</v>
      </c>
      <c r="H1073" s="41">
        <v>1584900</v>
      </c>
      <c r="I1073" s="42">
        <v>0</v>
      </c>
      <c r="J1073" s="43">
        <v>0</v>
      </c>
      <c r="K1073" s="41">
        <v>0</v>
      </c>
      <c r="L1073" s="42">
        <v>183942</v>
      </c>
      <c r="M1073" s="43">
        <v>34415</v>
      </c>
      <c r="N1073" s="41">
        <v>218357</v>
      </c>
      <c r="O1073" s="42">
        <v>0</v>
      </c>
      <c r="P1073" s="43">
        <v>0</v>
      </c>
      <c r="Q1073" s="41">
        <v>0</v>
      </c>
      <c r="R1073" s="42">
        <v>16864</v>
      </c>
      <c r="S1073" s="43">
        <v>153204</v>
      </c>
      <c r="T1073" s="44">
        <v>170068</v>
      </c>
      <c r="U1073" s="45">
        <v>200806</v>
      </c>
      <c r="V1073" s="43">
        <v>187619</v>
      </c>
      <c r="W1073" s="44">
        <v>388425</v>
      </c>
      <c r="X1073" s="45">
        <v>1196475</v>
      </c>
      <c r="Y1073" s="46">
        <v>75.489999999999995</v>
      </c>
      <c r="Z1073" s="47">
        <f t="shared" si="32"/>
        <v>1384094</v>
      </c>
      <c r="AA1073" s="46">
        <f t="shared" si="33"/>
        <v>87.33</v>
      </c>
      <c r="AB1073" s="48" t="s">
        <v>2360</v>
      </c>
      <c r="AC1073" s="48" t="s">
        <v>2343</v>
      </c>
      <c r="AD1073" s="49"/>
    </row>
    <row r="1074" spans="2:30" x14ac:dyDescent="0.15">
      <c r="B1074" s="38" t="s">
        <v>1733</v>
      </c>
      <c r="C1074" s="39" t="s">
        <v>1734</v>
      </c>
      <c r="D1074" s="39" t="s">
        <v>2394</v>
      </c>
      <c r="E1074" s="39" t="s">
        <v>2790</v>
      </c>
      <c r="F1074" s="40" t="s">
        <v>2346</v>
      </c>
      <c r="G1074" s="40" t="s">
        <v>2352</v>
      </c>
      <c r="H1074" s="41">
        <v>253500</v>
      </c>
      <c r="I1074" s="42">
        <v>0</v>
      </c>
      <c r="J1074" s="43">
        <v>0</v>
      </c>
      <c r="K1074" s="41">
        <v>0</v>
      </c>
      <c r="L1074" s="42">
        <v>1960</v>
      </c>
      <c r="M1074" s="43">
        <v>457</v>
      </c>
      <c r="N1074" s="41">
        <v>2417</v>
      </c>
      <c r="O1074" s="42">
        <v>0</v>
      </c>
      <c r="P1074" s="43">
        <v>0</v>
      </c>
      <c r="Q1074" s="41">
        <v>0</v>
      </c>
      <c r="R1074" s="42">
        <v>127</v>
      </c>
      <c r="S1074" s="43">
        <v>1567</v>
      </c>
      <c r="T1074" s="44">
        <v>1694</v>
      </c>
      <c r="U1074" s="45">
        <v>2087</v>
      </c>
      <c r="V1074" s="43">
        <v>2024</v>
      </c>
      <c r="W1074" s="44">
        <v>4111</v>
      </c>
      <c r="X1074" s="45">
        <v>249389</v>
      </c>
      <c r="Y1074" s="46">
        <v>98.38</v>
      </c>
      <c r="Z1074" s="47">
        <f t="shared" si="32"/>
        <v>251413</v>
      </c>
      <c r="AA1074" s="46">
        <f t="shared" si="33"/>
        <v>99.18</v>
      </c>
      <c r="AB1074" s="48" t="s">
        <v>2360</v>
      </c>
      <c r="AC1074" s="48" t="s">
        <v>2343</v>
      </c>
      <c r="AD1074" s="49"/>
    </row>
    <row r="1075" spans="2:30" x14ac:dyDescent="0.15">
      <c r="B1075" s="38" t="s">
        <v>1735</v>
      </c>
      <c r="C1075" s="39" t="s">
        <v>1736</v>
      </c>
      <c r="D1075" s="39" t="s">
        <v>2394</v>
      </c>
      <c r="E1075" s="39" t="s">
        <v>2791</v>
      </c>
      <c r="F1075" s="40" t="s">
        <v>2346</v>
      </c>
      <c r="G1075" s="40" t="s">
        <v>2352</v>
      </c>
      <c r="H1075" s="41">
        <v>266900</v>
      </c>
      <c r="I1075" s="42">
        <v>0</v>
      </c>
      <c r="J1075" s="43">
        <v>0</v>
      </c>
      <c r="K1075" s="41">
        <v>0</v>
      </c>
      <c r="L1075" s="42">
        <v>24618</v>
      </c>
      <c r="M1075" s="43">
        <v>4532</v>
      </c>
      <c r="N1075" s="41">
        <v>29150</v>
      </c>
      <c r="O1075" s="42">
        <v>0</v>
      </c>
      <c r="P1075" s="43">
        <v>0</v>
      </c>
      <c r="Q1075" s="41">
        <v>0</v>
      </c>
      <c r="R1075" s="42">
        <v>1112</v>
      </c>
      <c r="S1075" s="43">
        <v>18903</v>
      </c>
      <c r="T1075" s="44">
        <v>20015</v>
      </c>
      <c r="U1075" s="45">
        <v>25730</v>
      </c>
      <c r="V1075" s="43">
        <v>23435</v>
      </c>
      <c r="W1075" s="44">
        <v>49165</v>
      </c>
      <c r="X1075" s="45">
        <v>217735</v>
      </c>
      <c r="Y1075" s="46">
        <v>81.58</v>
      </c>
      <c r="Z1075" s="47">
        <f t="shared" si="32"/>
        <v>241170</v>
      </c>
      <c r="AA1075" s="46">
        <f t="shared" si="33"/>
        <v>90.36</v>
      </c>
      <c r="AB1075" s="48" t="s">
        <v>2360</v>
      </c>
      <c r="AC1075" s="48" t="s">
        <v>2343</v>
      </c>
      <c r="AD1075" s="49"/>
    </row>
    <row r="1076" spans="2:30" x14ac:dyDescent="0.15">
      <c r="B1076" s="38" t="s">
        <v>1737</v>
      </c>
      <c r="C1076" s="39" t="s">
        <v>1738</v>
      </c>
      <c r="D1076" s="39" t="s">
        <v>2394</v>
      </c>
      <c r="E1076" s="39" t="s">
        <v>2792</v>
      </c>
      <c r="F1076" s="40" t="s">
        <v>2346</v>
      </c>
      <c r="G1076" s="40" t="s">
        <v>2352</v>
      </c>
      <c r="H1076" s="41">
        <v>268500</v>
      </c>
      <c r="I1076" s="42">
        <v>0</v>
      </c>
      <c r="J1076" s="43">
        <v>0</v>
      </c>
      <c r="K1076" s="41">
        <v>0</v>
      </c>
      <c r="L1076" s="42">
        <v>15803</v>
      </c>
      <c r="M1076" s="43">
        <v>2896</v>
      </c>
      <c r="N1076" s="41">
        <v>18699</v>
      </c>
      <c r="O1076" s="42">
        <v>0</v>
      </c>
      <c r="P1076" s="43">
        <v>0</v>
      </c>
      <c r="Q1076" s="41">
        <v>0</v>
      </c>
      <c r="R1076" s="42">
        <v>691</v>
      </c>
      <c r="S1076" s="43">
        <v>12490</v>
      </c>
      <c r="T1076" s="44">
        <v>13181</v>
      </c>
      <c r="U1076" s="45">
        <v>16494</v>
      </c>
      <c r="V1076" s="43">
        <v>15386</v>
      </c>
      <c r="W1076" s="44">
        <v>31880</v>
      </c>
      <c r="X1076" s="45">
        <v>236620</v>
      </c>
      <c r="Y1076" s="46">
        <v>88.13</v>
      </c>
      <c r="Z1076" s="47">
        <f t="shared" si="32"/>
        <v>252006</v>
      </c>
      <c r="AA1076" s="46">
        <f t="shared" si="33"/>
        <v>93.86</v>
      </c>
      <c r="AB1076" s="48" t="s">
        <v>2360</v>
      </c>
      <c r="AC1076" s="48" t="s">
        <v>2343</v>
      </c>
      <c r="AD1076" s="49"/>
    </row>
    <row r="1077" spans="2:30" x14ac:dyDescent="0.15">
      <c r="B1077" s="38" t="s">
        <v>1739</v>
      </c>
      <c r="C1077" s="39" t="s">
        <v>1740</v>
      </c>
      <c r="D1077" s="39" t="s">
        <v>2394</v>
      </c>
      <c r="E1077" s="39" t="s">
        <v>2793</v>
      </c>
      <c r="F1077" s="40" t="s">
        <v>2346</v>
      </c>
      <c r="G1077" s="40" t="s">
        <v>2352</v>
      </c>
      <c r="H1077" s="41">
        <v>253200</v>
      </c>
      <c r="I1077" s="42">
        <v>0</v>
      </c>
      <c r="J1077" s="43">
        <v>0</v>
      </c>
      <c r="K1077" s="41">
        <v>0</v>
      </c>
      <c r="L1077" s="42">
        <v>39340</v>
      </c>
      <c r="M1077" s="43">
        <v>9014</v>
      </c>
      <c r="N1077" s="41">
        <v>48354</v>
      </c>
      <c r="O1077" s="42">
        <v>0</v>
      </c>
      <c r="P1077" s="43">
        <v>0</v>
      </c>
      <c r="Q1077" s="41">
        <v>0</v>
      </c>
      <c r="R1077" s="42">
        <v>7503</v>
      </c>
      <c r="S1077" s="43">
        <v>34798</v>
      </c>
      <c r="T1077" s="44">
        <v>42301</v>
      </c>
      <c r="U1077" s="45">
        <v>46843</v>
      </c>
      <c r="V1077" s="43">
        <v>43812</v>
      </c>
      <c r="W1077" s="44">
        <v>90655</v>
      </c>
      <c r="X1077" s="45">
        <v>162545</v>
      </c>
      <c r="Y1077" s="46">
        <v>64.2</v>
      </c>
      <c r="Z1077" s="47">
        <f t="shared" si="32"/>
        <v>206357</v>
      </c>
      <c r="AA1077" s="46">
        <f t="shared" si="33"/>
        <v>81.5</v>
      </c>
      <c r="AB1077" s="48" t="s">
        <v>2360</v>
      </c>
      <c r="AC1077" s="48" t="s">
        <v>2343</v>
      </c>
      <c r="AD1077" s="49"/>
    </row>
    <row r="1078" spans="2:30" x14ac:dyDescent="0.15">
      <c r="B1078" s="38" t="s">
        <v>1741</v>
      </c>
      <c r="C1078" s="39" t="s">
        <v>1742</v>
      </c>
      <c r="D1078" s="39" t="s">
        <v>2394</v>
      </c>
      <c r="E1078" s="39" t="s">
        <v>2794</v>
      </c>
      <c r="F1078" s="40" t="s">
        <v>2346</v>
      </c>
      <c r="G1078" s="40" t="s">
        <v>2352</v>
      </c>
      <c r="H1078" s="41">
        <v>267500</v>
      </c>
      <c r="I1078" s="42">
        <v>0</v>
      </c>
      <c r="J1078" s="43">
        <v>0</v>
      </c>
      <c r="K1078" s="41">
        <v>0</v>
      </c>
      <c r="L1078" s="42">
        <v>77139</v>
      </c>
      <c r="M1078" s="43">
        <v>13813</v>
      </c>
      <c r="N1078" s="41">
        <v>90952</v>
      </c>
      <c r="O1078" s="42">
        <v>0</v>
      </c>
      <c r="P1078" s="43">
        <v>0</v>
      </c>
      <c r="Q1078" s="41">
        <v>0</v>
      </c>
      <c r="R1078" s="42">
        <v>3157</v>
      </c>
      <c r="S1078" s="43">
        <v>65439</v>
      </c>
      <c r="T1078" s="44">
        <v>68596</v>
      </c>
      <c r="U1078" s="45">
        <v>80296</v>
      </c>
      <c r="V1078" s="43">
        <v>79252</v>
      </c>
      <c r="W1078" s="44">
        <v>159548</v>
      </c>
      <c r="X1078" s="45">
        <v>107952</v>
      </c>
      <c r="Y1078" s="46">
        <v>40.36</v>
      </c>
      <c r="Z1078" s="47">
        <f t="shared" si="32"/>
        <v>187204</v>
      </c>
      <c r="AA1078" s="46">
        <f t="shared" si="33"/>
        <v>69.98</v>
      </c>
      <c r="AB1078" s="48" t="s">
        <v>2360</v>
      </c>
      <c r="AC1078" s="48" t="s">
        <v>2343</v>
      </c>
      <c r="AD1078" s="49"/>
    </row>
    <row r="1079" spans="2:30" x14ac:dyDescent="0.15">
      <c r="B1079" s="38" t="s">
        <v>1743</v>
      </c>
      <c r="C1079" s="39" t="s">
        <v>1744</v>
      </c>
      <c r="D1079" s="39" t="s">
        <v>2394</v>
      </c>
      <c r="E1079" s="39" t="s">
        <v>2795</v>
      </c>
      <c r="F1079" s="40" t="s">
        <v>2346</v>
      </c>
      <c r="G1079" s="40" t="s">
        <v>2352</v>
      </c>
      <c r="H1079" s="41">
        <v>275300</v>
      </c>
      <c r="I1079" s="42">
        <v>0</v>
      </c>
      <c r="J1079" s="43">
        <v>0</v>
      </c>
      <c r="K1079" s="41">
        <v>0</v>
      </c>
      <c r="L1079" s="42">
        <v>25082</v>
      </c>
      <c r="M1079" s="43">
        <v>3703</v>
      </c>
      <c r="N1079" s="41">
        <v>28785</v>
      </c>
      <c r="O1079" s="42">
        <v>0</v>
      </c>
      <c r="P1079" s="43">
        <v>0</v>
      </c>
      <c r="Q1079" s="41">
        <v>0</v>
      </c>
      <c r="R1079" s="42">
        <v>4274</v>
      </c>
      <c r="S1079" s="43">
        <v>20007</v>
      </c>
      <c r="T1079" s="44">
        <v>24281</v>
      </c>
      <c r="U1079" s="45">
        <v>29356</v>
      </c>
      <c r="V1079" s="43">
        <v>23710</v>
      </c>
      <c r="W1079" s="44">
        <v>53066</v>
      </c>
      <c r="X1079" s="45">
        <v>222234</v>
      </c>
      <c r="Y1079" s="46">
        <v>80.72</v>
      </c>
      <c r="Z1079" s="47">
        <f t="shared" si="32"/>
        <v>245944</v>
      </c>
      <c r="AA1079" s="46">
        <f t="shared" si="33"/>
        <v>89.34</v>
      </c>
      <c r="AB1079" s="48" t="s">
        <v>2360</v>
      </c>
      <c r="AC1079" s="48" t="s">
        <v>2343</v>
      </c>
      <c r="AD1079" s="49"/>
    </row>
    <row r="1080" spans="2:30" x14ac:dyDescent="0.15">
      <c r="B1080" s="38" t="s">
        <v>0</v>
      </c>
      <c r="C1080" s="39" t="s">
        <v>0</v>
      </c>
      <c r="D1080" s="39"/>
      <c r="E1080" s="39"/>
      <c r="F1080" s="40"/>
      <c r="G1080" s="40"/>
      <c r="H1080" s="41"/>
      <c r="I1080" s="42"/>
      <c r="J1080" s="43"/>
      <c r="K1080" s="41"/>
      <c r="L1080" s="42"/>
      <c r="M1080" s="43"/>
      <c r="N1080" s="41"/>
      <c r="O1080" s="42"/>
      <c r="P1080" s="43"/>
      <c r="Q1080" s="41"/>
      <c r="R1080" s="42"/>
      <c r="S1080" s="43"/>
      <c r="T1080" s="44"/>
      <c r="U1080" s="45"/>
      <c r="V1080" s="43"/>
      <c r="W1080" s="44"/>
      <c r="X1080" s="45"/>
      <c r="Y1080" s="46"/>
      <c r="Z1080" s="47"/>
      <c r="AA1080" s="46"/>
      <c r="AB1080" s="48"/>
      <c r="AC1080" s="48"/>
      <c r="AD1080" s="49"/>
    </row>
    <row r="1081" spans="2:30" x14ac:dyDescent="0.15">
      <c r="B1081" s="38" t="s">
        <v>2659</v>
      </c>
      <c r="C1081" s="39" t="s">
        <v>1745</v>
      </c>
      <c r="D1081" s="39" t="s">
        <v>2394</v>
      </c>
      <c r="E1081" s="39"/>
      <c r="F1081" s="40" t="s">
        <v>2346</v>
      </c>
      <c r="G1081" s="40" t="s">
        <v>2352</v>
      </c>
      <c r="H1081" s="41">
        <v>1487500</v>
      </c>
      <c r="I1081" s="42">
        <v>0</v>
      </c>
      <c r="J1081" s="43">
        <v>0</v>
      </c>
      <c r="K1081" s="41">
        <v>0</v>
      </c>
      <c r="L1081" s="42">
        <v>574936</v>
      </c>
      <c r="M1081" s="43">
        <v>116238</v>
      </c>
      <c r="N1081" s="41">
        <v>691174</v>
      </c>
      <c r="O1081" s="42">
        <v>0</v>
      </c>
      <c r="P1081" s="43">
        <v>0</v>
      </c>
      <c r="Q1081" s="41">
        <v>0</v>
      </c>
      <c r="R1081" s="42">
        <v>96847</v>
      </c>
      <c r="S1081" s="43">
        <v>451518</v>
      </c>
      <c r="T1081" s="44">
        <v>548365</v>
      </c>
      <c r="U1081" s="45">
        <v>671783</v>
      </c>
      <c r="V1081" s="43">
        <v>567756</v>
      </c>
      <c r="W1081" s="44">
        <v>1239539</v>
      </c>
      <c r="X1081" s="45">
        <v>247961</v>
      </c>
      <c r="Y1081" s="46">
        <v>16.670000000000002</v>
      </c>
      <c r="Z1081" s="47">
        <f t="shared" si="32"/>
        <v>815717</v>
      </c>
      <c r="AA1081" s="46">
        <f t="shared" si="33"/>
        <v>54.84</v>
      </c>
      <c r="AB1081" s="48" t="s">
        <v>2360</v>
      </c>
      <c r="AC1081" s="48" t="s">
        <v>2343</v>
      </c>
      <c r="AD1081" s="49"/>
    </row>
    <row r="1082" spans="2:30" x14ac:dyDescent="0.15">
      <c r="B1082" s="38" t="s">
        <v>1746</v>
      </c>
      <c r="C1082" s="39" t="s">
        <v>1747</v>
      </c>
      <c r="D1082" s="39" t="s">
        <v>2394</v>
      </c>
      <c r="E1082" s="39" t="s">
        <v>2790</v>
      </c>
      <c r="F1082" s="40" t="s">
        <v>2346</v>
      </c>
      <c r="G1082" s="40" t="s">
        <v>2352</v>
      </c>
      <c r="H1082" s="41">
        <v>426000</v>
      </c>
      <c r="I1082" s="42">
        <v>0</v>
      </c>
      <c r="J1082" s="43">
        <v>0</v>
      </c>
      <c r="K1082" s="41">
        <v>0</v>
      </c>
      <c r="L1082" s="42">
        <v>214006</v>
      </c>
      <c r="M1082" s="43">
        <v>49911</v>
      </c>
      <c r="N1082" s="41">
        <v>263917</v>
      </c>
      <c r="O1082" s="42">
        <v>0</v>
      </c>
      <c r="P1082" s="43">
        <v>0</v>
      </c>
      <c r="Q1082" s="41">
        <v>0</v>
      </c>
      <c r="R1082" s="42">
        <v>33669</v>
      </c>
      <c r="S1082" s="43">
        <v>171207</v>
      </c>
      <c r="T1082" s="44">
        <v>204876</v>
      </c>
      <c r="U1082" s="45">
        <v>247675</v>
      </c>
      <c r="V1082" s="43">
        <v>221118</v>
      </c>
      <c r="W1082" s="44">
        <v>468793</v>
      </c>
      <c r="X1082" s="45">
        <v>-42793</v>
      </c>
      <c r="Y1082" s="46">
        <v>-10.050000000000001</v>
      </c>
      <c r="Z1082" s="47">
        <f t="shared" si="32"/>
        <v>178325</v>
      </c>
      <c r="AA1082" s="46">
        <f t="shared" si="33"/>
        <v>41.86</v>
      </c>
      <c r="AB1082" s="48" t="s">
        <v>2360</v>
      </c>
      <c r="AC1082" s="48" t="s">
        <v>2343</v>
      </c>
      <c r="AD1082" s="49"/>
    </row>
    <row r="1083" spans="2:30" x14ac:dyDescent="0.15">
      <c r="B1083" s="38" t="s">
        <v>1748</v>
      </c>
      <c r="C1083" s="39" t="s">
        <v>1749</v>
      </c>
      <c r="D1083" s="39" t="s">
        <v>2394</v>
      </c>
      <c r="E1083" s="39" t="s">
        <v>2791</v>
      </c>
      <c r="F1083" s="40" t="s">
        <v>2346</v>
      </c>
      <c r="G1083" s="40" t="s">
        <v>2352</v>
      </c>
      <c r="H1083" s="41">
        <v>706000</v>
      </c>
      <c r="I1083" s="42">
        <v>0</v>
      </c>
      <c r="J1083" s="43">
        <v>0</v>
      </c>
      <c r="K1083" s="41">
        <v>0</v>
      </c>
      <c r="L1083" s="42">
        <v>220540</v>
      </c>
      <c r="M1083" s="43">
        <v>40607</v>
      </c>
      <c r="N1083" s="41">
        <v>261147</v>
      </c>
      <c r="O1083" s="42">
        <v>0</v>
      </c>
      <c r="P1083" s="43">
        <v>0</v>
      </c>
      <c r="Q1083" s="41">
        <v>0</v>
      </c>
      <c r="R1083" s="42">
        <v>29848</v>
      </c>
      <c r="S1083" s="43">
        <v>169361</v>
      </c>
      <c r="T1083" s="44">
        <v>199209</v>
      </c>
      <c r="U1083" s="45">
        <v>250388</v>
      </c>
      <c r="V1083" s="43">
        <v>209968</v>
      </c>
      <c r="W1083" s="44">
        <v>460356</v>
      </c>
      <c r="X1083" s="45">
        <v>245644</v>
      </c>
      <c r="Y1083" s="46">
        <v>34.79</v>
      </c>
      <c r="Z1083" s="47">
        <f t="shared" si="32"/>
        <v>455612</v>
      </c>
      <c r="AA1083" s="46">
        <f t="shared" si="33"/>
        <v>64.53</v>
      </c>
      <c r="AB1083" s="48" t="s">
        <v>2360</v>
      </c>
      <c r="AC1083" s="48" t="s">
        <v>2343</v>
      </c>
      <c r="AD1083" s="49"/>
    </row>
    <row r="1084" spans="2:30" x14ac:dyDescent="0.15">
      <c r="B1084" s="38" t="s">
        <v>1750</v>
      </c>
      <c r="C1084" s="39" t="s">
        <v>1751</v>
      </c>
      <c r="D1084" s="39" t="s">
        <v>2394</v>
      </c>
      <c r="E1084" s="39" t="s">
        <v>2792</v>
      </c>
      <c r="F1084" s="40" t="s">
        <v>2346</v>
      </c>
      <c r="G1084" s="40" t="s">
        <v>2352</v>
      </c>
      <c r="H1084" s="41">
        <v>355500</v>
      </c>
      <c r="I1084" s="42">
        <v>0</v>
      </c>
      <c r="J1084" s="43">
        <v>0</v>
      </c>
      <c r="K1084" s="41">
        <v>0</v>
      </c>
      <c r="L1084" s="42">
        <v>140390</v>
      </c>
      <c r="M1084" s="43">
        <v>25720</v>
      </c>
      <c r="N1084" s="41">
        <v>166110</v>
      </c>
      <c r="O1084" s="42">
        <v>0</v>
      </c>
      <c r="P1084" s="43">
        <v>0</v>
      </c>
      <c r="Q1084" s="41">
        <v>0</v>
      </c>
      <c r="R1084" s="42">
        <v>33330</v>
      </c>
      <c r="S1084" s="43">
        <v>110950</v>
      </c>
      <c r="T1084" s="44">
        <v>144280</v>
      </c>
      <c r="U1084" s="45">
        <v>173720</v>
      </c>
      <c r="V1084" s="43">
        <v>136670</v>
      </c>
      <c r="W1084" s="44">
        <v>310390</v>
      </c>
      <c r="X1084" s="45">
        <v>45110</v>
      </c>
      <c r="Y1084" s="46">
        <v>12.69</v>
      </c>
      <c r="Z1084" s="47">
        <f t="shared" si="32"/>
        <v>181780</v>
      </c>
      <c r="AA1084" s="46">
        <f t="shared" si="33"/>
        <v>51.13</v>
      </c>
      <c r="AB1084" s="48" t="s">
        <v>2360</v>
      </c>
      <c r="AC1084" s="48" t="s">
        <v>2343</v>
      </c>
      <c r="AD1084" s="49"/>
    </row>
    <row r="1085" spans="2:30" x14ac:dyDescent="0.15">
      <c r="B1085" s="38" t="s">
        <v>0</v>
      </c>
      <c r="C1085" s="39" t="s">
        <v>0</v>
      </c>
      <c r="D1085" s="39"/>
      <c r="E1085" s="39"/>
      <c r="F1085" s="40"/>
      <c r="G1085" s="40"/>
      <c r="H1085" s="41"/>
      <c r="I1085" s="42"/>
      <c r="J1085" s="43"/>
      <c r="K1085" s="41"/>
      <c r="L1085" s="42"/>
      <c r="M1085" s="43"/>
      <c r="N1085" s="41"/>
      <c r="O1085" s="42"/>
      <c r="P1085" s="43"/>
      <c r="Q1085" s="41"/>
      <c r="R1085" s="42"/>
      <c r="S1085" s="43"/>
      <c r="T1085" s="44"/>
      <c r="U1085" s="45"/>
      <c r="V1085" s="43"/>
      <c r="W1085" s="44"/>
      <c r="X1085" s="45"/>
      <c r="Y1085" s="46"/>
      <c r="Z1085" s="47"/>
      <c r="AA1085" s="46"/>
      <c r="AB1085" s="48"/>
      <c r="AC1085" s="48"/>
      <c r="AD1085" s="49"/>
    </row>
    <row r="1086" spans="2:30" x14ac:dyDescent="0.15">
      <c r="B1086" s="38" t="s">
        <v>2660</v>
      </c>
      <c r="C1086" s="39" t="s">
        <v>1752</v>
      </c>
      <c r="D1086" s="39" t="s">
        <v>2441</v>
      </c>
      <c r="E1086" s="39"/>
      <c r="F1086" s="40" t="s">
        <v>2345</v>
      </c>
      <c r="G1086" s="40" t="s">
        <v>2359</v>
      </c>
      <c r="H1086" s="41">
        <v>4500000</v>
      </c>
      <c r="I1086" s="42">
        <v>0</v>
      </c>
      <c r="J1086" s="43">
        <v>0</v>
      </c>
      <c r="K1086" s="41">
        <v>0</v>
      </c>
      <c r="L1086" s="42">
        <v>3116881</v>
      </c>
      <c r="M1086" s="43">
        <v>552405</v>
      </c>
      <c r="N1086" s="41">
        <v>3669286</v>
      </c>
      <c r="O1086" s="42">
        <v>0</v>
      </c>
      <c r="P1086" s="43">
        <v>590</v>
      </c>
      <c r="Q1086" s="41">
        <v>590</v>
      </c>
      <c r="R1086" s="42">
        <v>127471</v>
      </c>
      <c r="S1086" s="43">
        <v>120382</v>
      </c>
      <c r="T1086" s="44">
        <v>247853</v>
      </c>
      <c r="U1086" s="45">
        <v>3244352</v>
      </c>
      <c r="V1086" s="43">
        <v>673377</v>
      </c>
      <c r="W1086" s="44">
        <v>3917729</v>
      </c>
      <c r="X1086" s="45">
        <v>582271</v>
      </c>
      <c r="Y1086" s="46">
        <v>12.94</v>
      </c>
      <c r="Z1086" s="47">
        <f t="shared" si="32"/>
        <v>1255648</v>
      </c>
      <c r="AA1086" s="46">
        <f t="shared" si="33"/>
        <v>27.9</v>
      </c>
      <c r="AB1086" s="48" t="s">
        <v>2362</v>
      </c>
      <c r="AC1086" s="48" t="s">
        <v>2343</v>
      </c>
      <c r="AD1086" s="49"/>
    </row>
    <row r="1087" spans="2:30" x14ac:dyDescent="0.15">
      <c r="B1087" s="38" t="s">
        <v>1753</v>
      </c>
      <c r="C1087" s="39" t="s">
        <v>1754</v>
      </c>
      <c r="D1087" s="39" t="s">
        <v>2441</v>
      </c>
      <c r="E1087" s="39" t="s">
        <v>2790</v>
      </c>
      <c r="F1087" s="40" t="s">
        <v>2345</v>
      </c>
      <c r="G1087" s="40" t="s">
        <v>2359</v>
      </c>
      <c r="H1087" s="41">
        <v>750000</v>
      </c>
      <c r="I1087" s="42">
        <v>0</v>
      </c>
      <c r="J1087" s="43">
        <v>0</v>
      </c>
      <c r="K1087" s="41">
        <v>0</v>
      </c>
      <c r="L1087" s="42">
        <v>522210</v>
      </c>
      <c r="M1087" s="43">
        <v>102486</v>
      </c>
      <c r="N1087" s="41">
        <v>624696</v>
      </c>
      <c r="O1087" s="42">
        <v>0</v>
      </c>
      <c r="P1087" s="43">
        <v>0</v>
      </c>
      <c r="Q1087" s="41">
        <v>0</v>
      </c>
      <c r="R1087" s="42">
        <v>20121</v>
      </c>
      <c r="S1087" s="43">
        <v>18066</v>
      </c>
      <c r="T1087" s="44">
        <v>38187</v>
      </c>
      <c r="U1087" s="45">
        <v>542331</v>
      </c>
      <c r="V1087" s="43">
        <v>120552</v>
      </c>
      <c r="W1087" s="44">
        <v>662883</v>
      </c>
      <c r="X1087" s="45">
        <v>87117</v>
      </c>
      <c r="Y1087" s="46">
        <v>11.62</v>
      </c>
      <c r="Z1087" s="47">
        <f t="shared" si="32"/>
        <v>207669</v>
      </c>
      <c r="AA1087" s="46">
        <f t="shared" si="33"/>
        <v>27.69</v>
      </c>
      <c r="AB1087" s="48" t="s">
        <v>2362</v>
      </c>
      <c r="AC1087" s="48" t="s">
        <v>2343</v>
      </c>
      <c r="AD1087" s="49"/>
    </row>
    <row r="1088" spans="2:30" x14ac:dyDescent="0.15">
      <c r="B1088" s="38" t="s">
        <v>1755</v>
      </c>
      <c r="C1088" s="39" t="s">
        <v>1756</v>
      </c>
      <c r="D1088" s="39" t="s">
        <v>2441</v>
      </c>
      <c r="E1088" s="39" t="s">
        <v>2791</v>
      </c>
      <c r="F1088" s="40" t="s">
        <v>2345</v>
      </c>
      <c r="G1088" s="40" t="s">
        <v>2359</v>
      </c>
      <c r="H1088" s="41">
        <v>750000</v>
      </c>
      <c r="I1088" s="42">
        <v>0</v>
      </c>
      <c r="J1088" s="43">
        <v>0</v>
      </c>
      <c r="K1088" s="41">
        <v>0</v>
      </c>
      <c r="L1088" s="42">
        <v>521541</v>
      </c>
      <c r="M1088" s="43">
        <v>95228</v>
      </c>
      <c r="N1088" s="41">
        <v>616769</v>
      </c>
      <c r="O1088" s="42">
        <v>0</v>
      </c>
      <c r="P1088" s="43">
        <v>0</v>
      </c>
      <c r="Q1088" s="41">
        <v>0</v>
      </c>
      <c r="R1088" s="42">
        <v>20429</v>
      </c>
      <c r="S1088" s="43">
        <v>17482</v>
      </c>
      <c r="T1088" s="44">
        <v>37911</v>
      </c>
      <c r="U1088" s="45">
        <v>541970</v>
      </c>
      <c r="V1088" s="43">
        <v>112710</v>
      </c>
      <c r="W1088" s="44">
        <v>654680</v>
      </c>
      <c r="X1088" s="45">
        <v>95320</v>
      </c>
      <c r="Y1088" s="46">
        <v>12.71</v>
      </c>
      <c r="Z1088" s="47">
        <f t="shared" si="32"/>
        <v>208030</v>
      </c>
      <c r="AA1088" s="46">
        <f t="shared" si="33"/>
        <v>27.74</v>
      </c>
      <c r="AB1088" s="48" t="s">
        <v>2362</v>
      </c>
      <c r="AC1088" s="48" t="s">
        <v>2343</v>
      </c>
      <c r="AD1088" s="49"/>
    </row>
    <row r="1089" spans="2:30" x14ac:dyDescent="0.15">
      <c r="B1089" s="38" t="s">
        <v>1757</v>
      </c>
      <c r="C1089" s="39" t="s">
        <v>1758</v>
      </c>
      <c r="D1089" s="39" t="s">
        <v>2441</v>
      </c>
      <c r="E1089" s="39" t="s">
        <v>2792</v>
      </c>
      <c r="F1089" s="40" t="s">
        <v>2345</v>
      </c>
      <c r="G1089" s="40" t="s">
        <v>2359</v>
      </c>
      <c r="H1089" s="41">
        <v>750000</v>
      </c>
      <c r="I1089" s="42">
        <v>0</v>
      </c>
      <c r="J1089" s="43">
        <v>0</v>
      </c>
      <c r="K1089" s="41">
        <v>0</v>
      </c>
      <c r="L1089" s="42">
        <v>509280</v>
      </c>
      <c r="M1089" s="43">
        <v>88907</v>
      </c>
      <c r="N1089" s="41">
        <v>598187</v>
      </c>
      <c r="O1089" s="42">
        <v>0</v>
      </c>
      <c r="P1089" s="43">
        <v>0</v>
      </c>
      <c r="Q1089" s="41">
        <v>0</v>
      </c>
      <c r="R1089" s="42">
        <v>20296</v>
      </c>
      <c r="S1089" s="43">
        <v>16758</v>
      </c>
      <c r="T1089" s="44">
        <v>37054</v>
      </c>
      <c r="U1089" s="45">
        <v>529576</v>
      </c>
      <c r="V1089" s="43">
        <v>105665</v>
      </c>
      <c r="W1089" s="44">
        <v>635241</v>
      </c>
      <c r="X1089" s="45">
        <v>114759</v>
      </c>
      <c r="Y1089" s="46">
        <v>15.3</v>
      </c>
      <c r="Z1089" s="47">
        <f t="shared" si="32"/>
        <v>220424</v>
      </c>
      <c r="AA1089" s="46">
        <f t="shared" si="33"/>
        <v>29.39</v>
      </c>
      <c r="AB1089" s="48" t="s">
        <v>2362</v>
      </c>
      <c r="AC1089" s="48" t="s">
        <v>2343</v>
      </c>
      <c r="AD1089" s="49"/>
    </row>
    <row r="1090" spans="2:30" x14ac:dyDescent="0.15">
      <c r="B1090" s="38" t="s">
        <v>1759</v>
      </c>
      <c r="C1090" s="39" t="s">
        <v>1760</v>
      </c>
      <c r="D1090" s="39" t="s">
        <v>2441</v>
      </c>
      <c r="E1090" s="39" t="s">
        <v>2793</v>
      </c>
      <c r="F1090" s="40" t="s">
        <v>2345</v>
      </c>
      <c r="G1090" s="40" t="s">
        <v>2359</v>
      </c>
      <c r="H1090" s="41">
        <v>750000</v>
      </c>
      <c r="I1090" s="42">
        <v>0</v>
      </c>
      <c r="J1090" s="43">
        <v>0</v>
      </c>
      <c r="K1090" s="41">
        <v>0</v>
      </c>
      <c r="L1090" s="42">
        <v>512736</v>
      </c>
      <c r="M1090" s="43">
        <v>98413</v>
      </c>
      <c r="N1090" s="41">
        <v>611149</v>
      </c>
      <c r="O1090" s="42">
        <v>0</v>
      </c>
      <c r="P1090" s="43">
        <v>0</v>
      </c>
      <c r="Q1090" s="41">
        <v>0</v>
      </c>
      <c r="R1090" s="42">
        <v>19883</v>
      </c>
      <c r="S1090" s="43">
        <v>21355</v>
      </c>
      <c r="T1090" s="44">
        <v>41238</v>
      </c>
      <c r="U1090" s="45">
        <v>532619</v>
      </c>
      <c r="V1090" s="43">
        <v>119768</v>
      </c>
      <c r="W1090" s="44">
        <v>652387</v>
      </c>
      <c r="X1090" s="45">
        <v>97613</v>
      </c>
      <c r="Y1090" s="46">
        <v>13.02</v>
      </c>
      <c r="Z1090" s="47">
        <f t="shared" si="32"/>
        <v>217381</v>
      </c>
      <c r="AA1090" s="46">
        <f t="shared" si="33"/>
        <v>28.98</v>
      </c>
      <c r="AB1090" s="48" t="s">
        <v>2362</v>
      </c>
      <c r="AC1090" s="48" t="s">
        <v>2343</v>
      </c>
      <c r="AD1090" s="49"/>
    </row>
    <row r="1091" spans="2:30" x14ac:dyDescent="0.15">
      <c r="B1091" s="38" t="s">
        <v>1761</v>
      </c>
      <c r="C1091" s="39" t="s">
        <v>1762</v>
      </c>
      <c r="D1091" s="39" t="s">
        <v>2441</v>
      </c>
      <c r="E1091" s="39" t="s">
        <v>2794</v>
      </c>
      <c r="F1091" s="40" t="s">
        <v>2345</v>
      </c>
      <c r="G1091" s="40" t="s">
        <v>2359</v>
      </c>
      <c r="H1091" s="41">
        <v>750000</v>
      </c>
      <c r="I1091" s="42">
        <v>0</v>
      </c>
      <c r="J1091" s="43">
        <v>0</v>
      </c>
      <c r="K1091" s="41">
        <v>0</v>
      </c>
      <c r="L1091" s="42">
        <v>510531</v>
      </c>
      <c r="M1091" s="43">
        <v>72416</v>
      </c>
      <c r="N1091" s="41">
        <v>582947</v>
      </c>
      <c r="O1091" s="42">
        <v>0</v>
      </c>
      <c r="P1091" s="43">
        <v>0</v>
      </c>
      <c r="Q1091" s="41">
        <v>0</v>
      </c>
      <c r="R1091" s="42">
        <v>21464</v>
      </c>
      <c r="S1091" s="43">
        <v>22514</v>
      </c>
      <c r="T1091" s="44">
        <v>43978</v>
      </c>
      <c r="U1091" s="45">
        <v>531995</v>
      </c>
      <c r="V1091" s="43">
        <v>94930</v>
      </c>
      <c r="W1091" s="44">
        <v>626925</v>
      </c>
      <c r="X1091" s="45">
        <v>123075</v>
      </c>
      <c r="Y1091" s="46">
        <v>16.41</v>
      </c>
      <c r="Z1091" s="47">
        <f t="shared" si="32"/>
        <v>218005</v>
      </c>
      <c r="AA1091" s="46">
        <f t="shared" si="33"/>
        <v>29.07</v>
      </c>
      <c r="AB1091" s="48" t="s">
        <v>2362</v>
      </c>
      <c r="AC1091" s="48" t="s">
        <v>2343</v>
      </c>
      <c r="AD1091" s="49"/>
    </row>
    <row r="1092" spans="2:30" x14ac:dyDescent="0.15">
      <c r="B1092" s="38" t="s">
        <v>1763</v>
      </c>
      <c r="C1092" s="39" t="s">
        <v>1764</v>
      </c>
      <c r="D1092" s="39" t="s">
        <v>2441</v>
      </c>
      <c r="E1092" s="39" t="s">
        <v>2795</v>
      </c>
      <c r="F1092" s="40" t="s">
        <v>2345</v>
      </c>
      <c r="G1092" s="40" t="s">
        <v>2359</v>
      </c>
      <c r="H1092" s="41">
        <v>750000</v>
      </c>
      <c r="I1092" s="42">
        <v>0</v>
      </c>
      <c r="J1092" s="43">
        <v>0</v>
      </c>
      <c r="K1092" s="41">
        <v>0</v>
      </c>
      <c r="L1092" s="42">
        <v>540583</v>
      </c>
      <c r="M1092" s="43">
        <v>94955</v>
      </c>
      <c r="N1092" s="41">
        <v>635538</v>
      </c>
      <c r="O1092" s="42">
        <v>0</v>
      </c>
      <c r="P1092" s="43">
        <v>590</v>
      </c>
      <c r="Q1092" s="41">
        <v>590</v>
      </c>
      <c r="R1092" s="42">
        <v>25278</v>
      </c>
      <c r="S1092" s="43">
        <v>24207</v>
      </c>
      <c r="T1092" s="44">
        <v>49485</v>
      </c>
      <c r="U1092" s="45">
        <v>565861</v>
      </c>
      <c r="V1092" s="43">
        <v>119752</v>
      </c>
      <c r="W1092" s="44">
        <v>685613</v>
      </c>
      <c r="X1092" s="45">
        <v>64387</v>
      </c>
      <c r="Y1092" s="46">
        <v>8.58</v>
      </c>
      <c r="Z1092" s="47">
        <f t="shared" si="32"/>
        <v>184139</v>
      </c>
      <c r="AA1092" s="46">
        <f t="shared" si="33"/>
        <v>24.55</v>
      </c>
      <c r="AB1092" s="48" t="s">
        <v>2362</v>
      </c>
      <c r="AC1092" s="48" t="s">
        <v>2343</v>
      </c>
      <c r="AD1092" s="49"/>
    </row>
    <row r="1093" spans="2:30" x14ac:dyDescent="0.15">
      <c r="B1093" s="38" t="s">
        <v>0</v>
      </c>
      <c r="C1093" s="39" t="s">
        <v>0</v>
      </c>
      <c r="D1093" s="39"/>
      <c r="E1093" s="39"/>
      <c r="F1093" s="40"/>
      <c r="G1093" s="40"/>
      <c r="H1093" s="41"/>
      <c r="I1093" s="42"/>
      <c r="J1093" s="43"/>
      <c r="K1093" s="41"/>
      <c r="L1093" s="42"/>
      <c r="M1093" s="43"/>
      <c r="N1093" s="41"/>
      <c r="O1093" s="42"/>
      <c r="P1093" s="43"/>
      <c r="Q1093" s="41"/>
      <c r="R1093" s="42"/>
      <c r="S1093" s="43"/>
      <c r="T1093" s="44"/>
      <c r="U1093" s="45"/>
      <c r="V1093" s="43"/>
      <c r="W1093" s="44"/>
      <c r="X1093" s="45"/>
      <c r="Y1093" s="46"/>
      <c r="Z1093" s="47"/>
      <c r="AA1093" s="46"/>
      <c r="AB1093" s="48"/>
      <c r="AC1093" s="48"/>
      <c r="AD1093" s="49"/>
    </row>
    <row r="1094" spans="2:30" x14ac:dyDescent="0.15">
      <c r="B1094" s="38" t="s">
        <v>2661</v>
      </c>
      <c r="C1094" s="39" t="s">
        <v>1765</v>
      </c>
      <c r="D1094" s="39" t="s">
        <v>2379</v>
      </c>
      <c r="E1094" s="39"/>
      <c r="F1094" s="40" t="s">
        <v>2347</v>
      </c>
      <c r="G1094" s="40" t="s">
        <v>2359</v>
      </c>
      <c r="H1094" s="41">
        <v>930000</v>
      </c>
      <c r="I1094" s="42">
        <v>0</v>
      </c>
      <c r="J1094" s="43">
        <v>0</v>
      </c>
      <c r="K1094" s="41">
        <v>0</v>
      </c>
      <c r="L1094" s="42">
        <v>612606</v>
      </c>
      <c r="M1094" s="43">
        <v>120226</v>
      </c>
      <c r="N1094" s="41">
        <v>732832</v>
      </c>
      <c r="O1094" s="42">
        <v>0</v>
      </c>
      <c r="P1094" s="43">
        <v>0</v>
      </c>
      <c r="Q1094" s="41">
        <v>0</v>
      </c>
      <c r="R1094" s="42">
        <v>0</v>
      </c>
      <c r="S1094" s="43">
        <v>21191</v>
      </c>
      <c r="T1094" s="44">
        <v>21191</v>
      </c>
      <c r="U1094" s="45">
        <v>612606</v>
      </c>
      <c r="V1094" s="43">
        <v>141417</v>
      </c>
      <c r="W1094" s="44">
        <v>754023</v>
      </c>
      <c r="X1094" s="45">
        <v>175977</v>
      </c>
      <c r="Y1094" s="46">
        <v>18.920000000000002</v>
      </c>
      <c r="Z1094" s="47">
        <f t="shared" si="32"/>
        <v>317394</v>
      </c>
      <c r="AA1094" s="46">
        <f t="shared" si="33"/>
        <v>34.130000000000003</v>
      </c>
      <c r="AB1094" s="48" t="s">
        <v>2370</v>
      </c>
      <c r="AC1094" s="48" t="s">
        <v>2343</v>
      </c>
      <c r="AD1094" s="49"/>
    </row>
    <row r="1095" spans="2:30" x14ac:dyDescent="0.15">
      <c r="B1095" s="38" t="s">
        <v>1766</v>
      </c>
      <c r="C1095" s="39" t="s">
        <v>1767</v>
      </c>
      <c r="D1095" s="39" t="s">
        <v>2379</v>
      </c>
      <c r="E1095" s="39" t="s">
        <v>2790</v>
      </c>
      <c r="F1095" s="40" t="s">
        <v>2347</v>
      </c>
      <c r="G1095" s="40" t="s">
        <v>2359</v>
      </c>
      <c r="H1095" s="41">
        <v>930000</v>
      </c>
      <c r="I1095" s="42">
        <v>0</v>
      </c>
      <c r="J1095" s="43">
        <v>0</v>
      </c>
      <c r="K1095" s="41">
        <v>0</v>
      </c>
      <c r="L1095" s="42">
        <v>612606</v>
      </c>
      <c r="M1095" s="43">
        <v>120226</v>
      </c>
      <c r="N1095" s="41">
        <v>732832</v>
      </c>
      <c r="O1095" s="42">
        <v>0</v>
      </c>
      <c r="P1095" s="43">
        <v>0</v>
      </c>
      <c r="Q1095" s="41">
        <v>0</v>
      </c>
      <c r="R1095" s="42">
        <v>0</v>
      </c>
      <c r="S1095" s="43">
        <v>21191</v>
      </c>
      <c r="T1095" s="44">
        <v>21191</v>
      </c>
      <c r="U1095" s="45">
        <v>612606</v>
      </c>
      <c r="V1095" s="43">
        <v>141417</v>
      </c>
      <c r="W1095" s="44">
        <v>754023</v>
      </c>
      <c r="X1095" s="45">
        <v>175977</v>
      </c>
      <c r="Y1095" s="46">
        <v>18.920000000000002</v>
      </c>
      <c r="Z1095" s="47">
        <f t="shared" ref="Z1095:Z1158" si="34">H1095-U1095</f>
        <v>317394</v>
      </c>
      <c r="AA1095" s="46">
        <f t="shared" ref="AA1095:AA1158" si="35">IF(H1095=0,0,ROUND(Z1095/H1095%,2))</f>
        <v>34.130000000000003</v>
      </c>
      <c r="AB1095" s="48" t="s">
        <v>2370</v>
      </c>
      <c r="AC1095" s="48" t="s">
        <v>2343</v>
      </c>
      <c r="AD1095" s="49"/>
    </row>
    <row r="1096" spans="2:30" x14ac:dyDescent="0.15">
      <c r="B1096" s="38" t="s">
        <v>0</v>
      </c>
      <c r="C1096" s="39" t="s">
        <v>0</v>
      </c>
      <c r="D1096" s="39"/>
      <c r="E1096" s="39"/>
      <c r="F1096" s="40"/>
      <c r="G1096" s="40"/>
      <c r="H1096" s="41"/>
      <c r="I1096" s="42"/>
      <c r="J1096" s="43"/>
      <c r="K1096" s="41"/>
      <c r="L1096" s="42"/>
      <c r="M1096" s="43"/>
      <c r="N1096" s="41"/>
      <c r="O1096" s="42"/>
      <c r="P1096" s="43"/>
      <c r="Q1096" s="41"/>
      <c r="R1096" s="42"/>
      <c r="S1096" s="43"/>
      <c r="T1096" s="44"/>
      <c r="U1096" s="45"/>
      <c r="V1096" s="43"/>
      <c r="W1096" s="44"/>
      <c r="X1096" s="45"/>
      <c r="Y1096" s="46"/>
      <c r="Z1096" s="47"/>
      <c r="AA1096" s="46"/>
      <c r="AB1096" s="48"/>
      <c r="AC1096" s="48"/>
      <c r="AD1096" s="49"/>
    </row>
    <row r="1097" spans="2:30" x14ac:dyDescent="0.15">
      <c r="B1097" s="38" t="s">
        <v>2662</v>
      </c>
      <c r="C1097" s="39" t="s">
        <v>1768</v>
      </c>
      <c r="D1097" s="39" t="s">
        <v>2440</v>
      </c>
      <c r="E1097" s="39"/>
      <c r="F1097" s="40" t="s">
        <v>2345</v>
      </c>
      <c r="G1097" s="40" t="s">
        <v>2359</v>
      </c>
      <c r="H1097" s="41">
        <v>499500</v>
      </c>
      <c r="I1097" s="42">
        <v>0</v>
      </c>
      <c r="J1097" s="43">
        <v>0</v>
      </c>
      <c r="K1097" s="41">
        <v>0</v>
      </c>
      <c r="L1097" s="42">
        <v>179370</v>
      </c>
      <c r="M1097" s="43">
        <v>33557</v>
      </c>
      <c r="N1097" s="41">
        <v>212927</v>
      </c>
      <c r="O1097" s="42">
        <v>0</v>
      </c>
      <c r="P1097" s="43">
        <v>0</v>
      </c>
      <c r="Q1097" s="41">
        <v>0</v>
      </c>
      <c r="R1097" s="42">
        <v>0</v>
      </c>
      <c r="S1097" s="43">
        <v>8337</v>
      </c>
      <c r="T1097" s="44">
        <v>8337</v>
      </c>
      <c r="U1097" s="45">
        <v>179370</v>
      </c>
      <c r="V1097" s="43">
        <v>41894</v>
      </c>
      <c r="W1097" s="44">
        <v>221264</v>
      </c>
      <c r="X1097" s="45">
        <v>278236</v>
      </c>
      <c r="Y1097" s="46">
        <v>55.7</v>
      </c>
      <c r="Z1097" s="47">
        <f t="shared" si="34"/>
        <v>320130</v>
      </c>
      <c r="AA1097" s="46">
        <f t="shared" si="35"/>
        <v>64.09</v>
      </c>
      <c r="AB1097" s="48" t="s">
        <v>2360</v>
      </c>
      <c r="AC1097" s="48" t="s">
        <v>2343</v>
      </c>
      <c r="AD1097" s="49"/>
    </row>
    <row r="1098" spans="2:30" x14ac:dyDescent="0.15">
      <c r="B1098" s="38" t="s">
        <v>1769</v>
      </c>
      <c r="C1098" s="39" t="s">
        <v>1770</v>
      </c>
      <c r="D1098" s="39" t="s">
        <v>2440</v>
      </c>
      <c r="E1098" s="39" t="s">
        <v>2790</v>
      </c>
      <c r="F1098" s="40" t="s">
        <v>2345</v>
      </c>
      <c r="G1098" s="40" t="s">
        <v>2359</v>
      </c>
      <c r="H1098" s="41">
        <v>499500</v>
      </c>
      <c r="I1098" s="42">
        <v>0</v>
      </c>
      <c r="J1098" s="43">
        <v>0</v>
      </c>
      <c r="K1098" s="41">
        <v>0</v>
      </c>
      <c r="L1098" s="42">
        <v>179370</v>
      </c>
      <c r="M1098" s="43">
        <v>33557</v>
      </c>
      <c r="N1098" s="41">
        <v>212927</v>
      </c>
      <c r="O1098" s="42">
        <v>0</v>
      </c>
      <c r="P1098" s="43">
        <v>0</v>
      </c>
      <c r="Q1098" s="41">
        <v>0</v>
      </c>
      <c r="R1098" s="42">
        <v>0</v>
      </c>
      <c r="S1098" s="43">
        <v>8337</v>
      </c>
      <c r="T1098" s="44">
        <v>8337</v>
      </c>
      <c r="U1098" s="45">
        <v>179370</v>
      </c>
      <c r="V1098" s="43">
        <v>41894</v>
      </c>
      <c r="W1098" s="44">
        <v>221264</v>
      </c>
      <c r="X1098" s="45">
        <v>278236</v>
      </c>
      <c r="Y1098" s="46">
        <v>55.7</v>
      </c>
      <c r="Z1098" s="47">
        <f t="shared" si="34"/>
        <v>320130</v>
      </c>
      <c r="AA1098" s="46">
        <f t="shared" si="35"/>
        <v>64.09</v>
      </c>
      <c r="AB1098" s="48" t="s">
        <v>2360</v>
      </c>
      <c r="AC1098" s="48" t="s">
        <v>2343</v>
      </c>
      <c r="AD1098" s="49"/>
    </row>
    <row r="1099" spans="2:30" x14ac:dyDescent="0.15">
      <c r="B1099" s="38" t="s">
        <v>0</v>
      </c>
      <c r="C1099" s="39" t="s">
        <v>0</v>
      </c>
      <c r="D1099" s="39"/>
      <c r="E1099" s="39"/>
      <c r="F1099" s="40"/>
      <c r="G1099" s="40"/>
      <c r="H1099" s="41"/>
      <c r="I1099" s="42"/>
      <c r="J1099" s="43"/>
      <c r="K1099" s="41"/>
      <c r="L1099" s="42"/>
      <c r="M1099" s="43"/>
      <c r="N1099" s="41"/>
      <c r="O1099" s="42"/>
      <c r="P1099" s="43"/>
      <c r="Q1099" s="41"/>
      <c r="R1099" s="42"/>
      <c r="S1099" s="43"/>
      <c r="T1099" s="44"/>
      <c r="U1099" s="45"/>
      <c r="V1099" s="43"/>
      <c r="W1099" s="44"/>
      <c r="X1099" s="45"/>
      <c r="Y1099" s="46"/>
      <c r="Z1099" s="47"/>
      <c r="AA1099" s="46"/>
      <c r="AB1099" s="48"/>
      <c r="AC1099" s="48"/>
      <c r="AD1099" s="49"/>
    </row>
    <row r="1100" spans="2:30" x14ac:dyDescent="0.15">
      <c r="B1100" s="38" t="s">
        <v>2663</v>
      </c>
      <c r="C1100" s="39" t="s">
        <v>1771</v>
      </c>
      <c r="D1100" s="39" t="s">
        <v>2363</v>
      </c>
      <c r="E1100" s="39"/>
      <c r="F1100" s="40" t="s">
        <v>2347</v>
      </c>
      <c r="G1100" s="40" t="s">
        <v>2359</v>
      </c>
      <c r="H1100" s="41">
        <v>2860000</v>
      </c>
      <c r="I1100" s="42">
        <v>0</v>
      </c>
      <c r="J1100" s="43">
        <v>0</v>
      </c>
      <c r="K1100" s="41">
        <v>0</v>
      </c>
      <c r="L1100" s="42">
        <v>1738894</v>
      </c>
      <c r="M1100" s="43">
        <v>333890</v>
      </c>
      <c r="N1100" s="41">
        <v>2072784</v>
      </c>
      <c r="O1100" s="42">
        <v>0</v>
      </c>
      <c r="P1100" s="43">
        <v>0</v>
      </c>
      <c r="Q1100" s="41">
        <v>0</v>
      </c>
      <c r="R1100" s="42">
        <v>1374</v>
      </c>
      <c r="S1100" s="43">
        <v>69715</v>
      </c>
      <c r="T1100" s="44">
        <v>71089</v>
      </c>
      <c r="U1100" s="45">
        <v>1740268</v>
      </c>
      <c r="V1100" s="43">
        <v>403605</v>
      </c>
      <c r="W1100" s="44">
        <v>2143873</v>
      </c>
      <c r="X1100" s="45">
        <v>716127</v>
      </c>
      <c r="Y1100" s="46">
        <v>25.04</v>
      </c>
      <c r="Z1100" s="47">
        <f t="shared" si="34"/>
        <v>1119732</v>
      </c>
      <c r="AA1100" s="46">
        <f t="shared" si="35"/>
        <v>39.15</v>
      </c>
      <c r="AB1100" s="48" t="s">
        <v>2360</v>
      </c>
      <c r="AC1100" s="48" t="s">
        <v>2343</v>
      </c>
      <c r="AD1100" s="49"/>
    </row>
    <row r="1101" spans="2:30" x14ac:dyDescent="0.15">
      <c r="B1101" s="38" t="s">
        <v>1772</v>
      </c>
      <c r="C1101" s="39" t="s">
        <v>1771</v>
      </c>
      <c r="D1101" s="39" t="s">
        <v>2363</v>
      </c>
      <c r="E1101" s="39" t="s">
        <v>2790</v>
      </c>
      <c r="F1101" s="40" t="s">
        <v>2347</v>
      </c>
      <c r="G1101" s="40" t="s">
        <v>2359</v>
      </c>
      <c r="H1101" s="41">
        <v>2860000</v>
      </c>
      <c r="I1101" s="42">
        <v>0</v>
      </c>
      <c r="J1101" s="43">
        <v>0</v>
      </c>
      <c r="K1101" s="41">
        <v>0</v>
      </c>
      <c r="L1101" s="42">
        <v>1738894</v>
      </c>
      <c r="M1101" s="43">
        <v>333890</v>
      </c>
      <c r="N1101" s="41">
        <v>2072784</v>
      </c>
      <c r="O1101" s="42">
        <v>0</v>
      </c>
      <c r="P1101" s="43">
        <v>0</v>
      </c>
      <c r="Q1101" s="41">
        <v>0</v>
      </c>
      <c r="R1101" s="42">
        <v>1374</v>
      </c>
      <c r="S1101" s="43">
        <v>69715</v>
      </c>
      <c r="T1101" s="44">
        <v>71089</v>
      </c>
      <c r="U1101" s="45">
        <v>1740268</v>
      </c>
      <c r="V1101" s="43">
        <v>403605</v>
      </c>
      <c r="W1101" s="44">
        <v>2143873</v>
      </c>
      <c r="X1101" s="45">
        <v>716127</v>
      </c>
      <c r="Y1101" s="46">
        <v>25.04</v>
      </c>
      <c r="Z1101" s="47">
        <f t="shared" si="34"/>
        <v>1119732</v>
      </c>
      <c r="AA1101" s="46">
        <f t="shared" si="35"/>
        <v>39.15</v>
      </c>
      <c r="AB1101" s="48" t="s">
        <v>2360</v>
      </c>
      <c r="AC1101" s="48" t="s">
        <v>2343</v>
      </c>
      <c r="AD1101" s="49"/>
    </row>
    <row r="1102" spans="2:30" x14ac:dyDescent="0.15">
      <c r="B1102" s="38" t="s">
        <v>0</v>
      </c>
      <c r="C1102" s="39" t="s">
        <v>0</v>
      </c>
      <c r="D1102" s="39"/>
      <c r="E1102" s="39"/>
      <c r="F1102" s="40"/>
      <c r="G1102" s="40"/>
      <c r="H1102" s="41"/>
      <c r="I1102" s="42"/>
      <c r="J1102" s="43"/>
      <c r="K1102" s="41"/>
      <c r="L1102" s="42"/>
      <c r="M1102" s="43"/>
      <c r="N1102" s="41"/>
      <c r="O1102" s="42"/>
      <c r="P1102" s="43"/>
      <c r="Q1102" s="41"/>
      <c r="R1102" s="42"/>
      <c r="S1102" s="43"/>
      <c r="T1102" s="44"/>
      <c r="U1102" s="45"/>
      <c r="V1102" s="43"/>
      <c r="W1102" s="44"/>
      <c r="X1102" s="45"/>
      <c r="Y1102" s="46"/>
      <c r="Z1102" s="47"/>
      <c r="AA1102" s="46"/>
      <c r="AB1102" s="48"/>
      <c r="AC1102" s="48"/>
      <c r="AD1102" s="49"/>
    </row>
    <row r="1103" spans="2:30" x14ac:dyDescent="0.15">
      <c r="B1103" s="38" t="s">
        <v>2664</v>
      </c>
      <c r="C1103" s="39" t="s">
        <v>1773</v>
      </c>
      <c r="D1103" s="39" t="s">
        <v>2363</v>
      </c>
      <c r="E1103" s="39"/>
      <c r="F1103" s="40" t="s">
        <v>2347</v>
      </c>
      <c r="G1103" s="40" t="s">
        <v>2354</v>
      </c>
      <c r="H1103" s="41">
        <v>900000</v>
      </c>
      <c r="I1103" s="42">
        <v>0</v>
      </c>
      <c r="J1103" s="43">
        <v>0</v>
      </c>
      <c r="K1103" s="41">
        <v>0</v>
      </c>
      <c r="L1103" s="42">
        <v>504077</v>
      </c>
      <c r="M1103" s="43">
        <v>82205</v>
      </c>
      <c r="N1103" s="41">
        <v>586282</v>
      </c>
      <c r="O1103" s="42">
        <v>0</v>
      </c>
      <c r="P1103" s="43">
        <v>0</v>
      </c>
      <c r="Q1103" s="41">
        <v>0</v>
      </c>
      <c r="R1103" s="42">
        <v>0</v>
      </c>
      <c r="S1103" s="43">
        <v>29483</v>
      </c>
      <c r="T1103" s="44">
        <v>29483</v>
      </c>
      <c r="U1103" s="45">
        <v>504077</v>
      </c>
      <c r="V1103" s="43">
        <v>111688</v>
      </c>
      <c r="W1103" s="44">
        <v>615765</v>
      </c>
      <c r="X1103" s="45">
        <v>284235</v>
      </c>
      <c r="Y1103" s="46">
        <v>31.58</v>
      </c>
      <c r="Z1103" s="47">
        <f t="shared" si="34"/>
        <v>395923</v>
      </c>
      <c r="AA1103" s="46">
        <f t="shared" si="35"/>
        <v>43.99</v>
      </c>
      <c r="AB1103" s="48" t="s">
        <v>2370</v>
      </c>
      <c r="AC1103" s="48" t="s">
        <v>2343</v>
      </c>
      <c r="AD1103" s="49"/>
    </row>
    <row r="1104" spans="2:30" x14ac:dyDescent="0.15">
      <c r="B1104" s="38" t="s">
        <v>1774</v>
      </c>
      <c r="C1104" s="39" t="s">
        <v>1775</v>
      </c>
      <c r="D1104" s="39" t="s">
        <v>2363</v>
      </c>
      <c r="E1104" s="39" t="s">
        <v>2790</v>
      </c>
      <c r="F1104" s="40" t="s">
        <v>2347</v>
      </c>
      <c r="G1104" s="40" t="s">
        <v>2354</v>
      </c>
      <c r="H1104" s="41">
        <v>900000</v>
      </c>
      <c r="I1104" s="42">
        <v>0</v>
      </c>
      <c r="J1104" s="43">
        <v>0</v>
      </c>
      <c r="K1104" s="41">
        <v>0</v>
      </c>
      <c r="L1104" s="42">
        <v>504077</v>
      </c>
      <c r="M1104" s="43">
        <v>82205</v>
      </c>
      <c r="N1104" s="41">
        <v>586282</v>
      </c>
      <c r="O1104" s="42">
        <v>0</v>
      </c>
      <c r="P1104" s="43">
        <v>0</v>
      </c>
      <c r="Q1104" s="41">
        <v>0</v>
      </c>
      <c r="R1104" s="42">
        <v>0</v>
      </c>
      <c r="S1104" s="43">
        <v>29483</v>
      </c>
      <c r="T1104" s="44">
        <v>29483</v>
      </c>
      <c r="U1104" s="45">
        <v>504077</v>
      </c>
      <c r="V1104" s="43">
        <v>111688</v>
      </c>
      <c r="W1104" s="44">
        <v>615765</v>
      </c>
      <c r="X1104" s="45">
        <v>284235</v>
      </c>
      <c r="Y1104" s="46">
        <v>31.58</v>
      </c>
      <c r="Z1104" s="47">
        <f t="shared" si="34"/>
        <v>395923</v>
      </c>
      <c r="AA1104" s="46">
        <f t="shared" si="35"/>
        <v>43.99</v>
      </c>
      <c r="AB1104" s="48" t="s">
        <v>2370</v>
      </c>
      <c r="AC1104" s="48" t="s">
        <v>2343</v>
      </c>
      <c r="AD1104" s="49"/>
    </row>
    <row r="1105" spans="2:30" x14ac:dyDescent="0.15">
      <c r="B1105" s="38" t="s">
        <v>0</v>
      </c>
      <c r="C1105" s="39" t="s">
        <v>0</v>
      </c>
      <c r="D1105" s="39"/>
      <c r="E1105" s="39"/>
      <c r="F1105" s="40"/>
      <c r="G1105" s="40"/>
      <c r="H1105" s="41"/>
      <c r="I1105" s="42"/>
      <c r="J1105" s="43"/>
      <c r="K1105" s="41"/>
      <c r="L1105" s="42"/>
      <c r="M1105" s="43"/>
      <c r="N1105" s="41"/>
      <c r="O1105" s="42"/>
      <c r="P1105" s="43"/>
      <c r="Q1105" s="41"/>
      <c r="R1105" s="42"/>
      <c r="S1105" s="43"/>
      <c r="T1105" s="44"/>
      <c r="U1105" s="45"/>
      <c r="V1105" s="43"/>
      <c r="W1105" s="44"/>
      <c r="X1105" s="45"/>
      <c r="Y1105" s="46"/>
      <c r="Z1105" s="47"/>
      <c r="AA1105" s="46"/>
      <c r="AB1105" s="48"/>
      <c r="AC1105" s="48"/>
      <c r="AD1105" s="49"/>
    </row>
    <row r="1106" spans="2:30" x14ac:dyDescent="0.15">
      <c r="B1106" s="38" t="s">
        <v>2665</v>
      </c>
      <c r="C1106" s="39" t="s">
        <v>1776</v>
      </c>
      <c r="D1106" s="39" t="s">
        <v>2434</v>
      </c>
      <c r="E1106" s="39"/>
      <c r="F1106" s="40" t="s">
        <v>2345</v>
      </c>
      <c r="G1106" s="40" t="s">
        <v>2351</v>
      </c>
      <c r="H1106" s="41">
        <v>820000</v>
      </c>
      <c r="I1106" s="42">
        <v>0</v>
      </c>
      <c r="J1106" s="43">
        <v>0</v>
      </c>
      <c r="K1106" s="41">
        <v>0</v>
      </c>
      <c r="L1106" s="42">
        <v>118130</v>
      </c>
      <c r="M1106" s="43">
        <v>31313</v>
      </c>
      <c r="N1106" s="41">
        <v>149443</v>
      </c>
      <c r="O1106" s="42">
        <v>202114</v>
      </c>
      <c r="P1106" s="43">
        <v>0</v>
      </c>
      <c r="Q1106" s="41">
        <v>202114</v>
      </c>
      <c r="R1106" s="42">
        <v>78879</v>
      </c>
      <c r="S1106" s="43">
        <v>16035</v>
      </c>
      <c r="T1106" s="44">
        <v>94914</v>
      </c>
      <c r="U1106" s="45">
        <v>399123</v>
      </c>
      <c r="V1106" s="43">
        <v>47348</v>
      </c>
      <c r="W1106" s="44">
        <v>446471</v>
      </c>
      <c r="X1106" s="45">
        <v>373529</v>
      </c>
      <c r="Y1106" s="46">
        <v>45.55</v>
      </c>
      <c r="Z1106" s="47">
        <f t="shared" si="34"/>
        <v>420877</v>
      </c>
      <c r="AA1106" s="46">
        <f t="shared" si="35"/>
        <v>51.33</v>
      </c>
      <c r="AB1106" s="48" t="s">
        <v>2360</v>
      </c>
      <c r="AC1106" s="48" t="s">
        <v>2343</v>
      </c>
      <c r="AD1106" s="49"/>
    </row>
    <row r="1107" spans="2:30" x14ac:dyDescent="0.15">
      <c r="B1107" s="38" t="s">
        <v>1777</v>
      </c>
      <c r="C1107" s="39" t="s">
        <v>1778</v>
      </c>
      <c r="D1107" s="39" t="s">
        <v>2434</v>
      </c>
      <c r="E1107" s="39" t="s">
        <v>2790</v>
      </c>
      <c r="F1107" s="40" t="s">
        <v>2345</v>
      </c>
      <c r="G1107" s="40" t="s">
        <v>2351</v>
      </c>
      <c r="H1107" s="41">
        <v>820000</v>
      </c>
      <c r="I1107" s="42">
        <v>0</v>
      </c>
      <c r="J1107" s="43">
        <v>0</v>
      </c>
      <c r="K1107" s="41">
        <v>0</v>
      </c>
      <c r="L1107" s="42">
        <v>118130</v>
      </c>
      <c r="M1107" s="43">
        <v>31313</v>
      </c>
      <c r="N1107" s="41">
        <v>149443</v>
      </c>
      <c r="O1107" s="42">
        <v>202114</v>
      </c>
      <c r="P1107" s="43">
        <v>0</v>
      </c>
      <c r="Q1107" s="41">
        <v>202114</v>
      </c>
      <c r="R1107" s="42">
        <v>78879</v>
      </c>
      <c r="S1107" s="43">
        <v>16035</v>
      </c>
      <c r="T1107" s="44">
        <v>94914</v>
      </c>
      <c r="U1107" s="45">
        <v>399123</v>
      </c>
      <c r="V1107" s="43">
        <v>47348</v>
      </c>
      <c r="W1107" s="44">
        <v>446471</v>
      </c>
      <c r="X1107" s="45">
        <v>373529</v>
      </c>
      <c r="Y1107" s="46">
        <v>45.55</v>
      </c>
      <c r="Z1107" s="47">
        <f t="shared" si="34"/>
        <v>420877</v>
      </c>
      <c r="AA1107" s="46">
        <f t="shared" si="35"/>
        <v>51.33</v>
      </c>
      <c r="AB1107" s="48" t="s">
        <v>2360</v>
      </c>
      <c r="AC1107" s="48" t="s">
        <v>2343</v>
      </c>
      <c r="AD1107" s="49"/>
    </row>
    <row r="1108" spans="2:30" x14ac:dyDescent="0.15">
      <c r="B1108" s="38" t="s">
        <v>0</v>
      </c>
      <c r="C1108" s="39" t="s">
        <v>0</v>
      </c>
      <c r="D1108" s="39"/>
      <c r="E1108" s="39"/>
      <c r="F1108" s="40"/>
      <c r="G1108" s="40"/>
      <c r="H1108" s="41"/>
      <c r="I1108" s="42"/>
      <c r="J1108" s="43"/>
      <c r="K1108" s="41"/>
      <c r="L1108" s="42"/>
      <c r="M1108" s="43"/>
      <c r="N1108" s="41"/>
      <c r="O1108" s="42"/>
      <c r="P1108" s="43"/>
      <c r="Q1108" s="41"/>
      <c r="R1108" s="42"/>
      <c r="S1108" s="43"/>
      <c r="T1108" s="44"/>
      <c r="U1108" s="45"/>
      <c r="V1108" s="43"/>
      <c r="W1108" s="44"/>
      <c r="X1108" s="45"/>
      <c r="Y1108" s="46"/>
      <c r="Z1108" s="47"/>
      <c r="AA1108" s="46"/>
      <c r="AB1108" s="48"/>
      <c r="AC1108" s="48"/>
      <c r="AD1108" s="49"/>
    </row>
    <row r="1109" spans="2:30" x14ac:dyDescent="0.15">
      <c r="B1109" s="38" t="s">
        <v>2666</v>
      </c>
      <c r="C1109" s="39" t="s">
        <v>1779</v>
      </c>
      <c r="D1109" s="39" t="s">
        <v>2366</v>
      </c>
      <c r="E1109" s="39"/>
      <c r="F1109" s="40" t="s">
        <v>2344</v>
      </c>
      <c r="G1109" s="40" t="s">
        <v>2351</v>
      </c>
      <c r="H1109" s="41">
        <v>2242000</v>
      </c>
      <c r="I1109" s="42">
        <v>0</v>
      </c>
      <c r="J1109" s="43">
        <v>0</v>
      </c>
      <c r="K1109" s="41">
        <v>0</v>
      </c>
      <c r="L1109" s="42">
        <v>836287</v>
      </c>
      <c r="M1109" s="43">
        <v>198089</v>
      </c>
      <c r="N1109" s="41">
        <v>1034376</v>
      </c>
      <c r="O1109" s="42">
        <v>0</v>
      </c>
      <c r="P1109" s="43">
        <v>0</v>
      </c>
      <c r="Q1109" s="41">
        <v>0</v>
      </c>
      <c r="R1109" s="42">
        <v>20722</v>
      </c>
      <c r="S1109" s="43">
        <v>78449</v>
      </c>
      <c r="T1109" s="44">
        <v>99171</v>
      </c>
      <c r="U1109" s="45">
        <v>857009</v>
      </c>
      <c r="V1109" s="43">
        <v>276538</v>
      </c>
      <c r="W1109" s="44">
        <v>1133547</v>
      </c>
      <c r="X1109" s="45">
        <v>1108453</v>
      </c>
      <c r="Y1109" s="46">
        <v>49.44</v>
      </c>
      <c r="Z1109" s="47">
        <f t="shared" si="34"/>
        <v>1384991</v>
      </c>
      <c r="AA1109" s="46">
        <f t="shared" si="35"/>
        <v>61.77</v>
      </c>
      <c r="AB1109" s="48" t="s">
        <v>2360</v>
      </c>
      <c r="AC1109" s="48" t="s">
        <v>2343</v>
      </c>
      <c r="AD1109" s="49"/>
    </row>
    <row r="1110" spans="2:30" x14ac:dyDescent="0.15">
      <c r="B1110" s="38" t="s">
        <v>1780</v>
      </c>
      <c r="C1110" s="39" t="s">
        <v>1781</v>
      </c>
      <c r="D1110" s="39" t="s">
        <v>2366</v>
      </c>
      <c r="E1110" s="39" t="s">
        <v>2793</v>
      </c>
      <c r="F1110" s="40" t="s">
        <v>2344</v>
      </c>
      <c r="G1110" s="40" t="s">
        <v>2351</v>
      </c>
      <c r="H1110" s="41">
        <v>2242000</v>
      </c>
      <c r="I1110" s="42">
        <v>0</v>
      </c>
      <c r="J1110" s="43">
        <v>0</v>
      </c>
      <c r="K1110" s="41">
        <v>0</v>
      </c>
      <c r="L1110" s="42">
        <v>836287</v>
      </c>
      <c r="M1110" s="43">
        <v>198089</v>
      </c>
      <c r="N1110" s="41">
        <v>1034376</v>
      </c>
      <c r="O1110" s="42">
        <v>0</v>
      </c>
      <c r="P1110" s="43">
        <v>0</v>
      </c>
      <c r="Q1110" s="41">
        <v>0</v>
      </c>
      <c r="R1110" s="42">
        <v>20722</v>
      </c>
      <c r="S1110" s="43">
        <v>78449</v>
      </c>
      <c r="T1110" s="44">
        <v>99171</v>
      </c>
      <c r="U1110" s="45">
        <v>857009</v>
      </c>
      <c r="V1110" s="43">
        <v>276538</v>
      </c>
      <c r="W1110" s="44">
        <v>1133547</v>
      </c>
      <c r="X1110" s="45">
        <v>1108453</v>
      </c>
      <c r="Y1110" s="46">
        <v>49.44</v>
      </c>
      <c r="Z1110" s="47">
        <f t="shared" si="34"/>
        <v>1384991</v>
      </c>
      <c r="AA1110" s="46">
        <f t="shared" si="35"/>
        <v>61.77</v>
      </c>
      <c r="AB1110" s="48" t="s">
        <v>2360</v>
      </c>
      <c r="AC1110" s="48" t="s">
        <v>2343</v>
      </c>
      <c r="AD1110" s="49"/>
    </row>
    <row r="1111" spans="2:30" x14ac:dyDescent="0.15">
      <c r="B1111" s="38" t="s">
        <v>0</v>
      </c>
      <c r="C1111" s="39" t="s">
        <v>0</v>
      </c>
      <c r="D1111" s="39"/>
      <c r="E1111" s="39"/>
      <c r="F1111" s="40"/>
      <c r="G1111" s="40"/>
      <c r="H1111" s="41"/>
      <c r="I1111" s="42"/>
      <c r="J1111" s="43"/>
      <c r="K1111" s="41"/>
      <c r="L1111" s="42"/>
      <c r="M1111" s="43"/>
      <c r="N1111" s="41"/>
      <c r="O1111" s="42"/>
      <c r="P1111" s="43"/>
      <c r="Q1111" s="41"/>
      <c r="R1111" s="42"/>
      <c r="S1111" s="43"/>
      <c r="T1111" s="44"/>
      <c r="U1111" s="45"/>
      <c r="V1111" s="43"/>
      <c r="W1111" s="44"/>
      <c r="X1111" s="45"/>
      <c r="Y1111" s="46"/>
      <c r="Z1111" s="47"/>
      <c r="AA1111" s="46"/>
      <c r="AB1111" s="48"/>
      <c r="AC1111" s="48"/>
      <c r="AD1111" s="49"/>
    </row>
    <row r="1112" spans="2:30" x14ac:dyDescent="0.15">
      <c r="B1112" s="38" t="s">
        <v>2667</v>
      </c>
      <c r="C1112" s="39" t="s">
        <v>1782</v>
      </c>
      <c r="D1112" s="39" t="s">
        <v>2390</v>
      </c>
      <c r="E1112" s="39"/>
      <c r="F1112" s="40" t="s">
        <v>2344</v>
      </c>
      <c r="G1112" s="40" t="s">
        <v>2351</v>
      </c>
      <c r="H1112" s="41">
        <v>800000</v>
      </c>
      <c r="I1112" s="42">
        <v>0</v>
      </c>
      <c r="J1112" s="43">
        <v>0</v>
      </c>
      <c r="K1112" s="41">
        <v>0</v>
      </c>
      <c r="L1112" s="42">
        <v>41613</v>
      </c>
      <c r="M1112" s="43">
        <v>10412</v>
      </c>
      <c r="N1112" s="41">
        <v>52025</v>
      </c>
      <c r="O1112" s="42">
        <v>8240</v>
      </c>
      <c r="P1112" s="43">
        <v>0</v>
      </c>
      <c r="Q1112" s="41">
        <v>8240</v>
      </c>
      <c r="R1112" s="42">
        <v>100</v>
      </c>
      <c r="S1112" s="43">
        <v>4760</v>
      </c>
      <c r="T1112" s="44">
        <v>4860</v>
      </c>
      <c r="U1112" s="45">
        <v>49953</v>
      </c>
      <c r="V1112" s="43">
        <v>15172</v>
      </c>
      <c r="W1112" s="44">
        <v>65125</v>
      </c>
      <c r="X1112" s="45">
        <v>734875</v>
      </c>
      <c r="Y1112" s="46">
        <v>91.86</v>
      </c>
      <c r="Z1112" s="47">
        <f t="shared" si="34"/>
        <v>750047</v>
      </c>
      <c r="AA1112" s="46">
        <f t="shared" si="35"/>
        <v>93.76</v>
      </c>
      <c r="AB1112" s="48" t="s">
        <v>2360</v>
      </c>
      <c r="AC1112" s="48" t="s">
        <v>2343</v>
      </c>
      <c r="AD1112" s="49"/>
    </row>
    <row r="1113" spans="2:30" x14ac:dyDescent="0.15">
      <c r="B1113" s="38" t="s">
        <v>1783</v>
      </c>
      <c r="C1113" s="39" t="s">
        <v>1784</v>
      </c>
      <c r="D1113" s="39" t="s">
        <v>2390</v>
      </c>
      <c r="E1113" s="39" t="s">
        <v>2792</v>
      </c>
      <c r="F1113" s="40" t="s">
        <v>2344</v>
      </c>
      <c r="G1113" s="40" t="s">
        <v>2351</v>
      </c>
      <c r="H1113" s="41">
        <v>800000</v>
      </c>
      <c r="I1113" s="42">
        <v>0</v>
      </c>
      <c r="J1113" s="43">
        <v>0</v>
      </c>
      <c r="K1113" s="41">
        <v>0</v>
      </c>
      <c r="L1113" s="42">
        <v>41613</v>
      </c>
      <c r="M1113" s="43">
        <v>10412</v>
      </c>
      <c r="N1113" s="41">
        <v>52025</v>
      </c>
      <c r="O1113" s="42">
        <v>8240</v>
      </c>
      <c r="P1113" s="43">
        <v>0</v>
      </c>
      <c r="Q1113" s="41">
        <v>8240</v>
      </c>
      <c r="R1113" s="42">
        <v>100</v>
      </c>
      <c r="S1113" s="43">
        <v>4760</v>
      </c>
      <c r="T1113" s="44">
        <v>4860</v>
      </c>
      <c r="U1113" s="45">
        <v>49953</v>
      </c>
      <c r="V1113" s="43">
        <v>15172</v>
      </c>
      <c r="W1113" s="44">
        <v>65125</v>
      </c>
      <c r="X1113" s="45">
        <v>734875</v>
      </c>
      <c r="Y1113" s="46">
        <v>91.86</v>
      </c>
      <c r="Z1113" s="47">
        <f t="shared" si="34"/>
        <v>750047</v>
      </c>
      <c r="AA1113" s="46">
        <f t="shared" si="35"/>
        <v>93.76</v>
      </c>
      <c r="AB1113" s="48" t="s">
        <v>2360</v>
      </c>
      <c r="AC1113" s="48" t="s">
        <v>2343</v>
      </c>
      <c r="AD1113" s="49"/>
    </row>
    <row r="1114" spans="2:30" x14ac:dyDescent="0.15">
      <c r="B1114" s="38" t="s">
        <v>0</v>
      </c>
      <c r="C1114" s="39" t="s">
        <v>0</v>
      </c>
      <c r="D1114" s="39"/>
      <c r="E1114" s="39"/>
      <c r="F1114" s="40"/>
      <c r="G1114" s="40"/>
      <c r="H1114" s="41"/>
      <c r="I1114" s="42"/>
      <c r="J1114" s="43"/>
      <c r="K1114" s="41"/>
      <c r="L1114" s="42"/>
      <c r="M1114" s="43"/>
      <c r="N1114" s="41"/>
      <c r="O1114" s="42"/>
      <c r="P1114" s="43"/>
      <c r="Q1114" s="41"/>
      <c r="R1114" s="42"/>
      <c r="S1114" s="43"/>
      <c r="T1114" s="44"/>
      <c r="U1114" s="45"/>
      <c r="V1114" s="43"/>
      <c r="W1114" s="44"/>
      <c r="X1114" s="45"/>
      <c r="Y1114" s="46"/>
      <c r="Z1114" s="47"/>
      <c r="AA1114" s="46"/>
      <c r="AB1114" s="48"/>
      <c r="AC1114" s="48"/>
      <c r="AD1114" s="49"/>
    </row>
    <row r="1115" spans="2:30" x14ac:dyDescent="0.15">
      <c r="B1115" s="38" t="s">
        <v>2668</v>
      </c>
      <c r="C1115" s="39" t="s">
        <v>1785</v>
      </c>
      <c r="D1115" s="39" t="s">
        <v>2366</v>
      </c>
      <c r="E1115" s="39"/>
      <c r="F1115" s="40" t="s">
        <v>2344</v>
      </c>
      <c r="G1115" s="40" t="s">
        <v>2351</v>
      </c>
      <c r="H1115" s="41">
        <v>982400</v>
      </c>
      <c r="I1115" s="42">
        <v>0</v>
      </c>
      <c r="J1115" s="43">
        <v>0</v>
      </c>
      <c r="K1115" s="41">
        <v>0</v>
      </c>
      <c r="L1115" s="42">
        <v>522602</v>
      </c>
      <c r="M1115" s="43">
        <v>125976</v>
      </c>
      <c r="N1115" s="41">
        <v>648578</v>
      </c>
      <c r="O1115" s="42">
        <v>0</v>
      </c>
      <c r="P1115" s="43">
        <v>0</v>
      </c>
      <c r="Q1115" s="41">
        <v>0</v>
      </c>
      <c r="R1115" s="42">
        <v>26331</v>
      </c>
      <c r="S1115" s="43">
        <v>52973</v>
      </c>
      <c r="T1115" s="44">
        <v>79304</v>
      </c>
      <c r="U1115" s="45">
        <v>548933</v>
      </c>
      <c r="V1115" s="43">
        <v>178949</v>
      </c>
      <c r="W1115" s="44">
        <v>727882</v>
      </c>
      <c r="X1115" s="45">
        <v>254518</v>
      </c>
      <c r="Y1115" s="46">
        <v>25.91</v>
      </c>
      <c r="Z1115" s="47">
        <f t="shared" si="34"/>
        <v>433467</v>
      </c>
      <c r="AA1115" s="46">
        <f t="shared" si="35"/>
        <v>44.12</v>
      </c>
      <c r="AB1115" s="48" t="s">
        <v>2360</v>
      </c>
      <c r="AC1115" s="48" t="s">
        <v>2343</v>
      </c>
      <c r="AD1115" s="49"/>
    </row>
    <row r="1116" spans="2:30" x14ac:dyDescent="0.15">
      <c r="B1116" s="38" t="s">
        <v>1786</v>
      </c>
      <c r="C1116" s="39" t="s">
        <v>1785</v>
      </c>
      <c r="D1116" s="39" t="s">
        <v>2366</v>
      </c>
      <c r="E1116" s="39" t="s">
        <v>2792</v>
      </c>
      <c r="F1116" s="40" t="s">
        <v>2344</v>
      </c>
      <c r="G1116" s="40" t="s">
        <v>2351</v>
      </c>
      <c r="H1116" s="41">
        <v>982400</v>
      </c>
      <c r="I1116" s="42">
        <v>0</v>
      </c>
      <c r="J1116" s="43">
        <v>0</v>
      </c>
      <c r="K1116" s="41">
        <v>0</v>
      </c>
      <c r="L1116" s="42">
        <v>522602</v>
      </c>
      <c r="M1116" s="43">
        <v>125976</v>
      </c>
      <c r="N1116" s="41">
        <v>648578</v>
      </c>
      <c r="O1116" s="42">
        <v>0</v>
      </c>
      <c r="P1116" s="43">
        <v>0</v>
      </c>
      <c r="Q1116" s="41">
        <v>0</v>
      </c>
      <c r="R1116" s="42">
        <v>26331</v>
      </c>
      <c r="S1116" s="43">
        <v>52973</v>
      </c>
      <c r="T1116" s="44">
        <v>79304</v>
      </c>
      <c r="U1116" s="45">
        <v>548933</v>
      </c>
      <c r="V1116" s="43">
        <v>178949</v>
      </c>
      <c r="W1116" s="44">
        <v>727882</v>
      </c>
      <c r="X1116" s="45">
        <v>254518</v>
      </c>
      <c r="Y1116" s="46">
        <v>25.91</v>
      </c>
      <c r="Z1116" s="47">
        <f t="shared" si="34"/>
        <v>433467</v>
      </c>
      <c r="AA1116" s="46">
        <f t="shared" si="35"/>
        <v>44.12</v>
      </c>
      <c r="AB1116" s="48" t="s">
        <v>2360</v>
      </c>
      <c r="AC1116" s="48" t="s">
        <v>2343</v>
      </c>
      <c r="AD1116" s="49"/>
    </row>
    <row r="1117" spans="2:30" x14ac:dyDescent="0.15">
      <c r="B1117" s="38" t="s">
        <v>0</v>
      </c>
      <c r="C1117" s="39" t="s">
        <v>0</v>
      </c>
      <c r="D1117" s="39"/>
      <c r="E1117" s="39"/>
      <c r="F1117" s="40"/>
      <c r="G1117" s="40"/>
      <c r="H1117" s="41"/>
      <c r="I1117" s="42"/>
      <c r="J1117" s="43"/>
      <c r="K1117" s="41"/>
      <c r="L1117" s="42"/>
      <c r="M1117" s="43"/>
      <c r="N1117" s="41"/>
      <c r="O1117" s="42"/>
      <c r="P1117" s="43"/>
      <c r="Q1117" s="41"/>
      <c r="R1117" s="42"/>
      <c r="S1117" s="43"/>
      <c r="T1117" s="44"/>
      <c r="U1117" s="45"/>
      <c r="V1117" s="43"/>
      <c r="W1117" s="44"/>
      <c r="X1117" s="45"/>
      <c r="Y1117" s="46"/>
      <c r="Z1117" s="47"/>
      <c r="AA1117" s="46"/>
      <c r="AB1117" s="48"/>
      <c r="AC1117" s="48"/>
      <c r="AD1117" s="49"/>
    </row>
    <row r="1118" spans="2:30" x14ac:dyDescent="0.15">
      <c r="B1118" s="38" t="s">
        <v>2669</v>
      </c>
      <c r="C1118" s="39" t="s">
        <v>1787</v>
      </c>
      <c r="D1118" s="39" t="s">
        <v>2366</v>
      </c>
      <c r="E1118" s="39"/>
      <c r="F1118" s="40" t="s">
        <v>2344</v>
      </c>
      <c r="G1118" s="40" t="s">
        <v>2351</v>
      </c>
      <c r="H1118" s="41">
        <v>858200</v>
      </c>
      <c r="I1118" s="42">
        <v>0</v>
      </c>
      <c r="J1118" s="43">
        <v>0</v>
      </c>
      <c r="K1118" s="41">
        <v>0</v>
      </c>
      <c r="L1118" s="42">
        <v>137212</v>
      </c>
      <c r="M1118" s="43">
        <v>24048</v>
      </c>
      <c r="N1118" s="41">
        <v>161260</v>
      </c>
      <c r="O1118" s="42">
        <v>0</v>
      </c>
      <c r="P1118" s="43">
        <v>0</v>
      </c>
      <c r="Q1118" s="41">
        <v>0</v>
      </c>
      <c r="R1118" s="42">
        <v>57390</v>
      </c>
      <c r="S1118" s="43">
        <v>17855</v>
      </c>
      <c r="T1118" s="44">
        <v>75245</v>
      </c>
      <c r="U1118" s="45">
        <v>194602</v>
      </c>
      <c r="V1118" s="43">
        <v>41903</v>
      </c>
      <c r="W1118" s="44">
        <v>236505</v>
      </c>
      <c r="X1118" s="45">
        <v>621695</v>
      </c>
      <c r="Y1118" s="46">
        <v>72.44</v>
      </c>
      <c r="Z1118" s="47">
        <f t="shared" si="34"/>
        <v>663598</v>
      </c>
      <c r="AA1118" s="46">
        <f t="shared" si="35"/>
        <v>77.319999999999993</v>
      </c>
      <c r="AB1118" s="48" t="s">
        <v>2360</v>
      </c>
      <c r="AC1118" s="48" t="s">
        <v>2343</v>
      </c>
      <c r="AD1118" s="49"/>
    </row>
    <row r="1119" spans="2:30" x14ac:dyDescent="0.15">
      <c r="B1119" s="38" t="s">
        <v>1788</v>
      </c>
      <c r="C1119" s="39" t="s">
        <v>1789</v>
      </c>
      <c r="D1119" s="39" t="s">
        <v>2366</v>
      </c>
      <c r="E1119" s="39" t="s">
        <v>2795</v>
      </c>
      <c r="F1119" s="40" t="s">
        <v>2344</v>
      </c>
      <c r="G1119" s="40" t="s">
        <v>2351</v>
      </c>
      <c r="H1119" s="41">
        <v>858200</v>
      </c>
      <c r="I1119" s="42">
        <v>0</v>
      </c>
      <c r="J1119" s="43">
        <v>0</v>
      </c>
      <c r="K1119" s="41">
        <v>0</v>
      </c>
      <c r="L1119" s="42">
        <v>137212</v>
      </c>
      <c r="M1119" s="43">
        <v>24048</v>
      </c>
      <c r="N1119" s="41">
        <v>161260</v>
      </c>
      <c r="O1119" s="42">
        <v>0</v>
      </c>
      <c r="P1119" s="43">
        <v>0</v>
      </c>
      <c r="Q1119" s="41">
        <v>0</v>
      </c>
      <c r="R1119" s="42">
        <v>57390</v>
      </c>
      <c r="S1119" s="43">
        <v>17855</v>
      </c>
      <c r="T1119" s="44">
        <v>75245</v>
      </c>
      <c r="U1119" s="45">
        <v>194602</v>
      </c>
      <c r="V1119" s="43">
        <v>41903</v>
      </c>
      <c r="W1119" s="44">
        <v>236505</v>
      </c>
      <c r="X1119" s="45">
        <v>621695</v>
      </c>
      <c r="Y1119" s="46">
        <v>72.44</v>
      </c>
      <c r="Z1119" s="47">
        <f t="shared" si="34"/>
        <v>663598</v>
      </c>
      <c r="AA1119" s="46">
        <f t="shared" si="35"/>
        <v>77.319999999999993</v>
      </c>
      <c r="AB1119" s="48" t="s">
        <v>2360</v>
      </c>
      <c r="AC1119" s="48" t="s">
        <v>2343</v>
      </c>
      <c r="AD1119" s="49"/>
    </row>
    <row r="1120" spans="2:30" x14ac:dyDescent="0.15">
      <c r="B1120" s="38" t="s">
        <v>0</v>
      </c>
      <c r="C1120" s="39" t="s">
        <v>0</v>
      </c>
      <c r="D1120" s="39"/>
      <c r="E1120" s="39"/>
      <c r="F1120" s="40"/>
      <c r="G1120" s="40"/>
      <c r="H1120" s="41"/>
      <c r="I1120" s="42"/>
      <c r="J1120" s="43"/>
      <c r="K1120" s="41"/>
      <c r="L1120" s="42"/>
      <c r="M1120" s="43"/>
      <c r="N1120" s="41"/>
      <c r="O1120" s="42"/>
      <c r="P1120" s="43"/>
      <c r="Q1120" s="41"/>
      <c r="R1120" s="42"/>
      <c r="S1120" s="43"/>
      <c r="T1120" s="44"/>
      <c r="U1120" s="45"/>
      <c r="V1120" s="43"/>
      <c r="W1120" s="44"/>
      <c r="X1120" s="45"/>
      <c r="Y1120" s="46"/>
      <c r="Z1120" s="47"/>
      <c r="AA1120" s="46"/>
      <c r="AB1120" s="48"/>
      <c r="AC1120" s="48"/>
      <c r="AD1120" s="49"/>
    </row>
    <row r="1121" spans="2:30" x14ac:dyDescent="0.15">
      <c r="B1121" s="38" t="s">
        <v>2670</v>
      </c>
      <c r="C1121" s="39" t="s">
        <v>1790</v>
      </c>
      <c r="D1121" s="39" t="s">
        <v>2366</v>
      </c>
      <c r="E1121" s="39"/>
      <c r="F1121" s="40" t="s">
        <v>2344</v>
      </c>
      <c r="G1121" s="40" t="s">
        <v>2351</v>
      </c>
      <c r="H1121" s="41">
        <v>2228800</v>
      </c>
      <c r="I1121" s="42">
        <v>0</v>
      </c>
      <c r="J1121" s="43">
        <v>0</v>
      </c>
      <c r="K1121" s="41">
        <v>0</v>
      </c>
      <c r="L1121" s="42">
        <v>772574</v>
      </c>
      <c r="M1121" s="43">
        <v>152776</v>
      </c>
      <c r="N1121" s="41">
        <v>925350</v>
      </c>
      <c r="O1121" s="42">
        <v>30191</v>
      </c>
      <c r="P1121" s="43">
        <v>0</v>
      </c>
      <c r="Q1121" s="41">
        <v>30191</v>
      </c>
      <c r="R1121" s="42">
        <v>193824</v>
      </c>
      <c r="S1121" s="43">
        <v>64462</v>
      </c>
      <c r="T1121" s="44">
        <v>258286</v>
      </c>
      <c r="U1121" s="45">
        <v>996589</v>
      </c>
      <c r="V1121" s="43">
        <v>217238</v>
      </c>
      <c r="W1121" s="44">
        <v>1213827</v>
      </c>
      <c r="X1121" s="45">
        <v>1014973</v>
      </c>
      <c r="Y1121" s="46">
        <v>45.54</v>
      </c>
      <c r="Z1121" s="47">
        <f t="shared" si="34"/>
        <v>1232211</v>
      </c>
      <c r="AA1121" s="46">
        <f t="shared" si="35"/>
        <v>55.29</v>
      </c>
      <c r="AB1121" s="48" t="s">
        <v>2360</v>
      </c>
      <c r="AC1121" s="48" t="s">
        <v>2343</v>
      </c>
      <c r="AD1121" s="49"/>
    </row>
    <row r="1122" spans="2:30" x14ac:dyDescent="0.15">
      <c r="B1122" s="38" t="s">
        <v>1791</v>
      </c>
      <c r="C1122" s="39" t="s">
        <v>1792</v>
      </c>
      <c r="D1122" s="39" t="s">
        <v>2366</v>
      </c>
      <c r="E1122" s="39" t="s">
        <v>2794</v>
      </c>
      <c r="F1122" s="40" t="s">
        <v>2344</v>
      </c>
      <c r="G1122" s="40" t="s">
        <v>2351</v>
      </c>
      <c r="H1122" s="41">
        <v>2228800</v>
      </c>
      <c r="I1122" s="42">
        <v>0</v>
      </c>
      <c r="J1122" s="43">
        <v>0</v>
      </c>
      <c r="K1122" s="41">
        <v>0</v>
      </c>
      <c r="L1122" s="42">
        <v>772574</v>
      </c>
      <c r="M1122" s="43">
        <v>152776</v>
      </c>
      <c r="N1122" s="41">
        <v>925350</v>
      </c>
      <c r="O1122" s="42">
        <v>30191</v>
      </c>
      <c r="P1122" s="43">
        <v>0</v>
      </c>
      <c r="Q1122" s="41">
        <v>30191</v>
      </c>
      <c r="R1122" s="42">
        <v>193824</v>
      </c>
      <c r="S1122" s="43">
        <v>64462</v>
      </c>
      <c r="T1122" s="44">
        <v>258286</v>
      </c>
      <c r="U1122" s="45">
        <v>996589</v>
      </c>
      <c r="V1122" s="43">
        <v>217238</v>
      </c>
      <c r="W1122" s="44">
        <v>1213827</v>
      </c>
      <c r="X1122" s="45">
        <v>1014973</v>
      </c>
      <c r="Y1122" s="46">
        <v>45.54</v>
      </c>
      <c r="Z1122" s="47">
        <f t="shared" si="34"/>
        <v>1232211</v>
      </c>
      <c r="AA1122" s="46">
        <f t="shared" si="35"/>
        <v>55.29</v>
      </c>
      <c r="AB1122" s="48" t="s">
        <v>2360</v>
      </c>
      <c r="AC1122" s="48" t="s">
        <v>2343</v>
      </c>
      <c r="AD1122" s="49"/>
    </row>
    <row r="1123" spans="2:30" x14ac:dyDescent="0.15">
      <c r="B1123" s="38" t="s">
        <v>0</v>
      </c>
      <c r="C1123" s="39" t="s">
        <v>0</v>
      </c>
      <c r="D1123" s="39"/>
      <c r="E1123" s="39"/>
      <c r="F1123" s="40"/>
      <c r="G1123" s="40"/>
      <c r="H1123" s="41"/>
      <c r="I1123" s="42"/>
      <c r="J1123" s="43"/>
      <c r="K1123" s="41"/>
      <c r="L1123" s="42"/>
      <c r="M1123" s="43"/>
      <c r="N1123" s="41"/>
      <c r="O1123" s="42"/>
      <c r="P1123" s="43"/>
      <c r="Q1123" s="41"/>
      <c r="R1123" s="42"/>
      <c r="S1123" s="43"/>
      <c r="T1123" s="44"/>
      <c r="U1123" s="45"/>
      <c r="V1123" s="43"/>
      <c r="W1123" s="44"/>
      <c r="X1123" s="45"/>
      <c r="Y1123" s="46"/>
      <c r="Z1123" s="47"/>
      <c r="AA1123" s="46"/>
      <c r="AB1123" s="48"/>
      <c r="AC1123" s="48"/>
      <c r="AD1123" s="49"/>
    </row>
    <row r="1124" spans="2:30" x14ac:dyDescent="0.15">
      <c r="B1124" s="38" t="s">
        <v>2671</v>
      </c>
      <c r="C1124" s="39" t="s">
        <v>1793</v>
      </c>
      <c r="D1124" s="39" t="s">
        <v>2366</v>
      </c>
      <c r="E1124" s="39"/>
      <c r="F1124" s="40" t="s">
        <v>2344</v>
      </c>
      <c r="G1124" s="40" t="s">
        <v>2351</v>
      </c>
      <c r="H1124" s="41">
        <v>1230000</v>
      </c>
      <c r="I1124" s="42">
        <v>0</v>
      </c>
      <c r="J1124" s="43">
        <v>0</v>
      </c>
      <c r="K1124" s="41">
        <v>0</v>
      </c>
      <c r="L1124" s="42">
        <v>1354168</v>
      </c>
      <c r="M1124" s="43">
        <v>327734</v>
      </c>
      <c r="N1124" s="41">
        <v>1681902</v>
      </c>
      <c r="O1124" s="42">
        <v>0</v>
      </c>
      <c r="P1124" s="43">
        <v>0</v>
      </c>
      <c r="Q1124" s="41">
        <v>0</v>
      </c>
      <c r="R1124" s="42">
        <v>24249</v>
      </c>
      <c r="S1124" s="43">
        <v>126119</v>
      </c>
      <c r="T1124" s="44">
        <v>150368</v>
      </c>
      <c r="U1124" s="45">
        <v>1378417</v>
      </c>
      <c r="V1124" s="43">
        <v>453853</v>
      </c>
      <c r="W1124" s="44">
        <v>1832270</v>
      </c>
      <c r="X1124" s="45">
        <v>-602270</v>
      </c>
      <c r="Y1124" s="46">
        <v>-48.97</v>
      </c>
      <c r="Z1124" s="47">
        <f t="shared" si="34"/>
        <v>-148417</v>
      </c>
      <c r="AA1124" s="46">
        <f t="shared" si="35"/>
        <v>-12.07</v>
      </c>
      <c r="AB1124" s="48" t="s">
        <v>2360</v>
      </c>
      <c r="AC1124" s="48" t="s">
        <v>2343</v>
      </c>
      <c r="AD1124" s="49"/>
    </row>
    <row r="1125" spans="2:30" x14ac:dyDescent="0.15">
      <c r="B1125" s="38" t="s">
        <v>1794</v>
      </c>
      <c r="C1125" s="39" t="s">
        <v>1795</v>
      </c>
      <c r="D1125" s="39" t="s">
        <v>2366</v>
      </c>
      <c r="E1125" s="39" t="s">
        <v>2791</v>
      </c>
      <c r="F1125" s="40" t="s">
        <v>2344</v>
      </c>
      <c r="G1125" s="40" t="s">
        <v>2351</v>
      </c>
      <c r="H1125" s="41">
        <v>1230000</v>
      </c>
      <c r="I1125" s="42">
        <v>0</v>
      </c>
      <c r="J1125" s="43">
        <v>0</v>
      </c>
      <c r="K1125" s="41">
        <v>0</v>
      </c>
      <c r="L1125" s="42">
        <v>1354168</v>
      </c>
      <c r="M1125" s="43">
        <v>327734</v>
      </c>
      <c r="N1125" s="41">
        <v>1681902</v>
      </c>
      <c r="O1125" s="42">
        <v>0</v>
      </c>
      <c r="P1125" s="43">
        <v>0</v>
      </c>
      <c r="Q1125" s="41">
        <v>0</v>
      </c>
      <c r="R1125" s="42">
        <v>24249</v>
      </c>
      <c r="S1125" s="43">
        <v>126119</v>
      </c>
      <c r="T1125" s="44">
        <v>150368</v>
      </c>
      <c r="U1125" s="45">
        <v>1378417</v>
      </c>
      <c r="V1125" s="43">
        <v>453853</v>
      </c>
      <c r="W1125" s="44">
        <v>1832270</v>
      </c>
      <c r="X1125" s="45">
        <v>-602270</v>
      </c>
      <c r="Y1125" s="46">
        <v>-48.97</v>
      </c>
      <c r="Z1125" s="47">
        <f t="shared" si="34"/>
        <v>-148417</v>
      </c>
      <c r="AA1125" s="46">
        <f t="shared" si="35"/>
        <v>-12.07</v>
      </c>
      <c r="AB1125" s="48" t="s">
        <v>2360</v>
      </c>
      <c r="AC1125" s="48" t="s">
        <v>2343</v>
      </c>
      <c r="AD1125" s="49"/>
    </row>
    <row r="1126" spans="2:30" x14ac:dyDescent="0.15">
      <c r="B1126" s="38" t="s">
        <v>0</v>
      </c>
      <c r="C1126" s="39" t="s">
        <v>0</v>
      </c>
      <c r="D1126" s="39"/>
      <c r="E1126" s="39"/>
      <c r="F1126" s="40"/>
      <c r="G1126" s="40"/>
      <c r="H1126" s="41"/>
      <c r="I1126" s="42"/>
      <c r="J1126" s="43"/>
      <c r="K1126" s="41"/>
      <c r="L1126" s="42"/>
      <c r="M1126" s="43"/>
      <c r="N1126" s="41"/>
      <c r="O1126" s="42"/>
      <c r="P1126" s="43"/>
      <c r="Q1126" s="41"/>
      <c r="R1126" s="42"/>
      <c r="S1126" s="43"/>
      <c r="T1126" s="44"/>
      <c r="U1126" s="45"/>
      <c r="V1126" s="43"/>
      <c r="W1126" s="44"/>
      <c r="X1126" s="45"/>
      <c r="Y1126" s="46"/>
      <c r="Z1126" s="47"/>
      <c r="AA1126" s="46"/>
      <c r="AB1126" s="48"/>
      <c r="AC1126" s="48"/>
      <c r="AD1126" s="49"/>
    </row>
    <row r="1127" spans="2:30" x14ac:dyDescent="0.15">
      <c r="B1127" s="38" t="s">
        <v>2672</v>
      </c>
      <c r="C1127" s="39" t="s">
        <v>1796</v>
      </c>
      <c r="D1127" s="39" t="s">
        <v>2439</v>
      </c>
      <c r="E1127" s="39"/>
      <c r="F1127" s="40" t="s">
        <v>2346</v>
      </c>
      <c r="G1127" s="40" t="s">
        <v>2352</v>
      </c>
      <c r="H1127" s="41">
        <v>4650000</v>
      </c>
      <c r="I1127" s="42">
        <v>0</v>
      </c>
      <c r="J1127" s="43">
        <v>0</v>
      </c>
      <c r="K1127" s="41">
        <v>0</v>
      </c>
      <c r="L1127" s="42">
        <v>1577734</v>
      </c>
      <c r="M1127" s="43">
        <v>306469</v>
      </c>
      <c r="N1127" s="41">
        <v>1884203</v>
      </c>
      <c r="O1127" s="42">
        <v>73810</v>
      </c>
      <c r="P1127" s="43">
        <v>0</v>
      </c>
      <c r="Q1127" s="41">
        <v>73810</v>
      </c>
      <c r="R1127" s="42">
        <v>348504</v>
      </c>
      <c r="S1127" s="43">
        <v>1397961</v>
      </c>
      <c r="T1127" s="44">
        <v>1746465</v>
      </c>
      <c r="U1127" s="45">
        <v>2000048</v>
      </c>
      <c r="V1127" s="43">
        <v>1704430</v>
      </c>
      <c r="W1127" s="44">
        <v>3704478</v>
      </c>
      <c r="X1127" s="45">
        <v>945522</v>
      </c>
      <c r="Y1127" s="46">
        <v>20.329999999999998</v>
      </c>
      <c r="Z1127" s="47">
        <f t="shared" si="34"/>
        <v>2649952</v>
      </c>
      <c r="AA1127" s="46">
        <f t="shared" si="35"/>
        <v>56.99</v>
      </c>
      <c r="AB1127" s="48" t="s">
        <v>2360</v>
      </c>
      <c r="AC1127" s="48" t="s">
        <v>2343</v>
      </c>
      <c r="AD1127" s="49"/>
    </row>
    <row r="1128" spans="2:30" x14ac:dyDescent="0.15">
      <c r="B1128" s="38" t="s">
        <v>1797</v>
      </c>
      <c r="C1128" s="39" t="s">
        <v>1798</v>
      </c>
      <c r="D1128" s="39" t="s">
        <v>2439</v>
      </c>
      <c r="E1128" s="39" t="s">
        <v>2795</v>
      </c>
      <c r="F1128" s="40" t="s">
        <v>2346</v>
      </c>
      <c r="G1128" s="40" t="s">
        <v>2352</v>
      </c>
      <c r="H1128" s="41">
        <v>4650000</v>
      </c>
      <c r="I1128" s="42">
        <v>0</v>
      </c>
      <c r="J1128" s="43">
        <v>0</v>
      </c>
      <c r="K1128" s="41">
        <v>0</v>
      </c>
      <c r="L1128" s="42">
        <v>1577734</v>
      </c>
      <c r="M1128" s="43">
        <v>306469</v>
      </c>
      <c r="N1128" s="41">
        <v>1884203</v>
      </c>
      <c r="O1128" s="42">
        <v>73810</v>
      </c>
      <c r="P1128" s="43">
        <v>0</v>
      </c>
      <c r="Q1128" s="41">
        <v>73810</v>
      </c>
      <c r="R1128" s="42">
        <v>348504</v>
      </c>
      <c r="S1128" s="43">
        <v>1397961</v>
      </c>
      <c r="T1128" s="44">
        <v>1746465</v>
      </c>
      <c r="U1128" s="45">
        <v>2000048</v>
      </c>
      <c r="V1128" s="43">
        <v>1704430</v>
      </c>
      <c r="W1128" s="44">
        <v>3704478</v>
      </c>
      <c r="X1128" s="45">
        <v>945522</v>
      </c>
      <c r="Y1128" s="46">
        <v>20.329999999999998</v>
      </c>
      <c r="Z1128" s="47">
        <f t="shared" si="34"/>
        <v>2649952</v>
      </c>
      <c r="AA1128" s="46">
        <f t="shared" si="35"/>
        <v>56.99</v>
      </c>
      <c r="AB1128" s="48" t="s">
        <v>2360</v>
      </c>
      <c r="AC1128" s="48" t="s">
        <v>2343</v>
      </c>
      <c r="AD1128" s="49"/>
    </row>
    <row r="1129" spans="2:30" x14ac:dyDescent="0.15">
      <c r="B1129" s="38" t="s">
        <v>0</v>
      </c>
      <c r="C1129" s="39" t="s">
        <v>0</v>
      </c>
      <c r="D1129" s="39"/>
      <c r="E1129" s="39"/>
      <c r="F1129" s="40"/>
      <c r="G1129" s="40"/>
      <c r="H1129" s="41"/>
      <c r="I1129" s="42"/>
      <c r="J1129" s="43"/>
      <c r="K1129" s="41"/>
      <c r="L1129" s="42"/>
      <c r="M1129" s="43"/>
      <c r="N1129" s="41"/>
      <c r="O1129" s="42"/>
      <c r="P1129" s="43"/>
      <c r="Q1129" s="41"/>
      <c r="R1129" s="42"/>
      <c r="S1129" s="43"/>
      <c r="T1129" s="44"/>
      <c r="U1129" s="45"/>
      <c r="V1129" s="43"/>
      <c r="W1129" s="44"/>
      <c r="X1129" s="45"/>
      <c r="Y1129" s="46"/>
      <c r="Z1129" s="47"/>
      <c r="AA1129" s="46"/>
      <c r="AB1129" s="48"/>
      <c r="AC1129" s="48"/>
      <c r="AD1129" s="49"/>
    </row>
    <row r="1130" spans="2:30" x14ac:dyDescent="0.15">
      <c r="B1130" s="38" t="s">
        <v>2673</v>
      </c>
      <c r="C1130" s="39" t="s">
        <v>1799</v>
      </c>
      <c r="D1130" s="39" t="s">
        <v>2391</v>
      </c>
      <c r="E1130" s="39"/>
      <c r="F1130" s="40" t="s">
        <v>2347</v>
      </c>
      <c r="G1130" s="40" t="s">
        <v>2352</v>
      </c>
      <c r="H1130" s="41">
        <v>44822000</v>
      </c>
      <c r="I1130" s="42">
        <v>0</v>
      </c>
      <c r="J1130" s="43">
        <v>0</v>
      </c>
      <c r="K1130" s="41">
        <v>0</v>
      </c>
      <c r="L1130" s="42">
        <v>3920317</v>
      </c>
      <c r="M1130" s="43">
        <v>752281</v>
      </c>
      <c r="N1130" s="41">
        <v>4672598</v>
      </c>
      <c r="O1130" s="42">
        <v>7155058</v>
      </c>
      <c r="P1130" s="43">
        <v>0</v>
      </c>
      <c r="Q1130" s="41">
        <v>7155058</v>
      </c>
      <c r="R1130" s="42">
        <v>7159622</v>
      </c>
      <c r="S1130" s="43">
        <v>3220076</v>
      </c>
      <c r="T1130" s="44">
        <v>10379698</v>
      </c>
      <c r="U1130" s="45">
        <v>18234997</v>
      </c>
      <c r="V1130" s="43">
        <v>3972357</v>
      </c>
      <c r="W1130" s="44">
        <v>22207354</v>
      </c>
      <c r="X1130" s="45">
        <v>22614646</v>
      </c>
      <c r="Y1130" s="46">
        <v>50.45</v>
      </c>
      <c r="Z1130" s="47">
        <f t="shared" si="34"/>
        <v>26587003</v>
      </c>
      <c r="AA1130" s="46">
        <f t="shared" si="35"/>
        <v>59.32</v>
      </c>
      <c r="AB1130" s="48" t="s">
        <v>2360</v>
      </c>
      <c r="AC1130" s="48" t="s">
        <v>2343</v>
      </c>
      <c r="AD1130" s="49"/>
    </row>
    <row r="1131" spans="2:30" x14ac:dyDescent="0.15">
      <c r="B1131" s="38" t="s">
        <v>1800</v>
      </c>
      <c r="C1131" s="39" t="s">
        <v>1801</v>
      </c>
      <c r="D1131" s="39" t="s">
        <v>2391</v>
      </c>
      <c r="E1131" s="39" t="s">
        <v>2795</v>
      </c>
      <c r="F1131" s="40" t="s">
        <v>2347</v>
      </c>
      <c r="G1131" s="40" t="s">
        <v>2352</v>
      </c>
      <c r="H1131" s="41">
        <v>44822000</v>
      </c>
      <c r="I1131" s="42">
        <v>0</v>
      </c>
      <c r="J1131" s="43">
        <v>0</v>
      </c>
      <c r="K1131" s="41">
        <v>0</v>
      </c>
      <c r="L1131" s="42">
        <v>3920317</v>
      </c>
      <c r="M1131" s="43">
        <v>752281</v>
      </c>
      <c r="N1131" s="41">
        <v>4672598</v>
      </c>
      <c r="O1131" s="42">
        <v>7155058</v>
      </c>
      <c r="P1131" s="43">
        <v>0</v>
      </c>
      <c r="Q1131" s="41">
        <v>7155058</v>
      </c>
      <c r="R1131" s="42">
        <v>7159622</v>
      </c>
      <c r="S1131" s="43">
        <v>3220076</v>
      </c>
      <c r="T1131" s="44">
        <v>10379698</v>
      </c>
      <c r="U1131" s="45">
        <v>18234997</v>
      </c>
      <c r="V1131" s="43">
        <v>3972357</v>
      </c>
      <c r="W1131" s="44">
        <v>22207354</v>
      </c>
      <c r="X1131" s="45">
        <v>22614646</v>
      </c>
      <c r="Y1131" s="46">
        <v>50.45</v>
      </c>
      <c r="Z1131" s="47">
        <f t="shared" si="34"/>
        <v>26587003</v>
      </c>
      <c r="AA1131" s="46">
        <f t="shared" si="35"/>
        <v>59.32</v>
      </c>
      <c r="AB1131" s="48" t="s">
        <v>2360</v>
      </c>
      <c r="AC1131" s="48" t="s">
        <v>2343</v>
      </c>
      <c r="AD1131" s="49"/>
    </row>
    <row r="1132" spans="2:30" x14ac:dyDescent="0.15">
      <c r="B1132" s="38" t="s">
        <v>0</v>
      </c>
      <c r="C1132" s="39" t="s">
        <v>0</v>
      </c>
      <c r="D1132" s="39"/>
      <c r="E1132" s="39"/>
      <c r="F1132" s="40"/>
      <c r="G1132" s="40"/>
      <c r="H1132" s="41"/>
      <c r="I1132" s="42"/>
      <c r="J1132" s="43"/>
      <c r="K1132" s="41"/>
      <c r="L1132" s="42"/>
      <c r="M1132" s="43"/>
      <c r="N1132" s="41"/>
      <c r="O1132" s="42"/>
      <c r="P1132" s="43"/>
      <c r="Q1132" s="41"/>
      <c r="R1132" s="42"/>
      <c r="S1132" s="43"/>
      <c r="T1132" s="44"/>
      <c r="U1132" s="45"/>
      <c r="V1132" s="43"/>
      <c r="W1132" s="44"/>
      <c r="X1132" s="45"/>
      <c r="Y1132" s="46"/>
      <c r="Z1132" s="47"/>
      <c r="AA1132" s="46"/>
      <c r="AB1132" s="48"/>
      <c r="AC1132" s="48"/>
      <c r="AD1132" s="49"/>
    </row>
    <row r="1133" spans="2:30" x14ac:dyDescent="0.15">
      <c r="B1133" s="38" t="s">
        <v>2674</v>
      </c>
      <c r="C1133" s="39" t="s">
        <v>1802</v>
      </c>
      <c r="D1133" s="39" t="s">
        <v>2395</v>
      </c>
      <c r="E1133" s="39"/>
      <c r="F1133" s="40" t="s">
        <v>2344</v>
      </c>
      <c r="G1133" s="40" t="s">
        <v>2351</v>
      </c>
      <c r="H1133" s="41">
        <v>2188200</v>
      </c>
      <c r="I1133" s="42">
        <v>0</v>
      </c>
      <c r="J1133" s="43">
        <v>0</v>
      </c>
      <c r="K1133" s="41">
        <v>0</v>
      </c>
      <c r="L1133" s="42">
        <v>285454</v>
      </c>
      <c r="M1133" s="43">
        <v>71341</v>
      </c>
      <c r="N1133" s="41">
        <v>356795</v>
      </c>
      <c r="O1133" s="42">
        <v>344403</v>
      </c>
      <c r="P1133" s="43">
        <v>0</v>
      </c>
      <c r="Q1133" s="41">
        <v>344403</v>
      </c>
      <c r="R1133" s="42">
        <v>178449</v>
      </c>
      <c r="S1133" s="43">
        <v>31863</v>
      </c>
      <c r="T1133" s="44">
        <v>210312</v>
      </c>
      <c r="U1133" s="45">
        <v>808306</v>
      </c>
      <c r="V1133" s="43">
        <v>103204</v>
      </c>
      <c r="W1133" s="44">
        <v>911510</v>
      </c>
      <c r="X1133" s="45">
        <v>1276690</v>
      </c>
      <c r="Y1133" s="46">
        <v>58.34</v>
      </c>
      <c r="Z1133" s="47">
        <f t="shared" si="34"/>
        <v>1379894</v>
      </c>
      <c r="AA1133" s="46">
        <f t="shared" si="35"/>
        <v>63.06</v>
      </c>
      <c r="AB1133" s="48" t="s">
        <v>2360</v>
      </c>
      <c r="AC1133" s="48" t="s">
        <v>2343</v>
      </c>
      <c r="AD1133" s="49"/>
    </row>
    <row r="1134" spans="2:30" x14ac:dyDescent="0.15">
      <c r="B1134" s="38" t="s">
        <v>1803</v>
      </c>
      <c r="C1134" s="39" t="s">
        <v>1804</v>
      </c>
      <c r="D1134" s="39" t="s">
        <v>2395</v>
      </c>
      <c r="E1134" s="39" t="s">
        <v>2794</v>
      </c>
      <c r="F1134" s="40" t="s">
        <v>2344</v>
      </c>
      <c r="G1134" s="40" t="s">
        <v>2351</v>
      </c>
      <c r="H1134" s="41">
        <v>2188200</v>
      </c>
      <c r="I1134" s="42">
        <v>0</v>
      </c>
      <c r="J1134" s="43">
        <v>0</v>
      </c>
      <c r="K1134" s="41">
        <v>0</v>
      </c>
      <c r="L1134" s="42">
        <v>285454</v>
      </c>
      <c r="M1134" s="43">
        <v>71341</v>
      </c>
      <c r="N1134" s="41">
        <v>356795</v>
      </c>
      <c r="O1134" s="42">
        <v>344403</v>
      </c>
      <c r="P1134" s="43">
        <v>0</v>
      </c>
      <c r="Q1134" s="41">
        <v>344403</v>
      </c>
      <c r="R1134" s="42">
        <v>178449</v>
      </c>
      <c r="S1134" s="43">
        <v>31863</v>
      </c>
      <c r="T1134" s="44">
        <v>210312</v>
      </c>
      <c r="U1134" s="45">
        <v>808306</v>
      </c>
      <c r="V1134" s="43">
        <v>103204</v>
      </c>
      <c r="W1134" s="44">
        <v>911510</v>
      </c>
      <c r="X1134" s="45">
        <v>1276690</v>
      </c>
      <c r="Y1134" s="46">
        <v>58.34</v>
      </c>
      <c r="Z1134" s="47">
        <f t="shared" si="34"/>
        <v>1379894</v>
      </c>
      <c r="AA1134" s="46">
        <f t="shared" si="35"/>
        <v>63.06</v>
      </c>
      <c r="AB1134" s="48" t="s">
        <v>2360</v>
      </c>
      <c r="AC1134" s="48" t="s">
        <v>2343</v>
      </c>
      <c r="AD1134" s="49"/>
    </row>
    <row r="1135" spans="2:30" x14ac:dyDescent="0.15">
      <c r="B1135" s="38" t="s">
        <v>0</v>
      </c>
      <c r="C1135" s="39" t="s">
        <v>0</v>
      </c>
      <c r="D1135" s="39"/>
      <c r="E1135" s="39"/>
      <c r="F1135" s="40"/>
      <c r="G1135" s="40"/>
      <c r="H1135" s="41"/>
      <c r="I1135" s="42"/>
      <c r="J1135" s="43"/>
      <c r="K1135" s="41"/>
      <c r="L1135" s="42"/>
      <c r="M1135" s="43"/>
      <c r="N1135" s="41"/>
      <c r="O1135" s="42"/>
      <c r="P1135" s="43"/>
      <c r="Q1135" s="41"/>
      <c r="R1135" s="42"/>
      <c r="S1135" s="43"/>
      <c r="T1135" s="44"/>
      <c r="U1135" s="45"/>
      <c r="V1135" s="43"/>
      <c r="W1135" s="44"/>
      <c r="X1135" s="45"/>
      <c r="Y1135" s="46"/>
      <c r="Z1135" s="47"/>
      <c r="AA1135" s="46"/>
      <c r="AB1135" s="48"/>
      <c r="AC1135" s="48"/>
      <c r="AD1135" s="49"/>
    </row>
    <row r="1136" spans="2:30" x14ac:dyDescent="0.15">
      <c r="B1136" s="38" t="s">
        <v>2675</v>
      </c>
      <c r="C1136" s="39" t="s">
        <v>1805</v>
      </c>
      <c r="D1136" s="39" t="s">
        <v>2363</v>
      </c>
      <c r="E1136" s="39"/>
      <c r="F1136" s="40" t="s">
        <v>2347</v>
      </c>
      <c r="G1136" s="40" t="s">
        <v>2359</v>
      </c>
      <c r="H1136" s="41">
        <v>7232500</v>
      </c>
      <c r="I1136" s="42">
        <v>0</v>
      </c>
      <c r="J1136" s="43">
        <v>0</v>
      </c>
      <c r="K1136" s="41">
        <v>0</v>
      </c>
      <c r="L1136" s="42">
        <v>1166372</v>
      </c>
      <c r="M1136" s="43">
        <v>208030</v>
      </c>
      <c r="N1136" s="41">
        <v>1374402</v>
      </c>
      <c r="O1136" s="42">
        <v>2202600</v>
      </c>
      <c r="P1136" s="43">
        <v>0</v>
      </c>
      <c r="Q1136" s="41">
        <v>2202600</v>
      </c>
      <c r="R1136" s="42">
        <v>1300</v>
      </c>
      <c r="S1136" s="43">
        <v>38713</v>
      </c>
      <c r="T1136" s="44">
        <v>40013</v>
      </c>
      <c r="U1136" s="45">
        <v>3370272</v>
      </c>
      <c r="V1136" s="43">
        <v>246743</v>
      </c>
      <c r="W1136" s="44">
        <v>3617015</v>
      </c>
      <c r="X1136" s="45">
        <v>3615485</v>
      </c>
      <c r="Y1136" s="46">
        <v>49.99</v>
      </c>
      <c r="Z1136" s="47">
        <f t="shared" si="34"/>
        <v>3862228</v>
      </c>
      <c r="AA1136" s="46">
        <f t="shared" si="35"/>
        <v>53.4</v>
      </c>
      <c r="AB1136" s="48" t="s">
        <v>2360</v>
      </c>
      <c r="AC1136" s="48" t="s">
        <v>2343</v>
      </c>
      <c r="AD1136" s="49"/>
    </row>
    <row r="1137" spans="2:30" x14ac:dyDescent="0.15">
      <c r="B1137" s="38" t="s">
        <v>1806</v>
      </c>
      <c r="C1137" s="39" t="s">
        <v>1805</v>
      </c>
      <c r="D1137" s="39" t="s">
        <v>2363</v>
      </c>
      <c r="E1137" s="39" t="s">
        <v>2792</v>
      </c>
      <c r="F1137" s="40" t="s">
        <v>2347</v>
      </c>
      <c r="G1137" s="40" t="s">
        <v>2359</v>
      </c>
      <c r="H1137" s="41">
        <v>7232500</v>
      </c>
      <c r="I1137" s="42">
        <v>0</v>
      </c>
      <c r="J1137" s="43">
        <v>0</v>
      </c>
      <c r="K1137" s="41">
        <v>0</v>
      </c>
      <c r="L1137" s="42">
        <v>1166372</v>
      </c>
      <c r="M1137" s="43">
        <v>208030</v>
      </c>
      <c r="N1137" s="41">
        <v>1374402</v>
      </c>
      <c r="O1137" s="42">
        <v>2202600</v>
      </c>
      <c r="P1137" s="43">
        <v>0</v>
      </c>
      <c r="Q1137" s="41">
        <v>2202600</v>
      </c>
      <c r="R1137" s="42">
        <v>1300</v>
      </c>
      <c r="S1137" s="43">
        <v>38713</v>
      </c>
      <c r="T1137" s="44">
        <v>40013</v>
      </c>
      <c r="U1137" s="45">
        <v>3370272</v>
      </c>
      <c r="V1137" s="43">
        <v>246743</v>
      </c>
      <c r="W1137" s="44">
        <v>3617015</v>
      </c>
      <c r="X1137" s="45">
        <v>3615485</v>
      </c>
      <c r="Y1137" s="46">
        <v>49.99</v>
      </c>
      <c r="Z1137" s="47">
        <f t="shared" si="34"/>
        <v>3862228</v>
      </c>
      <c r="AA1137" s="46">
        <f t="shared" si="35"/>
        <v>53.4</v>
      </c>
      <c r="AB1137" s="48" t="s">
        <v>2360</v>
      </c>
      <c r="AC1137" s="48" t="s">
        <v>2343</v>
      </c>
      <c r="AD1137" s="49"/>
    </row>
    <row r="1138" spans="2:30" x14ac:dyDescent="0.15">
      <c r="B1138" s="38" t="s">
        <v>0</v>
      </c>
      <c r="C1138" s="39" t="s">
        <v>0</v>
      </c>
      <c r="D1138" s="39"/>
      <c r="E1138" s="39"/>
      <c r="F1138" s="40"/>
      <c r="G1138" s="40"/>
      <c r="H1138" s="41"/>
      <c r="I1138" s="42"/>
      <c r="J1138" s="43"/>
      <c r="K1138" s="41"/>
      <c r="L1138" s="42"/>
      <c r="M1138" s="43"/>
      <c r="N1138" s="41"/>
      <c r="O1138" s="42"/>
      <c r="P1138" s="43"/>
      <c r="Q1138" s="41"/>
      <c r="R1138" s="42"/>
      <c r="S1138" s="43"/>
      <c r="T1138" s="44"/>
      <c r="U1138" s="45"/>
      <c r="V1138" s="43"/>
      <c r="W1138" s="44"/>
      <c r="X1138" s="45"/>
      <c r="Y1138" s="46"/>
      <c r="Z1138" s="47"/>
      <c r="AA1138" s="46"/>
      <c r="AB1138" s="48"/>
      <c r="AC1138" s="48"/>
      <c r="AD1138" s="49"/>
    </row>
    <row r="1139" spans="2:30" x14ac:dyDescent="0.15">
      <c r="B1139" s="38" t="s">
        <v>2676</v>
      </c>
      <c r="C1139" s="39" t="s">
        <v>1807</v>
      </c>
      <c r="D1139" s="39" t="s">
        <v>2366</v>
      </c>
      <c r="E1139" s="39"/>
      <c r="F1139" s="40" t="s">
        <v>2344</v>
      </c>
      <c r="G1139" s="40" t="s">
        <v>2351</v>
      </c>
      <c r="H1139" s="41">
        <v>726300</v>
      </c>
      <c r="I1139" s="42">
        <v>0</v>
      </c>
      <c r="J1139" s="43">
        <v>0</v>
      </c>
      <c r="K1139" s="41">
        <v>0</v>
      </c>
      <c r="L1139" s="42">
        <v>298513</v>
      </c>
      <c r="M1139" s="43">
        <v>74665</v>
      </c>
      <c r="N1139" s="41">
        <v>373178</v>
      </c>
      <c r="O1139" s="42">
        <v>0</v>
      </c>
      <c r="P1139" s="43">
        <v>0</v>
      </c>
      <c r="Q1139" s="41">
        <v>0</v>
      </c>
      <c r="R1139" s="42">
        <v>2640</v>
      </c>
      <c r="S1139" s="43">
        <v>31281</v>
      </c>
      <c r="T1139" s="44">
        <v>33921</v>
      </c>
      <c r="U1139" s="45">
        <v>301153</v>
      </c>
      <c r="V1139" s="43">
        <v>105946</v>
      </c>
      <c r="W1139" s="44">
        <v>407099</v>
      </c>
      <c r="X1139" s="45">
        <v>319201</v>
      </c>
      <c r="Y1139" s="46">
        <v>43.95</v>
      </c>
      <c r="Z1139" s="47">
        <f t="shared" si="34"/>
        <v>425147</v>
      </c>
      <c r="AA1139" s="46">
        <f t="shared" si="35"/>
        <v>58.54</v>
      </c>
      <c r="AB1139" s="48" t="s">
        <v>2360</v>
      </c>
      <c r="AC1139" s="48" t="s">
        <v>2343</v>
      </c>
      <c r="AD1139" s="49"/>
    </row>
    <row r="1140" spans="2:30" x14ac:dyDescent="0.15">
      <c r="B1140" s="38" t="s">
        <v>1808</v>
      </c>
      <c r="C1140" s="39" t="s">
        <v>1809</v>
      </c>
      <c r="D1140" s="39" t="s">
        <v>2366</v>
      </c>
      <c r="E1140" s="39" t="s">
        <v>2790</v>
      </c>
      <c r="F1140" s="40" t="s">
        <v>2344</v>
      </c>
      <c r="G1140" s="40" t="s">
        <v>2351</v>
      </c>
      <c r="H1140" s="41">
        <v>726300</v>
      </c>
      <c r="I1140" s="42">
        <v>0</v>
      </c>
      <c r="J1140" s="43">
        <v>0</v>
      </c>
      <c r="K1140" s="41">
        <v>0</v>
      </c>
      <c r="L1140" s="42">
        <v>298513</v>
      </c>
      <c r="M1140" s="43">
        <v>74665</v>
      </c>
      <c r="N1140" s="41">
        <v>373178</v>
      </c>
      <c r="O1140" s="42">
        <v>0</v>
      </c>
      <c r="P1140" s="43">
        <v>0</v>
      </c>
      <c r="Q1140" s="41">
        <v>0</v>
      </c>
      <c r="R1140" s="42">
        <v>2640</v>
      </c>
      <c r="S1140" s="43">
        <v>31281</v>
      </c>
      <c r="T1140" s="44">
        <v>33921</v>
      </c>
      <c r="U1140" s="45">
        <v>301153</v>
      </c>
      <c r="V1140" s="43">
        <v>105946</v>
      </c>
      <c r="W1140" s="44">
        <v>407099</v>
      </c>
      <c r="X1140" s="45">
        <v>319201</v>
      </c>
      <c r="Y1140" s="46">
        <v>43.95</v>
      </c>
      <c r="Z1140" s="47">
        <f t="shared" si="34"/>
        <v>425147</v>
      </c>
      <c r="AA1140" s="46">
        <f t="shared" si="35"/>
        <v>58.54</v>
      </c>
      <c r="AB1140" s="48" t="s">
        <v>2360</v>
      </c>
      <c r="AC1140" s="48" t="s">
        <v>2343</v>
      </c>
      <c r="AD1140" s="49"/>
    </row>
    <row r="1141" spans="2:30" x14ac:dyDescent="0.15">
      <c r="B1141" s="38" t="s">
        <v>0</v>
      </c>
      <c r="C1141" s="39" t="s">
        <v>0</v>
      </c>
      <c r="D1141" s="39"/>
      <c r="E1141" s="39"/>
      <c r="F1141" s="40"/>
      <c r="G1141" s="40"/>
      <c r="H1141" s="41"/>
      <c r="I1141" s="42"/>
      <c r="J1141" s="43"/>
      <c r="K1141" s="41"/>
      <c r="L1141" s="42"/>
      <c r="M1141" s="43"/>
      <c r="N1141" s="41"/>
      <c r="O1141" s="42"/>
      <c r="P1141" s="43"/>
      <c r="Q1141" s="41"/>
      <c r="R1141" s="42"/>
      <c r="S1141" s="43"/>
      <c r="T1141" s="44"/>
      <c r="U1141" s="45"/>
      <c r="V1141" s="43"/>
      <c r="W1141" s="44"/>
      <c r="X1141" s="45"/>
      <c r="Y1141" s="46"/>
      <c r="Z1141" s="47"/>
      <c r="AA1141" s="46"/>
      <c r="AB1141" s="48"/>
      <c r="AC1141" s="48"/>
      <c r="AD1141" s="49"/>
    </row>
    <row r="1142" spans="2:30" x14ac:dyDescent="0.15">
      <c r="B1142" s="38" t="s">
        <v>2677</v>
      </c>
      <c r="C1142" s="39" t="s">
        <v>1810</v>
      </c>
      <c r="D1142" s="39" t="s">
        <v>2391</v>
      </c>
      <c r="E1142" s="39"/>
      <c r="F1142" s="40" t="s">
        <v>2347</v>
      </c>
      <c r="G1142" s="40" t="s">
        <v>2354</v>
      </c>
      <c r="H1142" s="41">
        <v>240000</v>
      </c>
      <c r="I1142" s="42">
        <v>0</v>
      </c>
      <c r="J1142" s="43">
        <v>0</v>
      </c>
      <c r="K1142" s="41">
        <v>0</v>
      </c>
      <c r="L1142" s="42">
        <v>83415</v>
      </c>
      <c r="M1142" s="43">
        <v>13602</v>
      </c>
      <c r="N1142" s="41">
        <v>97017</v>
      </c>
      <c r="O1142" s="42">
        <v>0</v>
      </c>
      <c r="P1142" s="43">
        <v>0</v>
      </c>
      <c r="Q1142" s="41">
        <v>0</v>
      </c>
      <c r="R1142" s="42">
        <v>14562</v>
      </c>
      <c r="S1142" s="43">
        <v>4533</v>
      </c>
      <c r="T1142" s="44">
        <v>19095</v>
      </c>
      <c r="U1142" s="45">
        <v>97977</v>
      </c>
      <c r="V1142" s="43">
        <v>18135</v>
      </c>
      <c r="W1142" s="44">
        <v>116112</v>
      </c>
      <c r="X1142" s="45">
        <v>123888</v>
      </c>
      <c r="Y1142" s="46">
        <v>51.62</v>
      </c>
      <c r="Z1142" s="47">
        <f t="shared" si="34"/>
        <v>142023</v>
      </c>
      <c r="AA1142" s="46">
        <f t="shared" si="35"/>
        <v>59.18</v>
      </c>
      <c r="AB1142" s="48" t="s">
        <v>2360</v>
      </c>
      <c r="AC1142" s="48" t="s">
        <v>2343</v>
      </c>
      <c r="AD1142" s="49"/>
    </row>
    <row r="1143" spans="2:30" x14ac:dyDescent="0.15">
      <c r="B1143" s="38" t="s">
        <v>1811</v>
      </c>
      <c r="C1143" s="39" t="s">
        <v>1812</v>
      </c>
      <c r="D1143" s="39" t="s">
        <v>2391</v>
      </c>
      <c r="E1143" s="39" t="s">
        <v>2790</v>
      </c>
      <c r="F1143" s="40" t="s">
        <v>2347</v>
      </c>
      <c r="G1143" s="40" t="s">
        <v>2354</v>
      </c>
      <c r="H1143" s="41">
        <v>40000</v>
      </c>
      <c r="I1143" s="42">
        <v>0</v>
      </c>
      <c r="J1143" s="43">
        <v>0</v>
      </c>
      <c r="K1143" s="41">
        <v>0</v>
      </c>
      <c r="L1143" s="42">
        <v>43857</v>
      </c>
      <c r="M1143" s="43">
        <v>7153</v>
      </c>
      <c r="N1143" s="41">
        <v>51010</v>
      </c>
      <c r="O1143" s="42">
        <v>0</v>
      </c>
      <c r="P1143" s="43">
        <v>0</v>
      </c>
      <c r="Q1143" s="41">
        <v>0</v>
      </c>
      <c r="R1143" s="42">
        <v>4547</v>
      </c>
      <c r="S1143" s="43">
        <v>2565</v>
      </c>
      <c r="T1143" s="44">
        <v>7112</v>
      </c>
      <c r="U1143" s="45">
        <v>48404</v>
      </c>
      <c r="V1143" s="43">
        <v>9718</v>
      </c>
      <c r="W1143" s="44">
        <v>58122</v>
      </c>
      <c r="X1143" s="45">
        <v>-18122</v>
      </c>
      <c r="Y1143" s="46">
        <v>-45.31</v>
      </c>
      <c r="Z1143" s="47">
        <f t="shared" si="34"/>
        <v>-8404</v>
      </c>
      <c r="AA1143" s="46">
        <f t="shared" si="35"/>
        <v>-21.01</v>
      </c>
      <c r="AB1143" s="48" t="s">
        <v>2360</v>
      </c>
      <c r="AC1143" s="48" t="s">
        <v>2343</v>
      </c>
      <c r="AD1143" s="49"/>
    </row>
    <row r="1144" spans="2:30" x14ac:dyDescent="0.15">
      <c r="B1144" s="38" t="s">
        <v>1813</v>
      </c>
      <c r="C1144" s="39" t="s">
        <v>1814</v>
      </c>
      <c r="D1144" s="39" t="s">
        <v>2391</v>
      </c>
      <c r="E1144" s="39" t="s">
        <v>2791</v>
      </c>
      <c r="F1144" s="40" t="s">
        <v>2347</v>
      </c>
      <c r="G1144" s="40" t="s">
        <v>2354</v>
      </c>
      <c r="H1144" s="41">
        <v>40000</v>
      </c>
      <c r="I1144" s="42">
        <v>0</v>
      </c>
      <c r="J1144" s="43">
        <v>0</v>
      </c>
      <c r="K1144" s="41">
        <v>0</v>
      </c>
      <c r="L1144" s="42">
        <v>3479</v>
      </c>
      <c r="M1144" s="43">
        <v>521</v>
      </c>
      <c r="N1144" s="41">
        <v>4000</v>
      </c>
      <c r="O1144" s="42">
        <v>0</v>
      </c>
      <c r="P1144" s="43">
        <v>0</v>
      </c>
      <c r="Q1144" s="41">
        <v>0</v>
      </c>
      <c r="R1144" s="42">
        <v>832</v>
      </c>
      <c r="S1144" s="43">
        <v>176</v>
      </c>
      <c r="T1144" s="44">
        <v>1008</v>
      </c>
      <c r="U1144" s="45">
        <v>4311</v>
      </c>
      <c r="V1144" s="43">
        <v>697</v>
      </c>
      <c r="W1144" s="44">
        <v>5008</v>
      </c>
      <c r="X1144" s="45">
        <v>34992</v>
      </c>
      <c r="Y1144" s="46">
        <v>87.48</v>
      </c>
      <c r="Z1144" s="47">
        <f t="shared" si="34"/>
        <v>35689</v>
      </c>
      <c r="AA1144" s="46">
        <f t="shared" si="35"/>
        <v>89.22</v>
      </c>
      <c r="AB1144" s="48" t="s">
        <v>2360</v>
      </c>
      <c r="AC1144" s="48" t="s">
        <v>2343</v>
      </c>
      <c r="AD1144" s="49"/>
    </row>
    <row r="1145" spans="2:30" x14ac:dyDescent="0.15">
      <c r="B1145" s="38" t="s">
        <v>1815</v>
      </c>
      <c r="C1145" s="39" t="s">
        <v>1816</v>
      </c>
      <c r="D1145" s="39" t="s">
        <v>2391</v>
      </c>
      <c r="E1145" s="39" t="s">
        <v>2792</v>
      </c>
      <c r="F1145" s="40" t="s">
        <v>2347</v>
      </c>
      <c r="G1145" s="40" t="s">
        <v>2354</v>
      </c>
      <c r="H1145" s="41">
        <v>40000</v>
      </c>
      <c r="I1145" s="42">
        <v>0</v>
      </c>
      <c r="J1145" s="43">
        <v>0</v>
      </c>
      <c r="K1145" s="41">
        <v>0</v>
      </c>
      <c r="L1145" s="42">
        <v>4947</v>
      </c>
      <c r="M1145" s="43">
        <v>836</v>
      </c>
      <c r="N1145" s="41">
        <v>5783</v>
      </c>
      <c r="O1145" s="42">
        <v>0</v>
      </c>
      <c r="P1145" s="43">
        <v>0</v>
      </c>
      <c r="Q1145" s="41">
        <v>0</v>
      </c>
      <c r="R1145" s="42">
        <v>359</v>
      </c>
      <c r="S1145" s="43">
        <v>251</v>
      </c>
      <c r="T1145" s="44">
        <v>610</v>
      </c>
      <c r="U1145" s="45">
        <v>5306</v>
      </c>
      <c r="V1145" s="43">
        <v>1087</v>
      </c>
      <c r="W1145" s="44">
        <v>6393</v>
      </c>
      <c r="X1145" s="45">
        <v>33607</v>
      </c>
      <c r="Y1145" s="46">
        <v>84.02</v>
      </c>
      <c r="Z1145" s="47">
        <f t="shared" si="34"/>
        <v>34694</v>
      </c>
      <c r="AA1145" s="46">
        <f t="shared" si="35"/>
        <v>86.74</v>
      </c>
      <c r="AB1145" s="48" t="s">
        <v>2360</v>
      </c>
      <c r="AC1145" s="48" t="s">
        <v>2343</v>
      </c>
      <c r="AD1145" s="49"/>
    </row>
    <row r="1146" spans="2:30" x14ac:dyDescent="0.15">
      <c r="B1146" s="38" t="s">
        <v>1817</v>
      </c>
      <c r="C1146" s="39" t="s">
        <v>1818</v>
      </c>
      <c r="D1146" s="39" t="s">
        <v>2391</v>
      </c>
      <c r="E1146" s="39" t="s">
        <v>2793</v>
      </c>
      <c r="F1146" s="40" t="s">
        <v>2347</v>
      </c>
      <c r="G1146" s="40" t="s">
        <v>2354</v>
      </c>
      <c r="H1146" s="41">
        <v>40000</v>
      </c>
      <c r="I1146" s="42">
        <v>0</v>
      </c>
      <c r="J1146" s="43">
        <v>0</v>
      </c>
      <c r="K1146" s="41">
        <v>0</v>
      </c>
      <c r="L1146" s="42">
        <v>17485</v>
      </c>
      <c r="M1146" s="43">
        <v>3010</v>
      </c>
      <c r="N1146" s="41">
        <v>20495</v>
      </c>
      <c r="O1146" s="42">
        <v>0</v>
      </c>
      <c r="P1146" s="43">
        <v>0</v>
      </c>
      <c r="Q1146" s="41">
        <v>0</v>
      </c>
      <c r="R1146" s="42">
        <v>1735</v>
      </c>
      <c r="S1146" s="43">
        <v>865</v>
      </c>
      <c r="T1146" s="44">
        <v>2600</v>
      </c>
      <c r="U1146" s="45">
        <v>19220</v>
      </c>
      <c r="V1146" s="43">
        <v>3875</v>
      </c>
      <c r="W1146" s="44">
        <v>23095</v>
      </c>
      <c r="X1146" s="45">
        <v>16905</v>
      </c>
      <c r="Y1146" s="46">
        <v>42.26</v>
      </c>
      <c r="Z1146" s="47">
        <f t="shared" si="34"/>
        <v>20780</v>
      </c>
      <c r="AA1146" s="46">
        <f t="shared" si="35"/>
        <v>51.95</v>
      </c>
      <c r="AB1146" s="48" t="s">
        <v>2360</v>
      </c>
      <c r="AC1146" s="48" t="s">
        <v>2343</v>
      </c>
      <c r="AD1146" s="49"/>
    </row>
    <row r="1147" spans="2:30" x14ac:dyDescent="0.15">
      <c r="B1147" s="38" t="s">
        <v>1819</v>
      </c>
      <c r="C1147" s="39" t="s">
        <v>1820</v>
      </c>
      <c r="D1147" s="39" t="s">
        <v>2391</v>
      </c>
      <c r="E1147" s="39" t="s">
        <v>2794</v>
      </c>
      <c r="F1147" s="40" t="s">
        <v>2347</v>
      </c>
      <c r="G1147" s="40" t="s">
        <v>2354</v>
      </c>
      <c r="H1147" s="41">
        <v>40000</v>
      </c>
      <c r="I1147" s="42">
        <v>0</v>
      </c>
      <c r="J1147" s="43">
        <v>0</v>
      </c>
      <c r="K1147" s="41">
        <v>0</v>
      </c>
      <c r="L1147" s="42">
        <v>11735</v>
      </c>
      <c r="M1147" s="43">
        <v>1745</v>
      </c>
      <c r="N1147" s="41">
        <v>13480</v>
      </c>
      <c r="O1147" s="42">
        <v>0</v>
      </c>
      <c r="P1147" s="43">
        <v>0</v>
      </c>
      <c r="Q1147" s="41">
        <v>0</v>
      </c>
      <c r="R1147" s="42">
        <v>3489</v>
      </c>
      <c r="S1147" s="43">
        <v>584</v>
      </c>
      <c r="T1147" s="44">
        <v>4073</v>
      </c>
      <c r="U1147" s="45">
        <v>15224</v>
      </c>
      <c r="V1147" s="43">
        <v>2329</v>
      </c>
      <c r="W1147" s="44">
        <v>17553</v>
      </c>
      <c r="X1147" s="45">
        <v>22447</v>
      </c>
      <c r="Y1147" s="46">
        <v>56.12</v>
      </c>
      <c r="Z1147" s="47">
        <f t="shared" si="34"/>
        <v>24776</v>
      </c>
      <c r="AA1147" s="46">
        <f t="shared" si="35"/>
        <v>61.94</v>
      </c>
      <c r="AB1147" s="48" t="s">
        <v>2360</v>
      </c>
      <c r="AC1147" s="48" t="s">
        <v>2343</v>
      </c>
      <c r="AD1147" s="49"/>
    </row>
    <row r="1148" spans="2:30" x14ac:dyDescent="0.15">
      <c r="B1148" s="38" t="s">
        <v>1821</v>
      </c>
      <c r="C1148" s="39" t="s">
        <v>1822</v>
      </c>
      <c r="D1148" s="39" t="s">
        <v>2391</v>
      </c>
      <c r="E1148" s="39" t="s">
        <v>2795</v>
      </c>
      <c r="F1148" s="40" t="s">
        <v>2347</v>
      </c>
      <c r="G1148" s="40" t="s">
        <v>2354</v>
      </c>
      <c r="H1148" s="41">
        <v>40000</v>
      </c>
      <c r="I1148" s="42">
        <v>0</v>
      </c>
      <c r="J1148" s="43">
        <v>0</v>
      </c>
      <c r="K1148" s="41">
        <v>0</v>
      </c>
      <c r="L1148" s="42">
        <v>1912</v>
      </c>
      <c r="M1148" s="43">
        <v>337</v>
      </c>
      <c r="N1148" s="41">
        <v>2249</v>
      </c>
      <c r="O1148" s="42">
        <v>0</v>
      </c>
      <c r="P1148" s="43">
        <v>0</v>
      </c>
      <c r="Q1148" s="41">
        <v>0</v>
      </c>
      <c r="R1148" s="42">
        <v>3600</v>
      </c>
      <c r="S1148" s="43">
        <v>92</v>
      </c>
      <c r="T1148" s="44">
        <v>3692</v>
      </c>
      <c r="U1148" s="45">
        <v>5512</v>
      </c>
      <c r="V1148" s="43">
        <v>429</v>
      </c>
      <c r="W1148" s="44">
        <v>5941</v>
      </c>
      <c r="X1148" s="45">
        <v>34059</v>
      </c>
      <c r="Y1148" s="46">
        <v>85.15</v>
      </c>
      <c r="Z1148" s="47">
        <f t="shared" si="34"/>
        <v>34488</v>
      </c>
      <c r="AA1148" s="46">
        <f t="shared" si="35"/>
        <v>86.22</v>
      </c>
      <c r="AB1148" s="48" t="s">
        <v>2360</v>
      </c>
      <c r="AC1148" s="48" t="s">
        <v>2343</v>
      </c>
      <c r="AD1148" s="49"/>
    </row>
    <row r="1149" spans="2:30" x14ac:dyDescent="0.15">
      <c r="B1149" s="38" t="s">
        <v>0</v>
      </c>
      <c r="C1149" s="39" t="s">
        <v>0</v>
      </c>
      <c r="D1149" s="39"/>
      <c r="E1149" s="39"/>
      <c r="F1149" s="40"/>
      <c r="G1149" s="40"/>
      <c r="H1149" s="41"/>
      <c r="I1149" s="42"/>
      <c r="J1149" s="43"/>
      <c r="K1149" s="41"/>
      <c r="L1149" s="42"/>
      <c r="M1149" s="43"/>
      <c r="N1149" s="41"/>
      <c r="O1149" s="42"/>
      <c r="P1149" s="43"/>
      <c r="Q1149" s="41"/>
      <c r="R1149" s="42"/>
      <c r="S1149" s="43"/>
      <c r="T1149" s="44"/>
      <c r="U1149" s="45"/>
      <c r="V1149" s="43"/>
      <c r="W1149" s="44"/>
      <c r="X1149" s="45"/>
      <c r="Y1149" s="46"/>
      <c r="Z1149" s="47"/>
      <c r="AA1149" s="46"/>
      <c r="AB1149" s="48"/>
      <c r="AC1149" s="48"/>
      <c r="AD1149" s="49"/>
    </row>
    <row r="1150" spans="2:30" x14ac:dyDescent="0.15">
      <c r="B1150" s="38" t="s">
        <v>2678</v>
      </c>
      <c r="C1150" s="39" t="s">
        <v>1823</v>
      </c>
      <c r="D1150" s="39" t="s">
        <v>2389</v>
      </c>
      <c r="E1150" s="39"/>
      <c r="F1150" s="40" t="s">
        <v>2346</v>
      </c>
      <c r="G1150" s="40" t="s">
        <v>2356</v>
      </c>
      <c r="H1150" s="41">
        <v>13500000</v>
      </c>
      <c r="I1150" s="42">
        <v>0</v>
      </c>
      <c r="J1150" s="43">
        <v>0</v>
      </c>
      <c r="K1150" s="41">
        <v>0</v>
      </c>
      <c r="L1150" s="42">
        <v>8734253</v>
      </c>
      <c r="M1150" s="43">
        <v>1545655</v>
      </c>
      <c r="N1150" s="41">
        <v>10279908</v>
      </c>
      <c r="O1150" s="42">
        <v>0</v>
      </c>
      <c r="P1150" s="43">
        <v>1637</v>
      </c>
      <c r="Q1150" s="41">
        <v>1637</v>
      </c>
      <c r="R1150" s="42">
        <v>35813</v>
      </c>
      <c r="S1150" s="43">
        <v>337022</v>
      </c>
      <c r="T1150" s="44">
        <v>372835</v>
      </c>
      <c r="U1150" s="45">
        <v>8770066</v>
      </c>
      <c r="V1150" s="43">
        <v>1884314</v>
      </c>
      <c r="W1150" s="44">
        <v>10654380</v>
      </c>
      <c r="X1150" s="45">
        <v>2845620</v>
      </c>
      <c r="Y1150" s="46">
        <v>21.08</v>
      </c>
      <c r="Z1150" s="47">
        <f t="shared" si="34"/>
        <v>4729934</v>
      </c>
      <c r="AA1150" s="46">
        <f t="shared" si="35"/>
        <v>35.04</v>
      </c>
      <c r="AB1150" s="48" t="s">
        <v>2370</v>
      </c>
      <c r="AC1150" s="48" t="s">
        <v>2343</v>
      </c>
      <c r="AD1150" s="49"/>
    </row>
    <row r="1151" spans="2:30" x14ac:dyDescent="0.15">
      <c r="B1151" s="38" t="s">
        <v>1824</v>
      </c>
      <c r="C1151" s="39" t="s">
        <v>1825</v>
      </c>
      <c r="D1151" s="39" t="s">
        <v>2389</v>
      </c>
      <c r="E1151" s="39" t="s">
        <v>2790</v>
      </c>
      <c r="F1151" s="40" t="s">
        <v>2346</v>
      </c>
      <c r="G1151" s="40" t="s">
        <v>2356</v>
      </c>
      <c r="H1151" s="41">
        <v>2250000</v>
      </c>
      <c r="I1151" s="42">
        <v>0</v>
      </c>
      <c r="J1151" s="43">
        <v>0</v>
      </c>
      <c r="K1151" s="41">
        <v>0</v>
      </c>
      <c r="L1151" s="42">
        <v>1414430</v>
      </c>
      <c r="M1151" s="43">
        <v>277586</v>
      </c>
      <c r="N1151" s="41">
        <v>1692016</v>
      </c>
      <c r="O1151" s="42">
        <v>0</v>
      </c>
      <c r="P1151" s="43">
        <v>0</v>
      </c>
      <c r="Q1151" s="41">
        <v>0</v>
      </c>
      <c r="R1151" s="42">
        <v>8859</v>
      </c>
      <c r="S1151" s="43">
        <v>48934</v>
      </c>
      <c r="T1151" s="44">
        <v>57793</v>
      </c>
      <c r="U1151" s="45">
        <v>1423289</v>
      </c>
      <c r="V1151" s="43">
        <v>326520</v>
      </c>
      <c r="W1151" s="44">
        <v>1749809</v>
      </c>
      <c r="X1151" s="45">
        <v>500191</v>
      </c>
      <c r="Y1151" s="46">
        <v>22.23</v>
      </c>
      <c r="Z1151" s="47">
        <f t="shared" si="34"/>
        <v>826711</v>
      </c>
      <c r="AA1151" s="46">
        <f t="shared" si="35"/>
        <v>36.74</v>
      </c>
      <c r="AB1151" s="48" t="s">
        <v>2370</v>
      </c>
      <c r="AC1151" s="48" t="s">
        <v>2343</v>
      </c>
      <c r="AD1151" s="49"/>
    </row>
    <row r="1152" spans="2:30" x14ac:dyDescent="0.15">
      <c r="B1152" s="38" t="s">
        <v>1826</v>
      </c>
      <c r="C1152" s="39" t="s">
        <v>1827</v>
      </c>
      <c r="D1152" s="39" t="s">
        <v>2389</v>
      </c>
      <c r="E1152" s="39" t="s">
        <v>2791</v>
      </c>
      <c r="F1152" s="40" t="s">
        <v>2346</v>
      </c>
      <c r="G1152" s="40" t="s">
        <v>2356</v>
      </c>
      <c r="H1152" s="41">
        <v>2250000</v>
      </c>
      <c r="I1152" s="42">
        <v>0</v>
      </c>
      <c r="J1152" s="43">
        <v>0</v>
      </c>
      <c r="K1152" s="41">
        <v>0</v>
      </c>
      <c r="L1152" s="42">
        <v>1445909</v>
      </c>
      <c r="M1152" s="43">
        <v>264008</v>
      </c>
      <c r="N1152" s="41">
        <v>1709917</v>
      </c>
      <c r="O1152" s="42">
        <v>0</v>
      </c>
      <c r="P1152" s="43">
        <v>0</v>
      </c>
      <c r="Q1152" s="41">
        <v>0</v>
      </c>
      <c r="R1152" s="42">
        <v>12194</v>
      </c>
      <c r="S1152" s="43">
        <v>48461</v>
      </c>
      <c r="T1152" s="44">
        <v>60655</v>
      </c>
      <c r="U1152" s="45">
        <v>1458103</v>
      </c>
      <c r="V1152" s="43">
        <v>312469</v>
      </c>
      <c r="W1152" s="44">
        <v>1770572</v>
      </c>
      <c r="X1152" s="45">
        <v>479428</v>
      </c>
      <c r="Y1152" s="46">
        <v>21.31</v>
      </c>
      <c r="Z1152" s="47">
        <f t="shared" si="34"/>
        <v>791897</v>
      </c>
      <c r="AA1152" s="46">
        <f t="shared" si="35"/>
        <v>35.200000000000003</v>
      </c>
      <c r="AB1152" s="48" t="s">
        <v>2370</v>
      </c>
      <c r="AC1152" s="48" t="s">
        <v>2343</v>
      </c>
      <c r="AD1152" s="49"/>
    </row>
    <row r="1153" spans="2:30" x14ac:dyDescent="0.15">
      <c r="B1153" s="38" t="s">
        <v>1828</v>
      </c>
      <c r="C1153" s="39" t="s">
        <v>1829</v>
      </c>
      <c r="D1153" s="39" t="s">
        <v>2389</v>
      </c>
      <c r="E1153" s="39" t="s">
        <v>2792</v>
      </c>
      <c r="F1153" s="40" t="s">
        <v>2346</v>
      </c>
      <c r="G1153" s="40" t="s">
        <v>2356</v>
      </c>
      <c r="H1153" s="41">
        <v>2250000</v>
      </c>
      <c r="I1153" s="42">
        <v>0</v>
      </c>
      <c r="J1153" s="43">
        <v>0</v>
      </c>
      <c r="K1153" s="41">
        <v>0</v>
      </c>
      <c r="L1153" s="42">
        <v>1516978</v>
      </c>
      <c r="M1153" s="43">
        <v>264823</v>
      </c>
      <c r="N1153" s="41">
        <v>1781801</v>
      </c>
      <c r="O1153" s="42">
        <v>0</v>
      </c>
      <c r="P1153" s="43">
        <v>0</v>
      </c>
      <c r="Q1153" s="41">
        <v>0</v>
      </c>
      <c r="R1153" s="42">
        <v>10190</v>
      </c>
      <c r="S1153" s="43">
        <v>49909</v>
      </c>
      <c r="T1153" s="44">
        <v>60099</v>
      </c>
      <c r="U1153" s="45">
        <v>1527168</v>
      </c>
      <c r="V1153" s="43">
        <v>314732</v>
      </c>
      <c r="W1153" s="44">
        <v>1841900</v>
      </c>
      <c r="X1153" s="45">
        <v>408100</v>
      </c>
      <c r="Y1153" s="46">
        <v>18.14</v>
      </c>
      <c r="Z1153" s="47">
        <f t="shared" si="34"/>
        <v>722832</v>
      </c>
      <c r="AA1153" s="46">
        <f t="shared" si="35"/>
        <v>32.130000000000003</v>
      </c>
      <c r="AB1153" s="48" t="s">
        <v>2370</v>
      </c>
      <c r="AC1153" s="48" t="s">
        <v>2343</v>
      </c>
      <c r="AD1153" s="49"/>
    </row>
    <row r="1154" spans="2:30" x14ac:dyDescent="0.15">
      <c r="B1154" s="38" t="s">
        <v>1830</v>
      </c>
      <c r="C1154" s="39" t="s">
        <v>1831</v>
      </c>
      <c r="D1154" s="39" t="s">
        <v>2389</v>
      </c>
      <c r="E1154" s="39" t="s">
        <v>2793</v>
      </c>
      <c r="F1154" s="40" t="s">
        <v>2346</v>
      </c>
      <c r="G1154" s="40" t="s">
        <v>2356</v>
      </c>
      <c r="H1154" s="41">
        <v>2250000</v>
      </c>
      <c r="I1154" s="42">
        <v>0</v>
      </c>
      <c r="J1154" s="43">
        <v>0</v>
      </c>
      <c r="K1154" s="41">
        <v>0</v>
      </c>
      <c r="L1154" s="42">
        <v>1407636</v>
      </c>
      <c r="M1154" s="43">
        <v>270176</v>
      </c>
      <c r="N1154" s="41">
        <v>1677812</v>
      </c>
      <c r="O1154" s="42">
        <v>0</v>
      </c>
      <c r="P1154" s="43">
        <v>0</v>
      </c>
      <c r="Q1154" s="41">
        <v>0</v>
      </c>
      <c r="R1154" s="42">
        <v>0</v>
      </c>
      <c r="S1154" s="43">
        <v>58628</v>
      </c>
      <c r="T1154" s="44">
        <v>58628</v>
      </c>
      <c r="U1154" s="45">
        <v>1407636</v>
      </c>
      <c r="V1154" s="43">
        <v>328804</v>
      </c>
      <c r="W1154" s="44">
        <v>1736440</v>
      </c>
      <c r="X1154" s="45">
        <v>513560</v>
      </c>
      <c r="Y1154" s="46">
        <v>22.82</v>
      </c>
      <c r="Z1154" s="47">
        <f t="shared" si="34"/>
        <v>842364</v>
      </c>
      <c r="AA1154" s="46">
        <f t="shared" si="35"/>
        <v>37.44</v>
      </c>
      <c r="AB1154" s="48" t="s">
        <v>2370</v>
      </c>
      <c r="AC1154" s="48" t="s">
        <v>2343</v>
      </c>
      <c r="AD1154" s="49"/>
    </row>
    <row r="1155" spans="2:30" x14ac:dyDescent="0.15">
      <c r="B1155" s="38" t="s">
        <v>1832</v>
      </c>
      <c r="C1155" s="39" t="s">
        <v>1833</v>
      </c>
      <c r="D1155" s="39" t="s">
        <v>2389</v>
      </c>
      <c r="E1155" s="39" t="s">
        <v>2794</v>
      </c>
      <c r="F1155" s="40" t="s">
        <v>2346</v>
      </c>
      <c r="G1155" s="40" t="s">
        <v>2356</v>
      </c>
      <c r="H1155" s="41">
        <v>2250000</v>
      </c>
      <c r="I1155" s="42">
        <v>0</v>
      </c>
      <c r="J1155" s="43">
        <v>0</v>
      </c>
      <c r="K1155" s="41">
        <v>0</v>
      </c>
      <c r="L1155" s="42">
        <v>1448948</v>
      </c>
      <c r="M1155" s="43">
        <v>205520</v>
      </c>
      <c r="N1155" s="41">
        <v>1654468</v>
      </c>
      <c r="O1155" s="42">
        <v>0</v>
      </c>
      <c r="P1155" s="43">
        <v>0</v>
      </c>
      <c r="Q1155" s="41">
        <v>0</v>
      </c>
      <c r="R1155" s="42">
        <v>0</v>
      </c>
      <c r="S1155" s="43">
        <v>63897</v>
      </c>
      <c r="T1155" s="44">
        <v>63897</v>
      </c>
      <c r="U1155" s="45">
        <v>1448948</v>
      </c>
      <c r="V1155" s="43">
        <v>269417</v>
      </c>
      <c r="W1155" s="44">
        <v>1718365</v>
      </c>
      <c r="X1155" s="45">
        <v>531635</v>
      </c>
      <c r="Y1155" s="46">
        <v>23.63</v>
      </c>
      <c r="Z1155" s="47">
        <f t="shared" si="34"/>
        <v>801052</v>
      </c>
      <c r="AA1155" s="46">
        <f t="shared" si="35"/>
        <v>35.6</v>
      </c>
      <c r="AB1155" s="48" t="s">
        <v>2370</v>
      </c>
      <c r="AC1155" s="48" t="s">
        <v>2343</v>
      </c>
      <c r="AD1155" s="49"/>
    </row>
    <row r="1156" spans="2:30" x14ac:dyDescent="0.15">
      <c r="B1156" s="38" t="s">
        <v>1834</v>
      </c>
      <c r="C1156" s="39" t="s">
        <v>1835</v>
      </c>
      <c r="D1156" s="39" t="s">
        <v>2389</v>
      </c>
      <c r="E1156" s="39" t="s">
        <v>2795</v>
      </c>
      <c r="F1156" s="40" t="s">
        <v>2346</v>
      </c>
      <c r="G1156" s="40" t="s">
        <v>2356</v>
      </c>
      <c r="H1156" s="41">
        <v>2250000</v>
      </c>
      <c r="I1156" s="42">
        <v>0</v>
      </c>
      <c r="J1156" s="43">
        <v>0</v>
      </c>
      <c r="K1156" s="41">
        <v>0</v>
      </c>
      <c r="L1156" s="42">
        <v>1500352</v>
      </c>
      <c r="M1156" s="43">
        <v>263542</v>
      </c>
      <c r="N1156" s="41">
        <v>1763894</v>
      </c>
      <c r="O1156" s="42">
        <v>0</v>
      </c>
      <c r="P1156" s="43">
        <v>1637</v>
      </c>
      <c r="Q1156" s="41">
        <v>1637</v>
      </c>
      <c r="R1156" s="42">
        <v>4570</v>
      </c>
      <c r="S1156" s="43">
        <v>67193</v>
      </c>
      <c r="T1156" s="44">
        <v>71763</v>
      </c>
      <c r="U1156" s="45">
        <v>1504922</v>
      </c>
      <c r="V1156" s="43">
        <v>332372</v>
      </c>
      <c r="W1156" s="44">
        <v>1837294</v>
      </c>
      <c r="X1156" s="45">
        <v>412706</v>
      </c>
      <c r="Y1156" s="46">
        <v>18.34</v>
      </c>
      <c r="Z1156" s="47">
        <f t="shared" si="34"/>
        <v>745078</v>
      </c>
      <c r="AA1156" s="46">
        <f t="shared" si="35"/>
        <v>33.11</v>
      </c>
      <c r="AB1156" s="48" t="s">
        <v>2370</v>
      </c>
      <c r="AC1156" s="48" t="s">
        <v>2343</v>
      </c>
      <c r="AD1156" s="49"/>
    </row>
    <row r="1157" spans="2:30" x14ac:dyDescent="0.15">
      <c r="B1157" s="38" t="s">
        <v>0</v>
      </c>
      <c r="C1157" s="39" t="s">
        <v>0</v>
      </c>
      <c r="D1157" s="39"/>
      <c r="E1157" s="39"/>
      <c r="F1157" s="40"/>
      <c r="G1157" s="40"/>
      <c r="H1157" s="41"/>
      <c r="I1157" s="42"/>
      <c r="J1157" s="43"/>
      <c r="K1157" s="41"/>
      <c r="L1157" s="42"/>
      <c r="M1157" s="43"/>
      <c r="N1157" s="41"/>
      <c r="O1157" s="42"/>
      <c r="P1157" s="43"/>
      <c r="Q1157" s="41"/>
      <c r="R1157" s="42"/>
      <c r="S1157" s="43"/>
      <c r="T1157" s="44"/>
      <c r="U1157" s="45"/>
      <c r="V1157" s="43"/>
      <c r="W1157" s="44"/>
      <c r="X1157" s="45"/>
      <c r="Y1157" s="46"/>
      <c r="Z1157" s="47"/>
      <c r="AA1157" s="46"/>
      <c r="AB1157" s="48"/>
      <c r="AC1157" s="48"/>
      <c r="AD1157" s="49"/>
    </row>
    <row r="1158" spans="2:30" x14ac:dyDescent="0.15">
      <c r="B1158" s="38" t="s">
        <v>2679</v>
      </c>
      <c r="C1158" s="39" t="s">
        <v>1836</v>
      </c>
      <c r="D1158" s="39" t="s">
        <v>2391</v>
      </c>
      <c r="E1158" s="39"/>
      <c r="F1158" s="40" t="s">
        <v>2347</v>
      </c>
      <c r="G1158" s="40" t="s">
        <v>2354</v>
      </c>
      <c r="H1158" s="41">
        <v>1890200</v>
      </c>
      <c r="I1158" s="42">
        <v>0</v>
      </c>
      <c r="J1158" s="43">
        <v>0</v>
      </c>
      <c r="K1158" s="41">
        <v>0</v>
      </c>
      <c r="L1158" s="42">
        <v>926598</v>
      </c>
      <c r="M1158" s="43">
        <v>153472</v>
      </c>
      <c r="N1158" s="41">
        <v>1080070</v>
      </c>
      <c r="O1158" s="42">
        <v>0</v>
      </c>
      <c r="P1158" s="43">
        <v>0</v>
      </c>
      <c r="Q1158" s="41">
        <v>0</v>
      </c>
      <c r="R1158" s="42">
        <v>246990</v>
      </c>
      <c r="S1158" s="43">
        <v>49134</v>
      </c>
      <c r="T1158" s="44">
        <v>296124</v>
      </c>
      <c r="U1158" s="45">
        <v>1173588</v>
      </c>
      <c r="V1158" s="43">
        <v>202606</v>
      </c>
      <c r="W1158" s="44">
        <v>1376194</v>
      </c>
      <c r="X1158" s="45">
        <v>514006</v>
      </c>
      <c r="Y1158" s="46">
        <v>27.19</v>
      </c>
      <c r="Z1158" s="47">
        <f t="shared" si="34"/>
        <v>716612</v>
      </c>
      <c r="AA1158" s="46">
        <f t="shared" si="35"/>
        <v>37.909999999999997</v>
      </c>
      <c r="AB1158" s="48" t="s">
        <v>2360</v>
      </c>
      <c r="AC1158" s="48" t="s">
        <v>2343</v>
      </c>
      <c r="AD1158" s="49"/>
    </row>
    <row r="1159" spans="2:30" x14ac:dyDescent="0.15">
      <c r="B1159" s="38" t="s">
        <v>1837</v>
      </c>
      <c r="C1159" s="39" t="s">
        <v>1838</v>
      </c>
      <c r="D1159" s="39" t="s">
        <v>2391</v>
      </c>
      <c r="E1159" s="39" t="s">
        <v>2790</v>
      </c>
      <c r="F1159" s="40" t="s">
        <v>2347</v>
      </c>
      <c r="G1159" s="40" t="s">
        <v>2354</v>
      </c>
      <c r="H1159" s="41">
        <v>627900</v>
      </c>
      <c r="I1159" s="42">
        <v>0</v>
      </c>
      <c r="J1159" s="43">
        <v>0</v>
      </c>
      <c r="K1159" s="41">
        <v>0</v>
      </c>
      <c r="L1159" s="42">
        <v>312851</v>
      </c>
      <c r="M1159" s="43">
        <v>51019</v>
      </c>
      <c r="N1159" s="41">
        <v>363870</v>
      </c>
      <c r="O1159" s="42">
        <v>0</v>
      </c>
      <c r="P1159" s="43">
        <v>0</v>
      </c>
      <c r="Q1159" s="41">
        <v>0</v>
      </c>
      <c r="R1159" s="42">
        <v>144791</v>
      </c>
      <c r="S1159" s="43">
        <v>18299</v>
      </c>
      <c r="T1159" s="44">
        <v>163090</v>
      </c>
      <c r="U1159" s="45">
        <v>457642</v>
      </c>
      <c r="V1159" s="43">
        <v>69318</v>
      </c>
      <c r="W1159" s="44">
        <v>526960</v>
      </c>
      <c r="X1159" s="45">
        <v>100940</v>
      </c>
      <c r="Y1159" s="46">
        <v>16.079999999999998</v>
      </c>
      <c r="Z1159" s="47">
        <f t="shared" ref="Z1159:Z1222" si="36">H1159-U1159</f>
        <v>170258</v>
      </c>
      <c r="AA1159" s="46">
        <f t="shared" ref="AA1159:AA1222" si="37">IF(H1159=0,0,ROUND(Z1159/H1159%,2))</f>
        <v>27.12</v>
      </c>
      <c r="AB1159" s="48" t="s">
        <v>2360</v>
      </c>
      <c r="AC1159" s="48" t="s">
        <v>2343</v>
      </c>
      <c r="AD1159" s="49"/>
    </row>
    <row r="1160" spans="2:30" x14ac:dyDescent="0.15">
      <c r="B1160" s="38" t="s">
        <v>1839</v>
      </c>
      <c r="C1160" s="39" t="s">
        <v>1840</v>
      </c>
      <c r="D1160" s="39" t="s">
        <v>2391</v>
      </c>
      <c r="E1160" s="39" t="s">
        <v>2791</v>
      </c>
      <c r="F1160" s="40" t="s">
        <v>2347</v>
      </c>
      <c r="G1160" s="40" t="s">
        <v>2354</v>
      </c>
      <c r="H1160" s="41">
        <v>62700</v>
      </c>
      <c r="I1160" s="42">
        <v>0</v>
      </c>
      <c r="J1160" s="43">
        <v>0</v>
      </c>
      <c r="K1160" s="41">
        <v>0</v>
      </c>
      <c r="L1160" s="42">
        <v>45000</v>
      </c>
      <c r="M1160" s="43">
        <v>6739</v>
      </c>
      <c r="N1160" s="41">
        <v>51739</v>
      </c>
      <c r="O1160" s="42">
        <v>0</v>
      </c>
      <c r="P1160" s="43">
        <v>0</v>
      </c>
      <c r="Q1160" s="41">
        <v>0</v>
      </c>
      <c r="R1160" s="42">
        <v>6332</v>
      </c>
      <c r="S1160" s="43">
        <v>2272</v>
      </c>
      <c r="T1160" s="44">
        <v>8604</v>
      </c>
      <c r="U1160" s="45">
        <v>51332</v>
      </c>
      <c r="V1160" s="43">
        <v>9011</v>
      </c>
      <c r="W1160" s="44">
        <v>60343</v>
      </c>
      <c r="X1160" s="45">
        <v>2357</v>
      </c>
      <c r="Y1160" s="46">
        <v>3.76</v>
      </c>
      <c r="Z1160" s="47">
        <f t="shared" si="36"/>
        <v>11368</v>
      </c>
      <c r="AA1160" s="46">
        <f t="shared" si="37"/>
        <v>18.13</v>
      </c>
      <c r="AB1160" s="48" t="s">
        <v>2360</v>
      </c>
      <c r="AC1160" s="48" t="s">
        <v>2343</v>
      </c>
      <c r="AD1160" s="49"/>
    </row>
    <row r="1161" spans="2:30" x14ac:dyDescent="0.15">
      <c r="B1161" s="38" t="s">
        <v>1841</v>
      </c>
      <c r="C1161" s="39" t="s">
        <v>1842</v>
      </c>
      <c r="D1161" s="39" t="s">
        <v>2391</v>
      </c>
      <c r="E1161" s="39" t="s">
        <v>2792</v>
      </c>
      <c r="F1161" s="40" t="s">
        <v>2347</v>
      </c>
      <c r="G1161" s="40" t="s">
        <v>2354</v>
      </c>
      <c r="H1161" s="41">
        <v>242600</v>
      </c>
      <c r="I1161" s="42">
        <v>0</v>
      </c>
      <c r="J1161" s="43">
        <v>0</v>
      </c>
      <c r="K1161" s="41">
        <v>0</v>
      </c>
      <c r="L1161" s="42">
        <v>373166</v>
      </c>
      <c r="M1161" s="43">
        <v>63185</v>
      </c>
      <c r="N1161" s="41">
        <v>436351</v>
      </c>
      <c r="O1161" s="42">
        <v>0</v>
      </c>
      <c r="P1161" s="43">
        <v>0</v>
      </c>
      <c r="Q1161" s="41">
        <v>0</v>
      </c>
      <c r="R1161" s="42">
        <v>33081</v>
      </c>
      <c r="S1161" s="43">
        <v>18890</v>
      </c>
      <c r="T1161" s="44">
        <v>51971</v>
      </c>
      <c r="U1161" s="45">
        <v>406247</v>
      </c>
      <c r="V1161" s="43">
        <v>82075</v>
      </c>
      <c r="W1161" s="44">
        <v>488322</v>
      </c>
      <c r="X1161" s="45">
        <v>-245722</v>
      </c>
      <c r="Y1161" s="46">
        <v>-101.29</v>
      </c>
      <c r="Z1161" s="47">
        <f t="shared" si="36"/>
        <v>-163647</v>
      </c>
      <c r="AA1161" s="46">
        <f t="shared" si="37"/>
        <v>-67.459999999999994</v>
      </c>
      <c r="AB1161" s="48" t="s">
        <v>2360</v>
      </c>
      <c r="AC1161" s="48" t="s">
        <v>2343</v>
      </c>
      <c r="AD1161" s="49"/>
    </row>
    <row r="1162" spans="2:30" x14ac:dyDescent="0.15">
      <c r="B1162" s="38" t="s">
        <v>1843</v>
      </c>
      <c r="C1162" s="39" t="s">
        <v>1844</v>
      </c>
      <c r="D1162" s="39" t="s">
        <v>2391</v>
      </c>
      <c r="E1162" s="39" t="s">
        <v>2793</v>
      </c>
      <c r="F1162" s="40" t="s">
        <v>2347</v>
      </c>
      <c r="G1162" s="40" t="s">
        <v>2354</v>
      </c>
      <c r="H1162" s="41">
        <v>552000</v>
      </c>
      <c r="I1162" s="42">
        <v>0</v>
      </c>
      <c r="J1162" s="43">
        <v>0</v>
      </c>
      <c r="K1162" s="41">
        <v>0</v>
      </c>
      <c r="L1162" s="42">
        <v>104257</v>
      </c>
      <c r="M1162" s="43">
        <v>17941</v>
      </c>
      <c r="N1162" s="41">
        <v>122198</v>
      </c>
      <c r="O1162" s="42">
        <v>0</v>
      </c>
      <c r="P1162" s="43">
        <v>0</v>
      </c>
      <c r="Q1162" s="41">
        <v>0</v>
      </c>
      <c r="R1162" s="42">
        <v>39993</v>
      </c>
      <c r="S1162" s="43">
        <v>5165</v>
      </c>
      <c r="T1162" s="44">
        <v>45158</v>
      </c>
      <c r="U1162" s="45">
        <v>144250</v>
      </c>
      <c r="V1162" s="43">
        <v>23106</v>
      </c>
      <c r="W1162" s="44">
        <v>167356</v>
      </c>
      <c r="X1162" s="45">
        <v>384644</v>
      </c>
      <c r="Y1162" s="46">
        <v>69.680000000000007</v>
      </c>
      <c r="Z1162" s="47">
        <f t="shared" si="36"/>
        <v>407750</v>
      </c>
      <c r="AA1162" s="46">
        <f t="shared" si="37"/>
        <v>73.87</v>
      </c>
      <c r="AB1162" s="48" t="s">
        <v>2360</v>
      </c>
      <c r="AC1162" s="48" t="s">
        <v>2343</v>
      </c>
      <c r="AD1162" s="49"/>
    </row>
    <row r="1163" spans="2:30" x14ac:dyDescent="0.15">
      <c r="B1163" s="38" t="s">
        <v>1845</v>
      </c>
      <c r="C1163" s="39" t="s">
        <v>1846</v>
      </c>
      <c r="D1163" s="39" t="s">
        <v>2391</v>
      </c>
      <c r="E1163" s="39" t="s">
        <v>2794</v>
      </c>
      <c r="F1163" s="40" t="s">
        <v>2347</v>
      </c>
      <c r="G1163" s="40" t="s">
        <v>2354</v>
      </c>
      <c r="H1163" s="41">
        <v>160700</v>
      </c>
      <c r="I1163" s="42">
        <v>0</v>
      </c>
      <c r="J1163" s="43">
        <v>0</v>
      </c>
      <c r="K1163" s="41">
        <v>0</v>
      </c>
      <c r="L1163" s="42">
        <v>54107</v>
      </c>
      <c r="M1163" s="43">
        <v>8050</v>
      </c>
      <c r="N1163" s="41">
        <v>62157</v>
      </c>
      <c r="O1163" s="42">
        <v>0</v>
      </c>
      <c r="P1163" s="43">
        <v>0</v>
      </c>
      <c r="Q1163" s="41">
        <v>0</v>
      </c>
      <c r="R1163" s="42">
        <v>14615</v>
      </c>
      <c r="S1163" s="43">
        <v>2696</v>
      </c>
      <c r="T1163" s="44">
        <v>17311</v>
      </c>
      <c r="U1163" s="45">
        <v>68722</v>
      </c>
      <c r="V1163" s="43">
        <v>10746</v>
      </c>
      <c r="W1163" s="44">
        <v>79468</v>
      </c>
      <c r="X1163" s="45">
        <v>81232</v>
      </c>
      <c r="Y1163" s="46">
        <v>50.55</v>
      </c>
      <c r="Z1163" s="47">
        <f t="shared" si="36"/>
        <v>91978</v>
      </c>
      <c r="AA1163" s="46">
        <f t="shared" si="37"/>
        <v>57.24</v>
      </c>
      <c r="AB1163" s="48" t="s">
        <v>2360</v>
      </c>
      <c r="AC1163" s="48" t="s">
        <v>2343</v>
      </c>
      <c r="AD1163" s="49"/>
    </row>
    <row r="1164" spans="2:30" x14ac:dyDescent="0.15">
      <c r="B1164" s="38" t="s">
        <v>1847</v>
      </c>
      <c r="C1164" s="39" t="s">
        <v>1848</v>
      </c>
      <c r="D1164" s="39" t="s">
        <v>2391</v>
      </c>
      <c r="E1164" s="39" t="s">
        <v>2795</v>
      </c>
      <c r="F1164" s="40" t="s">
        <v>2347</v>
      </c>
      <c r="G1164" s="40" t="s">
        <v>2354</v>
      </c>
      <c r="H1164" s="41">
        <v>244300</v>
      </c>
      <c r="I1164" s="42">
        <v>0</v>
      </c>
      <c r="J1164" s="43">
        <v>0</v>
      </c>
      <c r="K1164" s="41">
        <v>0</v>
      </c>
      <c r="L1164" s="42">
        <v>37217</v>
      </c>
      <c r="M1164" s="43">
        <v>6538</v>
      </c>
      <c r="N1164" s="41">
        <v>43755</v>
      </c>
      <c r="O1164" s="42">
        <v>0</v>
      </c>
      <c r="P1164" s="43">
        <v>0</v>
      </c>
      <c r="Q1164" s="41">
        <v>0</v>
      </c>
      <c r="R1164" s="42">
        <v>8178</v>
      </c>
      <c r="S1164" s="43">
        <v>1812</v>
      </c>
      <c r="T1164" s="44">
        <v>9990</v>
      </c>
      <c r="U1164" s="45">
        <v>45395</v>
      </c>
      <c r="V1164" s="43">
        <v>8350</v>
      </c>
      <c r="W1164" s="44">
        <v>53745</v>
      </c>
      <c r="X1164" s="45">
        <v>190555</v>
      </c>
      <c r="Y1164" s="46">
        <v>78</v>
      </c>
      <c r="Z1164" s="47">
        <f t="shared" si="36"/>
        <v>198905</v>
      </c>
      <c r="AA1164" s="46">
        <f t="shared" si="37"/>
        <v>81.42</v>
      </c>
      <c r="AB1164" s="48" t="s">
        <v>2360</v>
      </c>
      <c r="AC1164" s="48" t="s">
        <v>2343</v>
      </c>
      <c r="AD1164" s="49"/>
    </row>
    <row r="1165" spans="2:30" x14ac:dyDescent="0.15">
      <c r="B1165" s="38" t="s">
        <v>0</v>
      </c>
      <c r="C1165" s="39" t="s">
        <v>0</v>
      </c>
      <c r="D1165" s="39"/>
      <c r="E1165" s="39"/>
      <c r="F1165" s="40"/>
      <c r="G1165" s="40"/>
      <c r="H1165" s="41"/>
      <c r="I1165" s="42"/>
      <c r="J1165" s="43"/>
      <c r="K1165" s="41"/>
      <c r="L1165" s="42"/>
      <c r="M1165" s="43"/>
      <c r="N1165" s="41"/>
      <c r="O1165" s="42"/>
      <c r="P1165" s="43"/>
      <c r="Q1165" s="41"/>
      <c r="R1165" s="42"/>
      <c r="S1165" s="43"/>
      <c r="T1165" s="44"/>
      <c r="U1165" s="45"/>
      <c r="V1165" s="43"/>
      <c r="W1165" s="44"/>
      <c r="X1165" s="45"/>
      <c r="Y1165" s="46"/>
      <c r="Z1165" s="47"/>
      <c r="AA1165" s="46"/>
      <c r="AB1165" s="48"/>
      <c r="AC1165" s="48"/>
      <c r="AD1165" s="49"/>
    </row>
    <row r="1166" spans="2:30" x14ac:dyDescent="0.15">
      <c r="B1166" s="38" t="s">
        <v>2680</v>
      </c>
      <c r="C1166" s="39" t="s">
        <v>1849</v>
      </c>
      <c r="D1166" s="39" t="s">
        <v>2371</v>
      </c>
      <c r="E1166" s="39"/>
      <c r="F1166" s="40" t="s">
        <v>2347</v>
      </c>
      <c r="G1166" s="40" t="s">
        <v>2359</v>
      </c>
      <c r="H1166" s="41">
        <v>7291500</v>
      </c>
      <c r="I1166" s="42">
        <v>0</v>
      </c>
      <c r="J1166" s="43">
        <v>0</v>
      </c>
      <c r="K1166" s="41">
        <v>0</v>
      </c>
      <c r="L1166" s="42">
        <v>0</v>
      </c>
      <c r="M1166" s="43">
        <v>0</v>
      </c>
      <c r="N1166" s="41">
        <v>0</v>
      </c>
      <c r="O1166" s="42">
        <v>6987535</v>
      </c>
      <c r="P1166" s="43">
        <v>0</v>
      </c>
      <c r="Q1166" s="41">
        <v>6987535</v>
      </c>
      <c r="R1166" s="42">
        <v>0</v>
      </c>
      <c r="S1166" s="43">
        <v>0</v>
      </c>
      <c r="T1166" s="44">
        <v>0</v>
      </c>
      <c r="U1166" s="45">
        <v>6987535</v>
      </c>
      <c r="V1166" s="43">
        <v>0</v>
      </c>
      <c r="W1166" s="44">
        <v>6987535</v>
      </c>
      <c r="X1166" s="45">
        <v>303965</v>
      </c>
      <c r="Y1166" s="46">
        <v>4.17</v>
      </c>
      <c r="Z1166" s="47">
        <f t="shared" si="36"/>
        <v>303965</v>
      </c>
      <c r="AA1166" s="46">
        <f t="shared" si="37"/>
        <v>4.17</v>
      </c>
      <c r="AB1166" s="48" t="s">
        <v>2370</v>
      </c>
      <c r="AC1166" s="48" t="s">
        <v>2372</v>
      </c>
      <c r="AD1166" s="49"/>
    </row>
    <row r="1167" spans="2:30" x14ac:dyDescent="0.15">
      <c r="B1167" s="38" t="s">
        <v>1850</v>
      </c>
      <c r="C1167" s="39" t="s">
        <v>1851</v>
      </c>
      <c r="D1167" s="39" t="s">
        <v>2371</v>
      </c>
      <c r="E1167" s="39" t="s">
        <v>2790</v>
      </c>
      <c r="F1167" s="40" t="s">
        <v>2347</v>
      </c>
      <c r="G1167" s="40" t="s">
        <v>2359</v>
      </c>
      <c r="H1167" s="41">
        <v>1221000</v>
      </c>
      <c r="I1167" s="42">
        <v>0</v>
      </c>
      <c r="J1167" s="43">
        <v>0</v>
      </c>
      <c r="K1167" s="41">
        <v>0</v>
      </c>
      <c r="L1167" s="42">
        <v>0</v>
      </c>
      <c r="M1167" s="43">
        <v>0</v>
      </c>
      <c r="N1167" s="41">
        <v>0</v>
      </c>
      <c r="O1167" s="42">
        <v>1170090</v>
      </c>
      <c r="P1167" s="43">
        <v>0</v>
      </c>
      <c r="Q1167" s="41">
        <v>1170090</v>
      </c>
      <c r="R1167" s="42">
        <v>0</v>
      </c>
      <c r="S1167" s="43">
        <v>0</v>
      </c>
      <c r="T1167" s="44">
        <v>0</v>
      </c>
      <c r="U1167" s="45">
        <v>1170090</v>
      </c>
      <c r="V1167" s="43">
        <v>0</v>
      </c>
      <c r="W1167" s="44">
        <v>1170090</v>
      </c>
      <c r="X1167" s="45">
        <v>50910</v>
      </c>
      <c r="Y1167" s="46">
        <v>4.17</v>
      </c>
      <c r="Z1167" s="47">
        <f t="shared" si="36"/>
        <v>50910</v>
      </c>
      <c r="AA1167" s="46">
        <f t="shared" si="37"/>
        <v>4.17</v>
      </c>
      <c r="AB1167" s="48" t="s">
        <v>2370</v>
      </c>
      <c r="AC1167" s="48" t="s">
        <v>2372</v>
      </c>
      <c r="AD1167" s="49"/>
    </row>
    <row r="1168" spans="2:30" x14ac:dyDescent="0.15">
      <c r="B1168" s="38" t="s">
        <v>1852</v>
      </c>
      <c r="C1168" s="39" t="s">
        <v>1853</v>
      </c>
      <c r="D1168" s="39" t="s">
        <v>2371</v>
      </c>
      <c r="E1168" s="39" t="s">
        <v>2791</v>
      </c>
      <c r="F1168" s="40" t="s">
        <v>2347</v>
      </c>
      <c r="G1168" s="40" t="s">
        <v>2359</v>
      </c>
      <c r="H1168" s="41">
        <v>1200000</v>
      </c>
      <c r="I1168" s="42">
        <v>0</v>
      </c>
      <c r="J1168" s="43">
        <v>0</v>
      </c>
      <c r="K1168" s="41">
        <v>0</v>
      </c>
      <c r="L1168" s="42">
        <v>0</v>
      </c>
      <c r="M1168" s="43">
        <v>0</v>
      </c>
      <c r="N1168" s="41">
        <v>0</v>
      </c>
      <c r="O1168" s="42">
        <v>1150000</v>
      </c>
      <c r="P1168" s="43">
        <v>0</v>
      </c>
      <c r="Q1168" s="41">
        <v>1150000</v>
      </c>
      <c r="R1168" s="42">
        <v>0</v>
      </c>
      <c r="S1168" s="43">
        <v>0</v>
      </c>
      <c r="T1168" s="44">
        <v>0</v>
      </c>
      <c r="U1168" s="45">
        <v>1150000</v>
      </c>
      <c r="V1168" s="43">
        <v>0</v>
      </c>
      <c r="W1168" s="44">
        <v>1150000</v>
      </c>
      <c r="X1168" s="45">
        <v>50000</v>
      </c>
      <c r="Y1168" s="46">
        <v>4.17</v>
      </c>
      <c r="Z1168" s="47">
        <f t="shared" si="36"/>
        <v>50000</v>
      </c>
      <c r="AA1168" s="46">
        <f t="shared" si="37"/>
        <v>4.17</v>
      </c>
      <c r="AB1168" s="48" t="s">
        <v>2370</v>
      </c>
      <c r="AC1168" s="48" t="s">
        <v>2372</v>
      </c>
      <c r="AD1168" s="49"/>
    </row>
    <row r="1169" spans="2:30" x14ac:dyDescent="0.15">
      <c r="B1169" s="38" t="s">
        <v>1854</v>
      </c>
      <c r="C1169" s="39" t="s">
        <v>1855</v>
      </c>
      <c r="D1169" s="39" t="s">
        <v>2371</v>
      </c>
      <c r="E1169" s="39" t="s">
        <v>2792</v>
      </c>
      <c r="F1169" s="40" t="s">
        <v>2347</v>
      </c>
      <c r="G1169" s="40" t="s">
        <v>2359</v>
      </c>
      <c r="H1169" s="41">
        <v>1200000</v>
      </c>
      <c r="I1169" s="42">
        <v>0</v>
      </c>
      <c r="J1169" s="43">
        <v>0</v>
      </c>
      <c r="K1169" s="41">
        <v>0</v>
      </c>
      <c r="L1169" s="42">
        <v>0</v>
      </c>
      <c r="M1169" s="43">
        <v>0</v>
      </c>
      <c r="N1169" s="41">
        <v>0</v>
      </c>
      <c r="O1169" s="42">
        <v>1150000</v>
      </c>
      <c r="P1169" s="43">
        <v>0</v>
      </c>
      <c r="Q1169" s="41">
        <v>1150000</v>
      </c>
      <c r="R1169" s="42">
        <v>0</v>
      </c>
      <c r="S1169" s="43">
        <v>0</v>
      </c>
      <c r="T1169" s="44">
        <v>0</v>
      </c>
      <c r="U1169" s="45">
        <v>1150000</v>
      </c>
      <c r="V1169" s="43">
        <v>0</v>
      </c>
      <c r="W1169" s="44">
        <v>1150000</v>
      </c>
      <c r="X1169" s="45">
        <v>50000</v>
      </c>
      <c r="Y1169" s="46">
        <v>4.17</v>
      </c>
      <c r="Z1169" s="47">
        <f t="shared" si="36"/>
        <v>50000</v>
      </c>
      <c r="AA1169" s="46">
        <f t="shared" si="37"/>
        <v>4.17</v>
      </c>
      <c r="AB1169" s="48" t="s">
        <v>2370</v>
      </c>
      <c r="AC1169" s="48" t="s">
        <v>2372</v>
      </c>
      <c r="AD1169" s="49"/>
    </row>
    <row r="1170" spans="2:30" x14ac:dyDescent="0.15">
      <c r="B1170" s="38" t="s">
        <v>1856</v>
      </c>
      <c r="C1170" s="39" t="s">
        <v>1857</v>
      </c>
      <c r="D1170" s="39" t="s">
        <v>2371</v>
      </c>
      <c r="E1170" s="39" t="s">
        <v>2793</v>
      </c>
      <c r="F1170" s="40" t="s">
        <v>2347</v>
      </c>
      <c r="G1170" s="40" t="s">
        <v>2359</v>
      </c>
      <c r="H1170" s="41">
        <v>1200000</v>
      </c>
      <c r="I1170" s="42">
        <v>0</v>
      </c>
      <c r="J1170" s="43">
        <v>0</v>
      </c>
      <c r="K1170" s="41">
        <v>0</v>
      </c>
      <c r="L1170" s="42">
        <v>0</v>
      </c>
      <c r="M1170" s="43">
        <v>0</v>
      </c>
      <c r="N1170" s="41">
        <v>0</v>
      </c>
      <c r="O1170" s="42">
        <v>1150000</v>
      </c>
      <c r="P1170" s="43">
        <v>0</v>
      </c>
      <c r="Q1170" s="41">
        <v>1150000</v>
      </c>
      <c r="R1170" s="42">
        <v>0</v>
      </c>
      <c r="S1170" s="43">
        <v>0</v>
      </c>
      <c r="T1170" s="44">
        <v>0</v>
      </c>
      <c r="U1170" s="45">
        <v>1150000</v>
      </c>
      <c r="V1170" s="43">
        <v>0</v>
      </c>
      <c r="W1170" s="44">
        <v>1150000</v>
      </c>
      <c r="X1170" s="45">
        <v>50000</v>
      </c>
      <c r="Y1170" s="46">
        <v>4.17</v>
      </c>
      <c r="Z1170" s="47">
        <f t="shared" si="36"/>
        <v>50000</v>
      </c>
      <c r="AA1170" s="46">
        <f t="shared" si="37"/>
        <v>4.17</v>
      </c>
      <c r="AB1170" s="48" t="s">
        <v>2370</v>
      </c>
      <c r="AC1170" s="48" t="s">
        <v>2372</v>
      </c>
      <c r="AD1170" s="49"/>
    </row>
    <row r="1171" spans="2:30" x14ac:dyDescent="0.15">
      <c r="B1171" s="38" t="s">
        <v>1858</v>
      </c>
      <c r="C1171" s="39" t="s">
        <v>1859</v>
      </c>
      <c r="D1171" s="39" t="s">
        <v>2371</v>
      </c>
      <c r="E1171" s="39" t="s">
        <v>2794</v>
      </c>
      <c r="F1171" s="40" t="s">
        <v>2347</v>
      </c>
      <c r="G1171" s="40" t="s">
        <v>2359</v>
      </c>
      <c r="H1171" s="41">
        <v>1200000</v>
      </c>
      <c r="I1171" s="42">
        <v>0</v>
      </c>
      <c r="J1171" s="43">
        <v>0</v>
      </c>
      <c r="K1171" s="41">
        <v>0</v>
      </c>
      <c r="L1171" s="42">
        <v>0</v>
      </c>
      <c r="M1171" s="43">
        <v>0</v>
      </c>
      <c r="N1171" s="41">
        <v>0</v>
      </c>
      <c r="O1171" s="42">
        <v>1150000</v>
      </c>
      <c r="P1171" s="43">
        <v>0</v>
      </c>
      <c r="Q1171" s="41">
        <v>1150000</v>
      </c>
      <c r="R1171" s="42">
        <v>0</v>
      </c>
      <c r="S1171" s="43">
        <v>0</v>
      </c>
      <c r="T1171" s="44">
        <v>0</v>
      </c>
      <c r="U1171" s="45">
        <v>1150000</v>
      </c>
      <c r="V1171" s="43">
        <v>0</v>
      </c>
      <c r="W1171" s="44">
        <v>1150000</v>
      </c>
      <c r="X1171" s="45">
        <v>50000</v>
      </c>
      <c r="Y1171" s="46">
        <v>4.17</v>
      </c>
      <c r="Z1171" s="47">
        <f t="shared" si="36"/>
        <v>50000</v>
      </c>
      <c r="AA1171" s="46">
        <f t="shared" si="37"/>
        <v>4.17</v>
      </c>
      <c r="AB1171" s="48" t="s">
        <v>2370</v>
      </c>
      <c r="AC1171" s="48" t="s">
        <v>2372</v>
      </c>
      <c r="AD1171" s="49"/>
    </row>
    <row r="1172" spans="2:30" x14ac:dyDescent="0.15">
      <c r="B1172" s="38" t="s">
        <v>1860</v>
      </c>
      <c r="C1172" s="39" t="s">
        <v>1861</v>
      </c>
      <c r="D1172" s="39" t="s">
        <v>2371</v>
      </c>
      <c r="E1172" s="39" t="s">
        <v>2795</v>
      </c>
      <c r="F1172" s="40" t="s">
        <v>2347</v>
      </c>
      <c r="G1172" s="40" t="s">
        <v>2359</v>
      </c>
      <c r="H1172" s="41">
        <v>1270500</v>
      </c>
      <c r="I1172" s="42">
        <v>0</v>
      </c>
      <c r="J1172" s="43">
        <v>0</v>
      </c>
      <c r="K1172" s="41">
        <v>0</v>
      </c>
      <c r="L1172" s="42">
        <v>0</v>
      </c>
      <c r="M1172" s="43">
        <v>0</v>
      </c>
      <c r="N1172" s="41">
        <v>0</v>
      </c>
      <c r="O1172" s="42">
        <v>1217445</v>
      </c>
      <c r="P1172" s="43">
        <v>0</v>
      </c>
      <c r="Q1172" s="41">
        <v>1217445</v>
      </c>
      <c r="R1172" s="42">
        <v>0</v>
      </c>
      <c r="S1172" s="43">
        <v>0</v>
      </c>
      <c r="T1172" s="44">
        <v>0</v>
      </c>
      <c r="U1172" s="45">
        <v>1217445</v>
      </c>
      <c r="V1172" s="43">
        <v>0</v>
      </c>
      <c r="W1172" s="44">
        <v>1217445</v>
      </c>
      <c r="X1172" s="45">
        <v>53055</v>
      </c>
      <c r="Y1172" s="46">
        <v>4.18</v>
      </c>
      <c r="Z1172" s="47">
        <f t="shared" si="36"/>
        <v>53055</v>
      </c>
      <c r="AA1172" s="46">
        <f t="shared" si="37"/>
        <v>4.18</v>
      </c>
      <c r="AB1172" s="48" t="s">
        <v>2370</v>
      </c>
      <c r="AC1172" s="48" t="s">
        <v>2372</v>
      </c>
      <c r="AD1172" s="49"/>
    </row>
    <row r="1173" spans="2:30" x14ac:dyDescent="0.15">
      <c r="B1173" s="38" t="s">
        <v>0</v>
      </c>
      <c r="C1173" s="39" t="s">
        <v>0</v>
      </c>
      <c r="D1173" s="39"/>
      <c r="E1173" s="39"/>
      <c r="F1173" s="40"/>
      <c r="G1173" s="40"/>
      <c r="H1173" s="41"/>
      <c r="I1173" s="42"/>
      <c r="J1173" s="43"/>
      <c r="K1173" s="41"/>
      <c r="L1173" s="42"/>
      <c r="M1173" s="43"/>
      <c r="N1173" s="41"/>
      <c r="O1173" s="42"/>
      <c r="P1173" s="43"/>
      <c r="Q1173" s="41"/>
      <c r="R1173" s="42"/>
      <c r="S1173" s="43"/>
      <c r="T1173" s="44"/>
      <c r="U1173" s="45"/>
      <c r="V1173" s="43"/>
      <c r="W1173" s="44"/>
      <c r="X1173" s="45"/>
      <c r="Y1173" s="46"/>
      <c r="Z1173" s="47"/>
      <c r="AA1173" s="46"/>
      <c r="AB1173" s="48"/>
      <c r="AC1173" s="48"/>
      <c r="AD1173" s="49"/>
    </row>
    <row r="1174" spans="2:30" x14ac:dyDescent="0.15">
      <c r="B1174" s="38" t="s">
        <v>2681</v>
      </c>
      <c r="C1174" s="39" t="s">
        <v>1862</v>
      </c>
      <c r="D1174" s="39" t="s">
        <v>2389</v>
      </c>
      <c r="E1174" s="39"/>
      <c r="F1174" s="40" t="s">
        <v>2346</v>
      </c>
      <c r="G1174" s="40" t="s">
        <v>2356</v>
      </c>
      <c r="H1174" s="41">
        <v>27450000</v>
      </c>
      <c r="I1174" s="42">
        <v>0</v>
      </c>
      <c r="J1174" s="43">
        <v>0</v>
      </c>
      <c r="K1174" s="41">
        <v>0</v>
      </c>
      <c r="L1174" s="42">
        <v>13420466</v>
      </c>
      <c r="M1174" s="43">
        <v>2384742</v>
      </c>
      <c r="N1174" s="41">
        <v>15805208</v>
      </c>
      <c r="O1174" s="42">
        <v>7620000</v>
      </c>
      <c r="P1174" s="43">
        <v>2257</v>
      </c>
      <c r="Q1174" s="41">
        <v>7622257</v>
      </c>
      <c r="R1174" s="42">
        <v>4226</v>
      </c>
      <c r="S1174" s="43">
        <v>512694</v>
      </c>
      <c r="T1174" s="44">
        <v>516920</v>
      </c>
      <c r="U1174" s="45">
        <v>21044692</v>
      </c>
      <c r="V1174" s="43">
        <v>2899693</v>
      </c>
      <c r="W1174" s="44">
        <v>23944385</v>
      </c>
      <c r="X1174" s="45">
        <v>3505615</v>
      </c>
      <c r="Y1174" s="46">
        <v>12.77</v>
      </c>
      <c r="Z1174" s="47">
        <f t="shared" si="36"/>
        <v>6405308</v>
      </c>
      <c r="AA1174" s="46">
        <f t="shared" si="37"/>
        <v>23.33</v>
      </c>
      <c r="AB1174" s="48" t="s">
        <v>2370</v>
      </c>
      <c r="AC1174" s="48" t="s">
        <v>2343</v>
      </c>
      <c r="AD1174" s="49"/>
    </row>
    <row r="1175" spans="2:30" x14ac:dyDescent="0.15">
      <c r="B1175" s="38" t="s">
        <v>1863</v>
      </c>
      <c r="C1175" s="39" t="s">
        <v>1864</v>
      </c>
      <c r="D1175" s="39" t="s">
        <v>2389</v>
      </c>
      <c r="E1175" s="39" t="s">
        <v>2790</v>
      </c>
      <c r="F1175" s="40" t="s">
        <v>2346</v>
      </c>
      <c r="G1175" s="40" t="s">
        <v>2356</v>
      </c>
      <c r="H1175" s="41">
        <v>4900000</v>
      </c>
      <c r="I1175" s="42">
        <v>0</v>
      </c>
      <c r="J1175" s="43">
        <v>0</v>
      </c>
      <c r="K1175" s="41">
        <v>0</v>
      </c>
      <c r="L1175" s="42">
        <v>2443802</v>
      </c>
      <c r="M1175" s="43">
        <v>479603</v>
      </c>
      <c r="N1175" s="41">
        <v>2923405</v>
      </c>
      <c r="O1175" s="42">
        <v>1270000</v>
      </c>
      <c r="P1175" s="43">
        <v>0</v>
      </c>
      <c r="Q1175" s="41">
        <v>1270000</v>
      </c>
      <c r="R1175" s="42">
        <v>0</v>
      </c>
      <c r="S1175" s="43">
        <v>84546</v>
      </c>
      <c r="T1175" s="44">
        <v>84546</v>
      </c>
      <c r="U1175" s="45">
        <v>3713802</v>
      </c>
      <c r="V1175" s="43">
        <v>564149</v>
      </c>
      <c r="W1175" s="44">
        <v>4277951</v>
      </c>
      <c r="X1175" s="45">
        <v>622049</v>
      </c>
      <c r="Y1175" s="46">
        <v>12.69</v>
      </c>
      <c r="Z1175" s="47">
        <f t="shared" si="36"/>
        <v>1186198</v>
      </c>
      <c r="AA1175" s="46">
        <f t="shared" si="37"/>
        <v>24.21</v>
      </c>
      <c r="AB1175" s="48" t="s">
        <v>2370</v>
      </c>
      <c r="AC1175" s="48" t="s">
        <v>2343</v>
      </c>
      <c r="AD1175" s="49"/>
    </row>
    <row r="1176" spans="2:30" x14ac:dyDescent="0.15">
      <c r="B1176" s="38" t="s">
        <v>1865</v>
      </c>
      <c r="C1176" s="39" t="s">
        <v>1866</v>
      </c>
      <c r="D1176" s="39" t="s">
        <v>2389</v>
      </c>
      <c r="E1176" s="39" t="s">
        <v>2791</v>
      </c>
      <c r="F1176" s="40" t="s">
        <v>2346</v>
      </c>
      <c r="G1176" s="40" t="s">
        <v>2356</v>
      </c>
      <c r="H1176" s="41">
        <v>4900000</v>
      </c>
      <c r="I1176" s="42">
        <v>0</v>
      </c>
      <c r="J1176" s="43">
        <v>0</v>
      </c>
      <c r="K1176" s="41">
        <v>0</v>
      </c>
      <c r="L1176" s="42">
        <v>2477879</v>
      </c>
      <c r="M1176" s="43">
        <v>452435</v>
      </c>
      <c r="N1176" s="41">
        <v>2930314</v>
      </c>
      <c r="O1176" s="42">
        <v>1270000</v>
      </c>
      <c r="P1176" s="43">
        <v>0</v>
      </c>
      <c r="Q1176" s="41">
        <v>1270000</v>
      </c>
      <c r="R1176" s="42">
        <v>560</v>
      </c>
      <c r="S1176" s="43">
        <v>83051</v>
      </c>
      <c r="T1176" s="44">
        <v>83611</v>
      </c>
      <c r="U1176" s="45">
        <v>3748439</v>
      </c>
      <c r="V1176" s="43">
        <v>535486</v>
      </c>
      <c r="W1176" s="44">
        <v>4283925</v>
      </c>
      <c r="X1176" s="45">
        <v>616075</v>
      </c>
      <c r="Y1176" s="46">
        <v>12.57</v>
      </c>
      <c r="Z1176" s="47">
        <f t="shared" si="36"/>
        <v>1151561</v>
      </c>
      <c r="AA1176" s="46">
        <f t="shared" si="37"/>
        <v>23.5</v>
      </c>
      <c r="AB1176" s="48" t="s">
        <v>2370</v>
      </c>
      <c r="AC1176" s="48" t="s">
        <v>2343</v>
      </c>
      <c r="AD1176" s="49"/>
    </row>
    <row r="1177" spans="2:30" x14ac:dyDescent="0.15">
      <c r="B1177" s="38" t="s">
        <v>1867</v>
      </c>
      <c r="C1177" s="39" t="s">
        <v>1868</v>
      </c>
      <c r="D1177" s="39" t="s">
        <v>2389</v>
      </c>
      <c r="E1177" s="39" t="s">
        <v>2792</v>
      </c>
      <c r="F1177" s="40" t="s">
        <v>2346</v>
      </c>
      <c r="G1177" s="40" t="s">
        <v>2356</v>
      </c>
      <c r="H1177" s="41">
        <v>4900000</v>
      </c>
      <c r="I1177" s="42">
        <v>0</v>
      </c>
      <c r="J1177" s="43">
        <v>0</v>
      </c>
      <c r="K1177" s="41">
        <v>0</v>
      </c>
      <c r="L1177" s="42">
        <v>2338490</v>
      </c>
      <c r="M1177" s="43">
        <v>408239</v>
      </c>
      <c r="N1177" s="41">
        <v>2746729</v>
      </c>
      <c r="O1177" s="42">
        <v>1270000</v>
      </c>
      <c r="P1177" s="43">
        <v>0</v>
      </c>
      <c r="Q1177" s="41">
        <v>1270000</v>
      </c>
      <c r="R1177" s="42">
        <v>3666</v>
      </c>
      <c r="S1177" s="43">
        <v>76936</v>
      </c>
      <c r="T1177" s="44">
        <v>80602</v>
      </c>
      <c r="U1177" s="45">
        <v>3612156</v>
      </c>
      <c r="V1177" s="43">
        <v>485175</v>
      </c>
      <c r="W1177" s="44">
        <v>4097331</v>
      </c>
      <c r="X1177" s="45">
        <v>802669</v>
      </c>
      <c r="Y1177" s="46">
        <v>16.38</v>
      </c>
      <c r="Z1177" s="47">
        <f t="shared" si="36"/>
        <v>1287844</v>
      </c>
      <c r="AA1177" s="46">
        <f t="shared" si="37"/>
        <v>26.28</v>
      </c>
      <c r="AB1177" s="48" t="s">
        <v>2370</v>
      </c>
      <c r="AC1177" s="48" t="s">
        <v>2343</v>
      </c>
      <c r="AD1177" s="49"/>
    </row>
    <row r="1178" spans="2:30" x14ac:dyDescent="0.15">
      <c r="B1178" s="38" t="s">
        <v>1869</v>
      </c>
      <c r="C1178" s="39" t="s">
        <v>1870</v>
      </c>
      <c r="D1178" s="39" t="s">
        <v>2389</v>
      </c>
      <c r="E1178" s="39" t="s">
        <v>2793</v>
      </c>
      <c r="F1178" s="40" t="s">
        <v>2346</v>
      </c>
      <c r="G1178" s="40" t="s">
        <v>2356</v>
      </c>
      <c r="H1178" s="41">
        <v>4250000</v>
      </c>
      <c r="I1178" s="42">
        <v>0</v>
      </c>
      <c r="J1178" s="43">
        <v>0</v>
      </c>
      <c r="K1178" s="41">
        <v>0</v>
      </c>
      <c r="L1178" s="42">
        <v>2010808</v>
      </c>
      <c r="M1178" s="43">
        <v>385948</v>
      </c>
      <c r="N1178" s="41">
        <v>2396756</v>
      </c>
      <c r="O1178" s="42">
        <v>1270000</v>
      </c>
      <c r="P1178" s="43">
        <v>0</v>
      </c>
      <c r="Q1178" s="41">
        <v>1270000</v>
      </c>
      <c r="R1178" s="42">
        <v>0</v>
      </c>
      <c r="S1178" s="43">
        <v>83755</v>
      </c>
      <c r="T1178" s="44">
        <v>83755</v>
      </c>
      <c r="U1178" s="45">
        <v>3280808</v>
      </c>
      <c r="V1178" s="43">
        <v>469703</v>
      </c>
      <c r="W1178" s="44">
        <v>3750511</v>
      </c>
      <c r="X1178" s="45">
        <v>499489</v>
      </c>
      <c r="Y1178" s="46">
        <v>11.75</v>
      </c>
      <c r="Z1178" s="47">
        <f t="shared" si="36"/>
        <v>969192</v>
      </c>
      <c r="AA1178" s="46">
        <f t="shared" si="37"/>
        <v>22.8</v>
      </c>
      <c r="AB1178" s="48" t="s">
        <v>2370</v>
      </c>
      <c r="AC1178" s="48" t="s">
        <v>2343</v>
      </c>
      <c r="AD1178" s="49"/>
    </row>
    <row r="1179" spans="2:30" x14ac:dyDescent="0.15">
      <c r="B1179" s="38" t="s">
        <v>1871</v>
      </c>
      <c r="C1179" s="39" t="s">
        <v>1872</v>
      </c>
      <c r="D1179" s="39" t="s">
        <v>2389</v>
      </c>
      <c r="E1179" s="39" t="s">
        <v>2794</v>
      </c>
      <c r="F1179" s="40" t="s">
        <v>2346</v>
      </c>
      <c r="G1179" s="40" t="s">
        <v>2356</v>
      </c>
      <c r="H1179" s="41">
        <v>4250000</v>
      </c>
      <c r="I1179" s="42">
        <v>0</v>
      </c>
      <c r="J1179" s="43">
        <v>0</v>
      </c>
      <c r="K1179" s="41">
        <v>0</v>
      </c>
      <c r="L1179" s="42">
        <v>2080690</v>
      </c>
      <c r="M1179" s="43">
        <v>295125</v>
      </c>
      <c r="N1179" s="41">
        <v>2375815</v>
      </c>
      <c r="O1179" s="42">
        <v>1270000</v>
      </c>
      <c r="P1179" s="43">
        <v>0</v>
      </c>
      <c r="Q1179" s="41">
        <v>1270000</v>
      </c>
      <c r="R1179" s="42">
        <v>0</v>
      </c>
      <c r="S1179" s="43">
        <v>91760</v>
      </c>
      <c r="T1179" s="44">
        <v>91760</v>
      </c>
      <c r="U1179" s="45">
        <v>3350690</v>
      </c>
      <c r="V1179" s="43">
        <v>386885</v>
      </c>
      <c r="W1179" s="44">
        <v>3737575</v>
      </c>
      <c r="X1179" s="45">
        <v>512425</v>
      </c>
      <c r="Y1179" s="46">
        <v>12.06</v>
      </c>
      <c r="Z1179" s="47">
        <f t="shared" si="36"/>
        <v>899310</v>
      </c>
      <c r="AA1179" s="46">
        <f t="shared" si="37"/>
        <v>21.16</v>
      </c>
      <c r="AB1179" s="48" t="s">
        <v>2370</v>
      </c>
      <c r="AC1179" s="48" t="s">
        <v>2343</v>
      </c>
      <c r="AD1179" s="49"/>
    </row>
    <row r="1180" spans="2:30" x14ac:dyDescent="0.15">
      <c r="B1180" s="38" t="s">
        <v>1873</v>
      </c>
      <c r="C1180" s="39" t="s">
        <v>1874</v>
      </c>
      <c r="D1180" s="39" t="s">
        <v>2389</v>
      </c>
      <c r="E1180" s="39" t="s">
        <v>2795</v>
      </c>
      <c r="F1180" s="40" t="s">
        <v>2346</v>
      </c>
      <c r="G1180" s="40" t="s">
        <v>2356</v>
      </c>
      <c r="H1180" s="41">
        <v>4250000</v>
      </c>
      <c r="I1180" s="42">
        <v>0</v>
      </c>
      <c r="J1180" s="43">
        <v>0</v>
      </c>
      <c r="K1180" s="41">
        <v>0</v>
      </c>
      <c r="L1180" s="42">
        <v>2068797</v>
      </c>
      <c r="M1180" s="43">
        <v>363392</v>
      </c>
      <c r="N1180" s="41">
        <v>2432189</v>
      </c>
      <c r="O1180" s="42">
        <v>1270000</v>
      </c>
      <c r="P1180" s="43">
        <v>2257</v>
      </c>
      <c r="Q1180" s="41">
        <v>1272257</v>
      </c>
      <c r="R1180" s="42">
        <v>0</v>
      </c>
      <c r="S1180" s="43">
        <v>92646</v>
      </c>
      <c r="T1180" s="44">
        <v>92646</v>
      </c>
      <c r="U1180" s="45">
        <v>3338797</v>
      </c>
      <c r="V1180" s="43">
        <v>458295</v>
      </c>
      <c r="W1180" s="44">
        <v>3797092</v>
      </c>
      <c r="X1180" s="45">
        <v>452908</v>
      </c>
      <c r="Y1180" s="46">
        <v>10.66</v>
      </c>
      <c r="Z1180" s="47">
        <f t="shared" si="36"/>
        <v>911203</v>
      </c>
      <c r="AA1180" s="46">
        <f t="shared" si="37"/>
        <v>21.44</v>
      </c>
      <c r="AB1180" s="48" t="s">
        <v>2370</v>
      </c>
      <c r="AC1180" s="48" t="s">
        <v>2343</v>
      </c>
      <c r="AD1180" s="49"/>
    </row>
    <row r="1181" spans="2:30" x14ac:dyDescent="0.15">
      <c r="B1181" s="38" t="s">
        <v>0</v>
      </c>
      <c r="C1181" s="39" t="s">
        <v>0</v>
      </c>
      <c r="D1181" s="39"/>
      <c r="E1181" s="39"/>
      <c r="F1181" s="40"/>
      <c r="G1181" s="40"/>
      <c r="H1181" s="41"/>
      <c r="I1181" s="42"/>
      <c r="J1181" s="43"/>
      <c r="K1181" s="41"/>
      <c r="L1181" s="42"/>
      <c r="M1181" s="43"/>
      <c r="N1181" s="41"/>
      <c r="O1181" s="42"/>
      <c r="P1181" s="43"/>
      <c r="Q1181" s="41"/>
      <c r="R1181" s="42"/>
      <c r="S1181" s="43"/>
      <c r="T1181" s="44"/>
      <c r="U1181" s="45"/>
      <c r="V1181" s="43"/>
      <c r="W1181" s="44"/>
      <c r="X1181" s="45"/>
      <c r="Y1181" s="46"/>
      <c r="Z1181" s="47"/>
      <c r="AA1181" s="46"/>
      <c r="AB1181" s="48"/>
      <c r="AC1181" s="48"/>
      <c r="AD1181" s="49"/>
    </row>
    <row r="1182" spans="2:30" x14ac:dyDescent="0.15">
      <c r="B1182" s="38" t="s">
        <v>2682</v>
      </c>
      <c r="C1182" s="39" t="s">
        <v>1875</v>
      </c>
      <c r="D1182" s="39" t="s">
        <v>2389</v>
      </c>
      <c r="E1182" s="39"/>
      <c r="F1182" s="40" t="s">
        <v>2346</v>
      </c>
      <c r="G1182" s="40" t="s">
        <v>2356</v>
      </c>
      <c r="H1182" s="41">
        <v>44906160</v>
      </c>
      <c r="I1182" s="42">
        <v>0</v>
      </c>
      <c r="J1182" s="43">
        <v>0</v>
      </c>
      <c r="K1182" s="41">
        <v>0</v>
      </c>
      <c r="L1182" s="42">
        <v>26217257</v>
      </c>
      <c r="M1182" s="43">
        <v>4635288</v>
      </c>
      <c r="N1182" s="41">
        <v>30852545</v>
      </c>
      <c r="O1182" s="42">
        <v>5991830</v>
      </c>
      <c r="P1182" s="43">
        <v>5148</v>
      </c>
      <c r="Q1182" s="41">
        <v>5996978</v>
      </c>
      <c r="R1182" s="42">
        <v>83042</v>
      </c>
      <c r="S1182" s="43">
        <v>1022195</v>
      </c>
      <c r="T1182" s="44">
        <v>1105237</v>
      </c>
      <c r="U1182" s="45">
        <v>32292129</v>
      </c>
      <c r="V1182" s="43">
        <v>5662631</v>
      </c>
      <c r="W1182" s="44">
        <v>37954760</v>
      </c>
      <c r="X1182" s="45">
        <v>6951400</v>
      </c>
      <c r="Y1182" s="46">
        <v>15.48</v>
      </c>
      <c r="Z1182" s="47">
        <f t="shared" si="36"/>
        <v>12614031</v>
      </c>
      <c r="AA1182" s="46">
        <f t="shared" si="37"/>
        <v>28.09</v>
      </c>
      <c r="AB1182" s="48" t="s">
        <v>2370</v>
      </c>
      <c r="AC1182" s="48" t="s">
        <v>2343</v>
      </c>
      <c r="AD1182" s="49"/>
    </row>
    <row r="1183" spans="2:30" x14ac:dyDescent="0.15">
      <c r="B1183" s="38" t="s">
        <v>1876</v>
      </c>
      <c r="C1183" s="39" t="s">
        <v>1877</v>
      </c>
      <c r="D1183" s="39" t="s">
        <v>2389</v>
      </c>
      <c r="E1183" s="39" t="s">
        <v>2790</v>
      </c>
      <c r="F1183" s="40" t="s">
        <v>2346</v>
      </c>
      <c r="G1183" s="40" t="s">
        <v>2356</v>
      </c>
      <c r="H1183" s="41">
        <v>6632750</v>
      </c>
      <c r="I1183" s="42">
        <v>0</v>
      </c>
      <c r="J1183" s="43">
        <v>0</v>
      </c>
      <c r="K1183" s="41">
        <v>0</v>
      </c>
      <c r="L1183" s="42">
        <v>4206517</v>
      </c>
      <c r="M1183" s="43">
        <v>825528</v>
      </c>
      <c r="N1183" s="41">
        <v>5032045</v>
      </c>
      <c r="O1183" s="42">
        <v>540000</v>
      </c>
      <c r="P1183" s="43">
        <v>0</v>
      </c>
      <c r="Q1183" s="41">
        <v>540000</v>
      </c>
      <c r="R1183" s="42">
        <v>4964</v>
      </c>
      <c r="S1183" s="43">
        <v>145533</v>
      </c>
      <c r="T1183" s="44">
        <v>150497</v>
      </c>
      <c r="U1183" s="45">
        <v>4751481</v>
      </c>
      <c r="V1183" s="43">
        <v>971061</v>
      </c>
      <c r="W1183" s="44">
        <v>5722542</v>
      </c>
      <c r="X1183" s="45">
        <v>910208</v>
      </c>
      <c r="Y1183" s="46">
        <v>13.72</v>
      </c>
      <c r="Z1183" s="47">
        <f t="shared" si="36"/>
        <v>1881269</v>
      </c>
      <c r="AA1183" s="46">
        <f t="shared" si="37"/>
        <v>28.36</v>
      </c>
      <c r="AB1183" s="48" t="s">
        <v>2370</v>
      </c>
      <c r="AC1183" s="48" t="s">
        <v>2343</v>
      </c>
      <c r="AD1183" s="49"/>
    </row>
    <row r="1184" spans="2:30" x14ac:dyDescent="0.15">
      <c r="B1184" s="38" t="s">
        <v>1878</v>
      </c>
      <c r="C1184" s="39" t="s">
        <v>1879</v>
      </c>
      <c r="D1184" s="39" t="s">
        <v>2389</v>
      </c>
      <c r="E1184" s="39" t="s">
        <v>2791</v>
      </c>
      <c r="F1184" s="40" t="s">
        <v>2346</v>
      </c>
      <c r="G1184" s="40" t="s">
        <v>2356</v>
      </c>
      <c r="H1184" s="41">
        <v>6648750</v>
      </c>
      <c r="I1184" s="42">
        <v>0</v>
      </c>
      <c r="J1184" s="43">
        <v>0</v>
      </c>
      <c r="K1184" s="41">
        <v>0</v>
      </c>
      <c r="L1184" s="42">
        <v>3926602</v>
      </c>
      <c r="M1184" s="43">
        <v>716971</v>
      </c>
      <c r="N1184" s="41">
        <v>4643573</v>
      </c>
      <c r="O1184" s="42">
        <v>1090000</v>
      </c>
      <c r="P1184" s="43">
        <v>0</v>
      </c>
      <c r="Q1184" s="41">
        <v>1090000</v>
      </c>
      <c r="R1184" s="42">
        <v>22242</v>
      </c>
      <c r="S1184" s="43">
        <v>131594</v>
      </c>
      <c r="T1184" s="44">
        <v>153836</v>
      </c>
      <c r="U1184" s="45">
        <v>5038844</v>
      </c>
      <c r="V1184" s="43">
        <v>848565</v>
      </c>
      <c r="W1184" s="44">
        <v>5887409</v>
      </c>
      <c r="X1184" s="45">
        <v>761341</v>
      </c>
      <c r="Y1184" s="46">
        <v>11.45</v>
      </c>
      <c r="Z1184" s="47">
        <f t="shared" si="36"/>
        <v>1609906</v>
      </c>
      <c r="AA1184" s="46">
        <f t="shared" si="37"/>
        <v>24.21</v>
      </c>
      <c r="AB1184" s="48" t="s">
        <v>2370</v>
      </c>
      <c r="AC1184" s="48" t="s">
        <v>2343</v>
      </c>
      <c r="AD1184" s="49"/>
    </row>
    <row r="1185" spans="2:30" x14ac:dyDescent="0.15">
      <c r="B1185" s="38" t="s">
        <v>1880</v>
      </c>
      <c r="C1185" s="39" t="s">
        <v>1881</v>
      </c>
      <c r="D1185" s="39" t="s">
        <v>2389</v>
      </c>
      <c r="E1185" s="39" t="s">
        <v>2792</v>
      </c>
      <c r="F1185" s="40" t="s">
        <v>2346</v>
      </c>
      <c r="G1185" s="40" t="s">
        <v>2356</v>
      </c>
      <c r="H1185" s="41">
        <v>6671690</v>
      </c>
      <c r="I1185" s="42">
        <v>0</v>
      </c>
      <c r="J1185" s="43">
        <v>0</v>
      </c>
      <c r="K1185" s="41">
        <v>0</v>
      </c>
      <c r="L1185" s="42">
        <v>3929191</v>
      </c>
      <c r="M1185" s="43">
        <v>685939</v>
      </c>
      <c r="N1185" s="41">
        <v>4615130</v>
      </c>
      <c r="O1185" s="42">
        <v>1090000</v>
      </c>
      <c r="P1185" s="43">
        <v>0</v>
      </c>
      <c r="Q1185" s="41">
        <v>1090000</v>
      </c>
      <c r="R1185" s="42">
        <v>25895</v>
      </c>
      <c r="S1185" s="43">
        <v>129271</v>
      </c>
      <c r="T1185" s="44">
        <v>155166</v>
      </c>
      <c r="U1185" s="45">
        <v>5045086</v>
      </c>
      <c r="V1185" s="43">
        <v>815210</v>
      </c>
      <c r="W1185" s="44">
        <v>5860296</v>
      </c>
      <c r="X1185" s="45">
        <v>811394</v>
      </c>
      <c r="Y1185" s="46">
        <v>12.16</v>
      </c>
      <c r="Z1185" s="47">
        <f t="shared" si="36"/>
        <v>1626604</v>
      </c>
      <c r="AA1185" s="46">
        <f t="shared" si="37"/>
        <v>24.38</v>
      </c>
      <c r="AB1185" s="48" t="s">
        <v>2370</v>
      </c>
      <c r="AC1185" s="48" t="s">
        <v>2343</v>
      </c>
      <c r="AD1185" s="49"/>
    </row>
    <row r="1186" spans="2:30" x14ac:dyDescent="0.15">
      <c r="B1186" s="38" t="s">
        <v>1882</v>
      </c>
      <c r="C1186" s="39" t="s">
        <v>1883</v>
      </c>
      <c r="D1186" s="39" t="s">
        <v>2389</v>
      </c>
      <c r="E1186" s="39" t="s">
        <v>2793</v>
      </c>
      <c r="F1186" s="40" t="s">
        <v>2346</v>
      </c>
      <c r="G1186" s="40" t="s">
        <v>2356</v>
      </c>
      <c r="H1186" s="41">
        <v>8635560</v>
      </c>
      <c r="I1186" s="42">
        <v>0</v>
      </c>
      <c r="J1186" s="43">
        <v>0</v>
      </c>
      <c r="K1186" s="41">
        <v>0</v>
      </c>
      <c r="L1186" s="42">
        <v>4781234</v>
      </c>
      <c r="M1186" s="43">
        <v>917706</v>
      </c>
      <c r="N1186" s="41">
        <v>5698940</v>
      </c>
      <c r="O1186" s="42">
        <v>1090000</v>
      </c>
      <c r="P1186" s="43">
        <v>0</v>
      </c>
      <c r="Q1186" s="41">
        <v>1090000</v>
      </c>
      <c r="R1186" s="42">
        <v>25819</v>
      </c>
      <c r="S1186" s="43">
        <v>199177</v>
      </c>
      <c r="T1186" s="44">
        <v>224996</v>
      </c>
      <c r="U1186" s="45">
        <v>5897053</v>
      </c>
      <c r="V1186" s="43">
        <v>1116883</v>
      </c>
      <c r="W1186" s="44">
        <v>7013936</v>
      </c>
      <c r="X1186" s="45">
        <v>1621624</v>
      </c>
      <c r="Y1186" s="46">
        <v>18.78</v>
      </c>
      <c r="Z1186" s="47">
        <f t="shared" si="36"/>
        <v>2738507</v>
      </c>
      <c r="AA1186" s="46">
        <f t="shared" si="37"/>
        <v>31.71</v>
      </c>
      <c r="AB1186" s="48" t="s">
        <v>2370</v>
      </c>
      <c r="AC1186" s="48" t="s">
        <v>2343</v>
      </c>
      <c r="AD1186" s="49"/>
    </row>
    <row r="1187" spans="2:30" x14ac:dyDescent="0.15">
      <c r="B1187" s="38" t="s">
        <v>1884</v>
      </c>
      <c r="C1187" s="39" t="s">
        <v>1885</v>
      </c>
      <c r="D1187" s="39" t="s">
        <v>2389</v>
      </c>
      <c r="E1187" s="39" t="s">
        <v>2794</v>
      </c>
      <c r="F1187" s="40" t="s">
        <v>2346</v>
      </c>
      <c r="G1187" s="40" t="s">
        <v>2356</v>
      </c>
      <c r="H1187" s="41">
        <v>8113450</v>
      </c>
      <c r="I1187" s="42">
        <v>0</v>
      </c>
      <c r="J1187" s="43">
        <v>0</v>
      </c>
      <c r="K1187" s="41">
        <v>0</v>
      </c>
      <c r="L1187" s="42">
        <v>4655407</v>
      </c>
      <c r="M1187" s="43">
        <v>660330</v>
      </c>
      <c r="N1187" s="41">
        <v>5315737</v>
      </c>
      <c r="O1187" s="42">
        <v>1091830</v>
      </c>
      <c r="P1187" s="43">
        <v>0</v>
      </c>
      <c r="Q1187" s="41">
        <v>1091830</v>
      </c>
      <c r="R1187" s="42">
        <v>0</v>
      </c>
      <c r="S1187" s="43">
        <v>205300</v>
      </c>
      <c r="T1187" s="44">
        <v>205300</v>
      </c>
      <c r="U1187" s="45">
        <v>5747237</v>
      </c>
      <c r="V1187" s="43">
        <v>865630</v>
      </c>
      <c r="W1187" s="44">
        <v>6612867</v>
      </c>
      <c r="X1187" s="45">
        <v>1500583</v>
      </c>
      <c r="Y1187" s="46">
        <v>18.5</v>
      </c>
      <c r="Z1187" s="47">
        <f t="shared" si="36"/>
        <v>2366213</v>
      </c>
      <c r="AA1187" s="46">
        <f t="shared" si="37"/>
        <v>29.16</v>
      </c>
      <c r="AB1187" s="48" t="s">
        <v>2370</v>
      </c>
      <c r="AC1187" s="48" t="s">
        <v>2343</v>
      </c>
      <c r="AD1187" s="49"/>
    </row>
    <row r="1188" spans="2:30" x14ac:dyDescent="0.15">
      <c r="B1188" s="38" t="s">
        <v>1886</v>
      </c>
      <c r="C1188" s="39" t="s">
        <v>1887</v>
      </c>
      <c r="D1188" s="39" t="s">
        <v>2389</v>
      </c>
      <c r="E1188" s="39" t="s">
        <v>2795</v>
      </c>
      <c r="F1188" s="40" t="s">
        <v>2346</v>
      </c>
      <c r="G1188" s="40" t="s">
        <v>2356</v>
      </c>
      <c r="H1188" s="41">
        <v>8203960</v>
      </c>
      <c r="I1188" s="42">
        <v>0</v>
      </c>
      <c r="J1188" s="43">
        <v>0</v>
      </c>
      <c r="K1188" s="41">
        <v>0</v>
      </c>
      <c r="L1188" s="42">
        <v>4718306</v>
      </c>
      <c r="M1188" s="43">
        <v>828814</v>
      </c>
      <c r="N1188" s="41">
        <v>5547120</v>
      </c>
      <c r="O1188" s="42">
        <v>1090000</v>
      </c>
      <c r="P1188" s="43">
        <v>5148</v>
      </c>
      <c r="Q1188" s="41">
        <v>1095148</v>
      </c>
      <c r="R1188" s="42">
        <v>4122</v>
      </c>
      <c r="S1188" s="43">
        <v>211320</v>
      </c>
      <c r="T1188" s="44">
        <v>215442</v>
      </c>
      <c r="U1188" s="45">
        <v>5812428</v>
      </c>
      <c r="V1188" s="43">
        <v>1045282</v>
      </c>
      <c r="W1188" s="44">
        <v>6857710</v>
      </c>
      <c r="X1188" s="45">
        <v>1346250</v>
      </c>
      <c r="Y1188" s="46">
        <v>16.41</v>
      </c>
      <c r="Z1188" s="47">
        <f t="shared" si="36"/>
        <v>2391532</v>
      </c>
      <c r="AA1188" s="46">
        <f t="shared" si="37"/>
        <v>29.15</v>
      </c>
      <c r="AB1188" s="48" t="s">
        <v>2370</v>
      </c>
      <c r="AC1188" s="48" t="s">
        <v>2343</v>
      </c>
      <c r="AD1188" s="49"/>
    </row>
    <row r="1189" spans="2:30" x14ac:dyDescent="0.15">
      <c r="B1189" s="38" t="s">
        <v>0</v>
      </c>
      <c r="C1189" s="39" t="s">
        <v>0</v>
      </c>
      <c r="D1189" s="39"/>
      <c r="E1189" s="39"/>
      <c r="F1189" s="40"/>
      <c r="G1189" s="40"/>
      <c r="H1189" s="41"/>
      <c r="I1189" s="42"/>
      <c r="J1189" s="43"/>
      <c r="K1189" s="41"/>
      <c r="L1189" s="42"/>
      <c r="M1189" s="43"/>
      <c r="N1189" s="41"/>
      <c r="O1189" s="42"/>
      <c r="P1189" s="43"/>
      <c r="Q1189" s="41"/>
      <c r="R1189" s="42"/>
      <c r="S1189" s="43"/>
      <c r="T1189" s="44"/>
      <c r="U1189" s="45"/>
      <c r="V1189" s="43"/>
      <c r="W1189" s="44"/>
      <c r="X1189" s="45"/>
      <c r="Y1189" s="46"/>
      <c r="Z1189" s="47"/>
      <c r="AA1189" s="46"/>
      <c r="AB1189" s="48"/>
      <c r="AC1189" s="48"/>
      <c r="AD1189" s="49"/>
    </row>
    <row r="1190" spans="2:30" x14ac:dyDescent="0.15">
      <c r="B1190" s="38" t="s">
        <v>2683</v>
      </c>
      <c r="C1190" s="39" t="s">
        <v>38</v>
      </c>
      <c r="D1190" s="39" t="s">
        <v>2438</v>
      </c>
      <c r="E1190" s="39"/>
      <c r="F1190" s="40" t="s">
        <v>2346</v>
      </c>
      <c r="G1190" s="40" t="s">
        <v>2352</v>
      </c>
      <c r="H1190" s="41">
        <v>13008350</v>
      </c>
      <c r="I1190" s="42">
        <v>0</v>
      </c>
      <c r="J1190" s="43">
        <v>0</v>
      </c>
      <c r="K1190" s="41">
        <v>0</v>
      </c>
      <c r="L1190" s="42">
        <v>6335152</v>
      </c>
      <c r="M1190" s="43">
        <v>1213782</v>
      </c>
      <c r="N1190" s="41">
        <v>7548934</v>
      </c>
      <c r="O1190" s="42">
        <v>0</v>
      </c>
      <c r="P1190" s="43">
        <v>0</v>
      </c>
      <c r="Q1190" s="41">
        <v>0</v>
      </c>
      <c r="R1190" s="42">
        <v>518110</v>
      </c>
      <c r="S1190" s="43">
        <v>5195846</v>
      </c>
      <c r="T1190" s="44">
        <v>5713956</v>
      </c>
      <c r="U1190" s="45">
        <v>6853262</v>
      </c>
      <c r="V1190" s="43">
        <v>6409628</v>
      </c>
      <c r="W1190" s="44">
        <v>13262890</v>
      </c>
      <c r="X1190" s="45">
        <v>-254540</v>
      </c>
      <c r="Y1190" s="46">
        <v>-1.96</v>
      </c>
      <c r="Z1190" s="47">
        <f t="shared" si="36"/>
        <v>6155088</v>
      </c>
      <c r="AA1190" s="46">
        <f t="shared" si="37"/>
        <v>47.32</v>
      </c>
      <c r="AB1190" s="48" t="s">
        <v>2360</v>
      </c>
      <c r="AC1190" s="48" t="s">
        <v>2343</v>
      </c>
      <c r="AD1190" s="49"/>
    </row>
    <row r="1191" spans="2:30" x14ac:dyDescent="0.15">
      <c r="B1191" s="38" t="s">
        <v>1888</v>
      </c>
      <c r="C1191" s="39" t="s">
        <v>1889</v>
      </c>
      <c r="D1191" s="39" t="s">
        <v>2438</v>
      </c>
      <c r="E1191" s="39" t="s">
        <v>2790</v>
      </c>
      <c r="F1191" s="40" t="s">
        <v>2346</v>
      </c>
      <c r="G1191" s="40" t="s">
        <v>2352</v>
      </c>
      <c r="H1191" s="41">
        <v>2081250</v>
      </c>
      <c r="I1191" s="42">
        <v>0</v>
      </c>
      <c r="J1191" s="43">
        <v>0</v>
      </c>
      <c r="K1191" s="41">
        <v>0</v>
      </c>
      <c r="L1191" s="42">
        <v>1101458</v>
      </c>
      <c r="M1191" s="43">
        <v>243265</v>
      </c>
      <c r="N1191" s="41">
        <v>1344723</v>
      </c>
      <c r="O1191" s="42">
        <v>0</v>
      </c>
      <c r="P1191" s="43">
        <v>0</v>
      </c>
      <c r="Q1191" s="41">
        <v>0</v>
      </c>
      <c r="R1191" s="42">
        <v>100284</v>
      </c>
      <c r="S1191" s="43">
        <v>934437</v>
      </c>
      <c r="T1191" s="44">
        <v>1034721</v>
      </c>
      <c r="U1191" s="45">
        <v>1201742</v>
      </c>
      <c r="V1191" s="43">
        <v>1177702</v>
      </c>
      <c r="W1191" s="44">
        <v>2379444</v>
      </c>
      <c r="X1191" s="45">
        <v>-298194</v>
      </c>
      <c r="Y1191" s="46">
        <v>-14.33</v>
      </c>
      <c r="Z1191" s="47">
        <f t="shared" si="36"/>
        <v>879508</v>
      </c>
      <c r="AA1191" s="46">
        <f t="shared" si="37"/>
        <v>42.26</v>
      </c>
      <c r="AB1191" s="48" t="s">
        <v>2360</v>
      </c>
      <c r="AC1191" s="48" t="s">
        <v>2343</v>
      </c>
      <c r="AD1191" s="49"/>
    </row>
    <row r="1192" spans="2:30" x14ac:dyDescent="0.15">
      <c r="B1192" s="38" t="s">
        <v>1890</v>
      </c>
      <c r="C1192" s="39" t="s">
        <v>1891</v>
      </c>
      <c r="D1192" s="39" t="s">
        <v>2438</v>
      </c>
      <c r="E1192" s="39" t="s">
        <v>2791</v>
      </c>
      <c r="F1192" s="40" t="s">
        <v>2346</v>
      </c>
      <c r="G1192" s="40" t="s">
        <v>2352</v>
      </c>
      <c r="H1192" s="41">
        <v>2176000</v>
      </c>
      <c r="I1192" s="42">
        <v>0</v>
      </c>
      <c r="J1192" s="43">
        <v>0</v>
      </c>
      <c r="K1192" s="41">
        <v>0</v>
      </c>
      <c r="L1192" s="42">
        <v>1216016</v>
      </c>
      <c r="M1192" s="43">
        <v>233275</v>
      </c>
      <c r="N1192" s="41">
        <v>1449291</v>
      </c>
      <c r="O1192" s="42">
        <v>0</v>
      </c>
      <c r="P1192" s="43">
        <v>0</v>
      </c>
      <c r="Q1192" s="41">
        <v>0</v>
      </c>
      <c r="R1192" s="42">
        <v>90322</v>
      </c>
      <c r="S1192" s="43">
        <v>939961</v>
      </c>
      <c r="T1192" s="44">
        <v>1030283</v>
      </c>
      <c r="U1192" s="45">
        <v>1306338</v>
      </c>
      <c r="V1192" s="43">
        <v>1173236</v>
      </c>
      <c r="W1192" s="44">
        <v>2479574</v>
      </c>
      <c r="X1192" s="45">
        <v>-303574</v>
      </c>
      <c r="Y1192" s="46">
        <v>-13.95</v>
      </c>
      <c r="Z1192" s="47">
        <f t="shared" si="36"/>
        <v>869662</v>
      </c>
      <c r="AA1192" s="46">
        <f t="shared" si="37"/>
        <v>39.97</v>
      </c>
      <c r="AB1192" s="48" t="s">
        <v>2360</v>
      </c>
      <c r="AC1192" s="48" t="s">
        <v>2343</v>
      </c>
      <c r="AD1192" s="49"/>
    </row>
    <row r="1193" spans="2:30" x14ac:dyDescent="0.15">
      <c r="B1193" s="38" t="s">
        <v>1892</v>
      </c>
      <c r="C1193" s="39" t="s">
        <v>1893</v>
      </c>
      <c r="D1193" s="39" t="s">
        <v>2438</v>
      </c>
      <c r="E1193" s="39" t="s">
        <v>2792</v>
      </c>
      <c r="F1193" s="40" t="s">
        <v>2346</v>
      </c>
      <c r="G1193" s="40" t="s">
        <v>2352</v>
      </c>
      <c r="H1193" s="41">
        <v>2116850</v>
      </c>
      <c r="I1193" s="42">
        <v>0</v>
      </c>
      <c r="J1193" s="43">
        <v>0</v>
      </c>
      <c r="K1193" s="41">
        <v>0</v>
      </c>
      <c r="L1193" s="42">
        <v>1013033</v>
      </c>
      <c r="M1193" s="43">
        <v>185699</v>
      </c>
      <c r="N1193" s="41">
        <v>1198732</v>
      </c>
      <c r="O1193" s="42">
        <v>0</v>
      </c>
      <c r="P1193" s="43">
        <v>0</v>
      </c>
      <c r="Q1193" s="41">
        <v>0</v>
      </c>
      <c r="R1193" s="42">
        <v>63210</v>
      </c>
      <c r="S1193" s="43">
        <v>797986</v>
      </c>
      <c r="T1193" s="44">
        <v>861196</v>
      </c>
      <c r="U1193" s="45">
        <v>1076243</v>
      </c>
      <c r="V1193" s="43">
        <v>983685</v>
      </c>
      <c r="W1193" s="44">
        <v>2059928</v>
      </c>
      <c r="X1193" s="45">
        <v>56922</v>
      </c>
      <c r="Y1193" s="46">
        <v>2.69</v>
      </c>
      <c r="Z1193" s="47">
        <f t="shared" si="36"/>
        <v>1040607</v>
      </c>
      <c r="AA1193" s="46">
        <f t="shared" si="37"/>
        <v>49.16</v>
      </c>
      <c r="AB1193" s="48" t="s">
        <v>2360</v>
      </c>
      <c r="AC1193" s="48" t="s">
        <v>2343</v>
      </c>
      <c r="AD1193" s="49"/>
    </row>
    <row r="1194" spans="2:30" x14ac:dyDescent="0.15">
      <c r="B1194" s="38" t="s">
        <v>1894</v>
      </c>
      <c r="C1194" s="39" t="s">
        <v>1895</v>
      </c>
      <c r="D1194" s="39" t="s">
        <v>2438</v>
      </c>
      <c r="E1194" s="39" t="s">
        <v>2793</v>
      </c>
      <c r="F1194" s="40" t="s">
        <v>2346</v>
      </c>
      <c r="G1194" s="40" t="s">
        <v>2352</v>
      </c>
      <c r="H1194" s="41">
        <v>2174500</v>
      </c>
      <c r="I1194" s="42">
        <v>0</v>
      </c>
      <c r="J1194" s="43">
        <v>0</v>
      </c>
      <c r="K1194" s="41">
        <v>0</v>
      </c>
      <c r="L1194" s="42">
        <v>809756</v>
      </c>
      <c r="M1194" s="43">
        <v>180896</v>
      </c>
      <c r="N1194" s="41">
        <v>990652</v>
      </c>
      <c r="O1194" s="42">
        <v>0</v>
      </c>
      <c r="P1194" s="43">
        <v>0</v>
      </c>
      <c r="Q1194" s="41">
        <v>0</v>
      </c>
      <c r="R1194" s="42">
        <v>79266</v>
      </c>
      <c r="S1194" s="43">
        <v>706771</v>
      </c>
      <c r="T1194" s="44">
        <v>786037</v>
      </c>
      <c r="U1194" s="45">
        <v>889022</v>
      </c>
      <c r="V1194" s="43">
        <v>887667</v>
      </c>
      <c r="W1194" s="44">
        <v>1776689</v>
      </c>
      <c r="X1194" s="45">
        <v>397811</v>
      </c>
      <c r="Y1194" s="46">
        <v>18.29</v>
      </c>
      <c r="Z1194" s="47">
        <f t="shared" si="36"/>
        <v>1285478</v>
      </c>
      <c r="AA1194" s="46">
        <f t="shared" si="37"/>
        <v>59.12</v>
      </c>
      <c r="AB1194" s="48" t="s">
        <v>2360</v>
      </c>
      <c r="AC1194" s="48" t="s">
        <v>2343</v>
      </c>
      <c r="AD1194" s="49"/>
    </row>
    <row r="1195" spans="2:30" x14ac:dyDescent="0.15">
      <c r="B1195" s="38" t="s">
        <v>1896</v>
      </c>
      <c r="C1195" s="39" t="s">
        <v>1897</v>
      </c>
      <c r="D1195" s="39" t="s">
        <v>2438</v>
      </c>
      <c r="E1195" s="39" t="s">
        <v>2794</v>
      </c>
      <c r="F1195" s="40" t="s">
        <v>2346</v>
      </c>
      <c r="G1195" s="40" t="s">
        <v>2352</v>
      </c>
      <c r="H1195" s="41">
        <v>2081000</v>
      </c>
      <c r="I1195" s="42">
        <v>0</v>
      </c>
      <c r="J1195" s="43">
        <v>0</v>
      </c>
      <c r="K1195" s="41">
        <v>0</v>
      </c>
      <c r="L1195" s="42">
        <v>1075305</v>
      </c>
      <c r="M1195" s="43">
        <v>203164</v>
      </c>
      <c r="N1195" s="41">
        <v>1278469</v>
      </c>
      <c r="O1195" s="42">
        <v>0</v>
      </c>
      <c r="P1195" s="43">
        <v>0</v>
      </c>
      <c r="Q1195" s="41">
        <v>0</v>
      </c>
      <c r="R1195" s="42">
        <v>77575</v>
      </c>
      <c r="S1195" s="43">
        <v>919915</v>
      </c>
      <c r="T1195" s="44">
        <v>997490</v>
      </c>
      <c r="U1195" s="45">
        <v>1152880</v>
      </c>
      <c r="V1195" s="43">
        <v>1123079</v>
      </c>
      <c r="W1195" s="44">
        <v>2275959</v>
      </c>
      <c r="X1195" s="45">
        <v>-194959</v>
      </c>
      <c r="Y1195" s="46">
        <v>-9.3699999999999992</v>
      </c>
      <c r="Z1195" s="47">
        <f t="shared" si="36"/>
        <v>928120</v>
      </c>
      <c r="AA1195" s="46">
        <f t="shared" si="37"/>
        <v>44.6</v>
      </c>
      <c r="AB1195" s="48" t="s">
        <v>2360</v>
      </c>
      <c r="AC1195" s="48" t="s">
        <v>2343</v>
      </c>
      <c r="AD1195" s="49"/>
    </row>
    <row r="1196" spans="2:30" x14ac:dyDescent="0.15">
      <c r="B1196" s="38" t="s">
        <v>1898</v>
      </c>
      <c r="C1196" s="39" t="s">
        <v>1899</v>
      </c>
      <c r="D1196" s="39" t="s">
        <v>2438</v>
      </c>
      <c r="E1196" s="39" t="s">
        <v>2795</v>
      </c>
      <c r="F1196" s="40" t="s">
        <v>2346</v>
      </c>
      <c r="G1196" s="40" t="s">
        <v>2352</v>
      </c>
      <c r="H1196" s="41">
        <v>2378750</v>
      </c>
      <c r="I1196" s="42">
        <v>0</v>
      </c>
      <c r="J1196" s="43">
        <v>0</v>
      </c>
      <c r="K1196" s="41">
        <v>0</v>
      </c>
      <c r="L1196" s="42">
        <v>1119584</v>
      </c>
      <c r="M1196" s="43">
        <v>167483</v>
      </c>
      <c r="N1196" s="41">
        <v>1287067</v>
      </c>
      <c r="O1196" s="42">
        <v>0</v>
      </c>
      <c r="P1196" s="43">
        <v>0</v>
      </c>
      <c r="Q1196" s="41">
        <v>0</v>
      </c>
      <c r="R1196" s="42">
        <v>107453</v>
      </c>
      <c r="S1196" s="43">
        <v>896776</v>
      </c>
      <c r="T1196" s="44">
        <v>1004229</v>
      </c>
      <c r="U1196" s="45">
        <v>1227037</v>
      </c>
      <c r="V1196" s="43">
        <v>1064259</v>
      </c>
      <c r="W1196" s="44">
        <v>2291296</v>
      </c>
      <c r="X1196" s="45">
        <v>87454</v>
      </c>
      <c r="Y1196" s="46">
        <v>3.68</v>
      </c>
      <c r="Z1196" s="47">
        <f t="shared" si="36"/>
        <v>1151713</v>
      </c>
      <c r="AA1196" s="46">
        <f t="shared" si="37"/>
        <v>48.42</v>
      </c>
      <c r="AB1196" s="48" t="s">
        <v>2360</v>
      </c>
      <c r="AC1196" s="48" t="s">
        <v>2343</v>
      </c>
      <c r="AD1196" s="49"/>
    </row>
    <row r="1197" spans="2:30" x14ac:dyDescent="0.15">
      <c r="B1197" s="38" t="s">
        <v>0</v>
      </c>
      <c r="C1197" s="39" t="s">
        <v>0</v>
      </c>
      <c r="D1197" s="39"/>
      <c r="E1197" s="39"/>
      <c r="F1197" s="40"/>
      <c r="G1197" s="40"/>
      <c r="H1197" s="41"/>
      <c r="I1197" s="42"/>
      <c r="J1197" s="43"/>
      <c r="K1197" s="41"/>
      <c r="L1197" s="42"/>
      <c r="M1197" s="43"/>
      <c r="N1197" s="41"/>
      <c r="O1197" s="42"/>
      <c r="P1197" s="43"/>
      <c r="Q1197" s="41"/>
      <c r="R1197" s="42"/>
      <c r="S1197" s="43"/>
      <c r="T1197" s="44"/>
      <c r="U1197" s="45"/>
      <c r="V1197" s="43"/>
      <c r="W1197" s="44"/>
      <c r="X1197" s="45"/>
      <c r="Y1197" s="46"/>
      <c r="Z1197" s="47"/>
      <c r="AA1197" s="46"/>
      <c r="AB1197" s="48"/>
      <c r="AC1197" s="48"/>
      <c r="AD1197" s="49"/>
    </row>
    <row r="1198" spans="2:30" x14ac:dyDescent="0.15">
      <c r="B1198" s="38" t="s">
        <v>2684</v>
      </c>
      <c r="C1198" s="39" t="s">
        <v>1900</v>
      </c>
      <c r="D1198" s="39" t="s">
        <v>2383</v>
      </c>
      <c r="E1198" s="39"/>
      <c r="F1198" s="40" t="s">
        <v>2346</v>
      </c>
      <c r="G1198" s="40" t="s">
        <v>2359</v>
      </c>
      <c r="H1198" s="41">
        <v>3900000</v>
      </c>
      <c r="I1198" s="42">
        <v>0</v>
      </c>
      <c r="J1198" s="43">
        <v>0</v>
      </c>
      <c r="K1198" s="41">
        <v>0</v>
      </c>
      <c r="L1198" s="42">
        <v>2901800</v>
      </c>
      <c r="M1198" s="43">
        <v>512938</v>
      </c>
      <c r="N1198" s="41">
        <v>3414738</v>
      </c>
      <c r="O1198" s="42">
        <v>0</v>
      </c>
      <c r="P1198" s="43">
        <v>559</v>
      </c>
      <c r="Q1198" s="41">
        <v>559</v>
      </c>
      <c r="R1198" s="42">
        <v>59381</v>
      </c>
      <c r="S1198" s="43">
        <v>112026</v>
      </c>
      <c r="T1198" s="44">
        <v>171407</v>
      </c>
      <c r="U1198" s="45">
        <v>2961181</v>
      </c>
      <c r="V1198" s="43">
        <v>625523</v>
      </c>
      <c r="W1198" s="44">
        <v>3586704</v>
      </c>
      <c r="X1198" s="45">
        <v>313296</v>
      </c>
      <c r="Y1198" s="46">
        <v>8.0299999999999994</v>
      </c>
      <c r="Z1198" s="47">
        <f t="shared" si="36"/>
        <v>938819</v>
      </c>
      <c r="AA1198" s="46">
        <f t="shared" si="37"/>
        <v>24.07</v>
      </c>
      <c r="AB1198" s="48" t="s">
        <v>2370</v>
      </c>
      <c r="AC1198" s="48" t="s">
        <v>2343</v>
      </c>
      <c r="AD1198" s="49"/>
    </row>
    <row r="1199" spans="2:30" x14ac:dyDescent="0.15">
      <c r="B1199" s="38" t="s">
        <v>1901</v>
      </c>
      <c r="C1199" s="39" t="s">
        <v>1902</v>
      </c>
      <c r="D1199" s="39" t="s">
        <v>2383</v>
      </c>
      <c r="E1199" s="39" t="s">
        <v>2790</v>
      </c>
      <c r="F1199" s="40" t="s">
        <v>2346</v>
      </c>
      <c r="G1199" s="40" t="s">
        <v>2359</v>
      </c>
      <c r="H1199" s="41">
        <v>650000</v>
      </c>
      <c r="I1199" s="42">
        <v>0</v>
      </c>
      <c r="J1199" s="43">
        <v>0</v>
      </c>
      <c r="K1199" s="41">
        <v>0</v>
      </c>
      <c r="L1199" s="42">
        <v>497955</v>
      </c>
      <c r="M1199" s="43">
        <v>97726</v>
      </c>
      <c r="N1199" s="41">
        <v>595681</v>
      </c>
      <c r="O1199" s="42">
        <v>0</v>
      </c>
      <c r="P1199" s="43">
        <v>0</v>
      </c>
      <c r="Q1199" s="41">
        <v>0</v>
      </c>
      <c r="R1199" s="42">
        <v>10189</v>
      </c>
      <c r="S1199" s="43">
        <v>17227</v>
      </c>
      <c r="T1199" s="44">
        <v>27416</v>
      </c>
      <c r="U1199" s="45">
        <v>508144</v>
      </c>
      <c r="V1199" s="43">
        <v>114953</v>
      </c>
      <c r="W1199" s="44">
        <v>623097</v>
      </c>
      <c r="X1199" s="45">
        <v>26903</v>
      </c>
      <c r="Y1199" s="46">
        <v>4.1399999999999997</v>
      </c>
      <c r="Z1199" s="47">
        <f t="shared" si="36"/>
        <v>141856</v>
      </c>
      <c r="AA1199" s="46">
        <f t="shared" si="37"/>
        <v>21.82</v>
      </c>
      <c r="AB1199" s="48" t="s">
        <v>2370</v>
      </c>
      <c r="AC1199" s="48" t="s">
        <v>2343</v>
      </c>
      <c r="AD1199" s="49"/>
    </row>
    <row r="1200" spans="2:30" x14ac:dyDescent="0.15">
      <c r="B1200" s="38" t="s">
        <v>1903</v>
      </c>
      <c r="C1200" s="39" t="s">
        <v>1904</v>
      </c>
      <c r="D1200" s="39" t="s">
        <v>2383</v>
      </c>
      <c r="E1200" s="39" t="s">
        <v>2791</v>
      </c>
      <c r="F1200" s="40" t="s">
        <v>2346</v>
      </c>
      <c r="G1200" s="40" t="s">
        <v>2359</v>
      </c>
      <c r="H1200" s="41">
        <v>650000</v>
      </c>
      <c r="I1200" s="42">
        <v>0</v>
      </c>
      <c r="J1200" s="43">
        <v>0</v>
      </c>
      <c r="K1200" s="41">
        <v>0</v>
      </c>
      <c r="L1200" s="42">
        <v>475559</v>
      </c>
      <c r="M1200" s="43">
        <v>86834</v>
      </c>
      <c r="N1200" s="41">
        <v>562393</v>
      </c>
      <c r="O1200" s="42">
        <v>0</v>
      </c>
      <c r="P1200" s="43">
        <v>0</v>
      </c>
      <c r="Q1200" s="41">
        <v>0</v>
      </c>
      <c r="R1200" s="42">
        <v>9730</v>
      </c>
      <c r="S1200" s="43">
        <v>15940</v>
      </c>
      <c r="T1200" s="44">
        <v>25670</v>
      </c>
      <c r="U1200" s="45">
        <v>485289</v>
      </c>
      <c r="V1200" s="43">
        <v>102774</v>
      </c>
      <c r="W1200" s="44">
        <v>588063</v>
      </c>
      <c r="X1200" s="45">
        <v>61937</v>
      </c>
      <c r="Y1200" s="46">
        <v>9.5299999999999994</v>
      </c>
      <c r="Z1200" s="47">
        <f t="shared" si="36"/>
        <v>164711</v>
      </c>
      <c r="AA1200" s="46">
        <f t="shared" si="37"/>
        <v>25.34</v>
      </c>
      <c r="AB1200" s="48" t="s">
        <v>2370</v>
      </c>
      <c r="AC1200" s="48" t="s">
        <v>2343</v>
      </c>
      <c r="AD1200" s="49"/>
    </row>
    <row r="1201" spans="2:30" x14ac:dyDescent="0.15">
      <c r="B1201" s="38" t="s">
        <v>1905</v>
      </c>
      <c r="C1201" s="39" t="s">
        <v>1906</v>
      </c>
      <c r="D1201" s="39" t="s">
        <v>2383</v>
      </c>
      <c r="E1201" s="39" t="s">
        <v>2792</v>
      </c>
      <c r="F1201" s="40" t="s">
        <v>2346</v>
      </c>
      <c r="G1201" s="40" t="s">
        <v>2359</v>
      </c>
      <c r="H1201" s="41">
        <v>650000</v>
      </c>
      <c r="I1201" s="42">
        <v>0</v>
      </c>
      <c r="J1201" s="43">
        <v>0</v>
      </c>
      <c r="K1201" s="41">
        <v>0</v>
      </c>
      <c r="L1201" s="42">
        <v>489082</v>
      </c>
      <c r="M1201" s="43">
        <v>85379</v>
      </c>
      <c r="N1201" s="41">
        <v>574461</v>
      </c>
      <c r="O1201" s="42">
        <v>0</v>
      </c>
      <c r="P1201" s="43">
        <v>0</v>
      </c>
      <c r="Q1201" s="41">
        <v>0</v>
      </c>
      <c r="R1201" s="42">
        <v>10009</v>
      </c>
      <c r="S1201" s="43">
        <v>16089</v>
      </c>
      <c r="T1201" s="44">
        <v>26098</v>
      </c>
      <c r="U1201" s="45">
        <v>499091</v>
      </c>
      <c r="V1201" s="43">
        <v>101468</v>
      </c>
      <c r="W1201" s="44">
        <v>600559</v>
      </c>
      <c r="X1201" s="45">
        <v>49441</v>
      </c>
      <c r="Y1201" s="46">
        <v>7.61</v>
      </c>
      <c r="Z1201" s="47">
        <f t="shared" si="36"/>
        <v>150909</v>
      </c>
      <c r="AA1201" s="46">
        <f t="shared" si="37"/>
        <v>23.22</v>
      </c>
      <c r="AB1201" s="48" t="s">
        <v>2370</v>
      </c>
      <c r="AC1201" s="48" t="s">
        <v>2343</v>
      </c>
      <c r="AD1201" s="49"/>
    </row>
    <row r="1202" spans="2:30" x14ac:dyDescent="0.15">
      <c r="B1202" s="38" t="s">
        <v>1907</v>
      </c>
      <c r="C1202" s="39" t="s">
        <v>1908</v>
      </c>
      <c r="D1202" s="39" t="s">
        <v>2383</v>
      </c>
      <c r="E1202" s="39" t="s">
        <v>2793</v>
      </c>
      <c r="F1202" s="40" t="s">
        <v>2346</v>
      </c>
      <c r="G1202" s="40" t="s">
        <v>2359</v>
      </c>
      <c r="H1202" s="41">
        <v>650000</v>
      </c>
      <c r="I1202" s="42">
        <v>0</v>
      </c>
      <c r="J1202" s="43">
        <v>0</v>
      </c>
      <c r="K1202" s="41">
        <v>0</v>
      </c>
      <c r="L1202" s="42">
        <v>429949</v>
      </c>
      <c r="M1202" s="43">
        <v>82523</v>
      </c>
      <c r="N1202" s="41">
        <v>512472</v>
      </c>
      <c r="O1202" s="42">
        <v>0</v>
      </c>
      <c r="P1202" s="43">
        <v>0</v>
      </c>
      <c r="Q1202" s="41">
        <v>0</v>
      </c>
      <c r="R1202" s="42">
        <v>8799</v>
      </c>
      <c r="S1202" s="43">
        <v>17910</v>
      </c>
      <c r="T1202" s="44">
        <v>26709</v>
      </c>
      <c r="U1202" s="45">
        <v>438748</v>
      </c>
      <c r="V1202" s="43">
        <v>100433</v>
      </c>
      <c r="W1202" s="44">
        <v>539181</v>
      </c>
      <c r="X1202" s="45">
        <v>110819</v>
      </c>
      <c r="Y1202" s="46">
        <v>17.05</v>
      </c>
      <c r="Z1202" s="47">
        <f t="shared" si="36"/>
        <v>211252</v>
      </c>
      <c r="AA1202" s="46">
        <f t="shared" si="37"/>
        <v>32.5</v>
      </c>
      <c r="AB1202" s="48" t="s">
        <v>2370</v>
      </c>
      <c r="AC1202" s="48" t="s">
        <v>2343</v>
      </c>
      <c r="AD1202" s="49"/>
    </row>
    <row r="1203" spans="2:30" x14ac:dyDescent="0.15">
      <c r="B1203" s="38" t="s">
        <v>1909</v>
      </c>
      <c r="C1203" s="39" t="s">
        <v>1910</v>
      </c>
      <c r="D1203" s="39" t="s">
        <v>2383</v>
      </c>
      <c r="E1203" s="39" t="s">
        <v>2794</v>
      </c>
      <c r="F1203" s="40" t="s">
        <v>2346</v>
      </c>
      <c r="G1203" s="40" t="s">
        <v>2359</v>
      </c>
      <c r="H1203" s="41">
        <v>650000</v>
      </c>
      <c r="I1203" s="42">
        <v>0</v>
      </c>
      <c r="J1203" s="43">
        <v>0</v>
      </c>
      <c r="K1203" s="41">
        <v>0</v>
      </c>
      <c r="L1203" s="42">
        <v>496932</v>
      </c>
      <c r="M1203" s="43">
        <v>70485</v>
      </c>
      <c r="N1203" s="41">
        <v>567417</v>
      </c>
      <c r="O1203" s="42">
        <v>0</v>
      </c>
      <c r="P1203" s="43">
        <v>0</v>
      </c>
      <c r="Q1203" s="41">
        <v>0</v>
      </c>
      <c r="R1203" s="42">
        <v>10170</v>
      </c>
      <c r="S1203" s="43">
        <v>21913</v>
      </c>
      <c r="T1203" s="44">
        <v>32083</v>
      </c>
      <c r="U1203" s="45">
        <v>507102</v>
      </c>
      <c r="V1203" s="43">
        <v>92398</v>
      </c>
      <c r="W1203" s="44">
        <v>599500</v>
      </c>
      <c r="X1203" s="45">
        <v>50500</v>
      </c>
      <c r="Y1203" s="46">
        <v>7.77</v>
      </c>
      <c r="Z1203" s="47">
        <f t="shared" si="36"/>
        <v>142898</v>
      </c>
      <c r="AA1203" s="46">
        <f t="shared" si="37"/>
        <v>21.98</v>
      </c>
      <c r="AB1203" s="48" t="s">
        <v>2370</v>
      </c>
      <c r="AC1203" s="48" t="s">
        <v>2343</v>
      </c>
      <c r="AD1203" s="49"/>
    </row>
    <row r="1204" spans="2:30" x14ac:dyDescent="0.15">
      <c r="B1204" s="38" t="s">
        <v>1911</v>
      </c>
      <c r="C1204" s="39" t="s">
        <v>1912</v>
      </c>
      <c r="D1204" s="39" t="s">
        <v>2383</v>
      </c>
      <c r="E1204" s="39" t="s">
        <v>2795</v>
      </c>
      <c r="F1204" s="40" t="s">
        <v>2346</v>
      </c>
      <c r="G1204" s="40" t="s">
        <v>2359</v>
      </c>
      <c r="H1204" s="41">
        <v>650000</v>
      </c>
      <c r="I1204" s="42">
        <v>0</v>
      </c>
      <c r="J1204" s="43">
        <v>0</v>
      </c>
      <c r="K1204" s="41">
        <v>0</v>
      </c>
      <c r="L1204" s="42">
        <v>512323</v>
      </c>
      <c r="M1204" s="43">
        <v>89991</v>
      </c>
      <c r="N1204" s="41">
        <v>602314</v>
      </c>
      <c r="O1204" s="42">
        <v>0</v>
      </c>
      <c r="P1204" s="43">
        <v>559</v>
      </c>
      <c r="Q1204" s="41">
        <v>559</v>
      </c>
      <c r="R1204" s="42">
        <v>10484</v>
      </c>
      <c r="S1204" s="43">
        <v>22947</v>
      </c>
      <c r="T1204" s="44">
        <v>33431</v>
      </c>
      <c r="U1204" s="45">
        <v>522807</v>
      </c>
      <c r="V1204" s="43">
        <v>113497</v>
      </c>
      <c r="W1204" s="44">
        <v>636304</v>
      </c>
      <c r="X1204" s="45">
        <v>13696</v>
      </c>
      <c r="Y1204" s="46">
        <v>2.11</v>
      </c>
      <c r="Z1204" s="47">
        <f t="shared" si="36"/>
        <v>127193</v>
      </c>
      <c r="AA1204" s="46">
        <f t="shared" si="37"/>
        <v>19.57</v>
      </c>
      <c r="AB1204" s="48" t="s">
        <v>2370</v>
      </c>
      <c r="AC1204" s="48" t="s">
        <v>2343</v>
      </c>
      <c r="AD1204" s="49"/>
    </row>
    <row r="1205" spans="2:30" x14ac:dyDescent="0.15">
      <c r="B1205" s="38" t="s">
        <v>0</v>
      </c>
      <c r="C1205" s="39" t="s">
        <v>0</v>
      </c>
      <c r="D1205" s="39"/>
      <c r="E1205" s="39"/>
      <c r="F1205" s="40"/>
      <c r="G1205" s="40"/>
      <c r="H1205" s="41"/>
      <c r="I1205" s="42"/>
      <c r="J1205" s="43"/>
      <c r="K1205" s="41"/>
      <c r="L1205" s="42"/>
      <c r="M1205" s="43"/>
      <c r="N1205" s="41"/>
      <c r="O1205" s="42"/>
      <c r="P1205" s="43"/>
      <c r="Q1205" s="41"/>
      <c r="R1205" s="42"/>
      <c r="S1205" s="43"/>
      <c r="T1205" s="44"/>
      <c r="U1205" s="45"/>
      <c r="V1205" s="43"/>
      <c r="W1205" s="44"/>
      <c r="X1205" s="45"/>
      <c r="Y1205" s="46"/>
      <c r="Z1205" s="47"/>
      <c r="AA1205" s="46"/>
      <c r="AB1205" s="48"/>
      <c r="AC1205" s="48"/>
      <c r="AD1205" s="49"/>
    </row>
    <row r="1206" spans="2:30" x14ac:dyDescent="0.15">
      <c r="B1206" s="38" t="s">
        <v>2685</v>
      </c>
      <c r="C1206" s="39" t="s">
        <v>1913</v>
      </c>
      <c r="D1206" s="39" t="s">
        <v>2363</v>
      </c>
      <c r="E1206" s="39"/>
      <c r="F1206" s="40" t="s">
        <v>2347</v>
      </c>
      <c r="G1206" s="40" t="s">
        <v>2355</v>
      </c>
      <c r="H1206" s="41">
        <v>7800000</v>
      </c>
      <c r="I1206" s="42">
        <v>0</v>
      </c>
      <c r="J1206" s="43">
        <v>0</v>
      </c>
      <c r="K1206" s="41">
        <v>0</v>
      </c>
      <c r="L1206" s="42">
        <v>5095475</v>
      </c>
      <c r="M1206" s="43">
        <v>829902</v>
      </c>
      <c r="N1206" s="41">
        <v>5925377</v>
      </c>
      <c r="O1206" s="42">
        <v>0</v>
      </c>
      <c r="P1206" s="43">
        <v>0</v>
      </c>
      <c r="Q1206" s="41">
        <v>0</v>
      </c>
      <c r="R1206" s="42">
        <v>12168</v>
      </c>
      <c r="S1206" s="43">
        <v>261194</v>
      </c>
      <c r="T1206" s="44">
        <v>273362</v>
      </c>
      <c r="U1206" s="45">
        <v>5107643</v>
      </c>
      <c r="V1206" s="43">
        <v>1091096</v>
      </c>
      <c r="W1206" s="44">
        <v>6198739</v>
      </c>
      <c r="X1206" s="45">
        <v>1601261</v>
      </c>
      <c r="Y1206" s="46">
        <v>20.53</v>
      </c>
      <c r="Z1206" s="47">
        <f t="shared" si="36"/>
        <v>2692357</v>
      </c>
      <c r="AA1206" s="46">
        <f t="shared" si="37"/>
        <v>34.520000000000003</v>
      </c>
      <c r="AB1206" s="48" t="s">
        <v>2360</v>
      </c>
      <c r="AC1206" s="48" t="s">
        <v>2343</v>
      </c>
      <c r="AD1206" s="49"/>
    </row>
    <row r="1207" spans="2:30" x14ac:dyDescent="0.15">
      <c r="B1207" s="38" t="s">
        <v>1914</v>
      </c>
      <c r="C1207" s="39" t="s">
        <v>1915</v>
      </c>
      <c r="D1207" s="39" t="s">
        <v>2363</v>
      </c>
      <c r="E1207" s="39" t="s">
        <v>2790</v>
      </c>
      <c r="F1207" s="40" t="s">
        <v>2347</v>
      </c>
      <c r="G1207" s="40" t="s">
        <v>2355</v>
      </c>
      <c r="H1207" s="41">
        <v>1300000</v>
      </c>
      <c r="I1207" s="42">
        <v>0</v>
      </c>
      <c r="J1207" s="43">
        <v>0</v>
      </c>
      <c r="K1207" s="41">
        <v>0</v>
      </c>
      <c r="L1207" s="42">
        <v>838135</v>
      </c>
      <c r="M1207" s="43">
        <v>136682</v>
      </c>
      <c r="N1207" s="41">
        <v>974817</v>
      </c>
      <c r="O1207" s="42">
        <v>0</v>
      </c>
      <c r="P1207" s="43">
        <v>0</v>
      </c>
      <c r="Q1207" s="41">
        <v>0</v>
      </c>
      <c r="R1207" s="42">
        <v>2569</v>
      </c>
      <c r="S1207" s="43">
        <v>49023</v>
      </c>
      <c r="T1207" s="44">
        <v>51592</v>
      </c>
      <c r="U1207" s="45">
        <v>840704</v>
      </c>
      <c r="V1207" s="43">
        <v>185705</v>
      </c>
      <c r="W1207" s="44">
        <v>1026409</v>
      </c>
      <c r="X1207" s="45">
        <v>273591</v>
      </c>
      <c r="Y1207" s="46">
        <v>21.05</v>
      </c>
      <c r="Z1207" s="47">
        <f t="shared" si="36"/>
        <v>459296</v>
      </c>
      <c r="AA1207" s="46">
        <f t="shared" si="37"/>
        <v>35.33</v>
      </c>
      <c r="AB1207" s="48" t="s">
        <v>2360</v>
      </c>
      <c r="AC1207" s="48" t="s">
        <v>2343</v>
      </c>
      <c r="AD1207" s="49"/>
    </row>
    <row r="1208" spans="2:30" x14ac:dyDescent="0.15">
      <c r="B1208" s="38" t="s">
        <v>1916</v>
      </c>
      <c r="C1208" s="39" t="s">
        <v>1917</v>
      </c>
      <c r="D1208" s="39" t="s">
        <v>2363</v>
      </c>
      <c r="E1208" s="39" t="s">
        <v>2791</v>
      </c>
      <c r="F1208" s="40" t="s">
        <v>2347</v>
      </c>
      <c r="G1208" s="40" t="s">
        <v>2355</v>
      </c>
      <c r="H1208" s="41">
        <v>1300000</v>
      </c>
      <c r="I1208" s="42">
        <v>0</v>
      </c>
      <c r="J1208" s="43">
        <v>0</v>
      </c>
      <c r="K1208" s="41">
        <v>0</v>
      </c>
      <c r="L1208" s="42">
        <v>877388</v>
      </c>
      <c r="M1208" s="43">
        <v>131388</v>
      </c>
      <c r="N1208" s="41">
        <v>1008776</v>
      </c>
      <c r="O1208" s="42">
        <v>0</v>
      </c>
      <c r="P1208" s="43">
        <v>0</v>
      </c>
      <c r="Q1208" s="41">
        <v>0</v>
      </c>
      <c r="R1208" s="42">
        <v>4305</v>
      </c>
      <c r="S1208" s="43">
        <v>44299</v>
      </c>
      <c r="T1208" s="44">
        <v>48604</v>
      </c>
      <c r="U1208" s="45">
        <v>881693</v>
      </c>
      <c r="V1208" s="43">
        <v>175687</v>
      </c>
      <c r="W1208" s="44">
        <v>1057380</v>
      </c>
      <c r="X1208" s="45">
        <v>242620</v>
      </c>
      <c r="Y1208" s="46">
        <v>18.66</v>
      </c>
      <c r="Z1208" s="47">
        <f t="shared" si="36"/>
        <v>418307</v>
      </c>
      <c r="AA1208" s="46">
        <f t="shared" si="37"/>
        <v>32.18</v>
      </c>
      <c r="AB1208" s="48" t="s">
        <v>2360</v>
      </c>
      <c r="AC1208" s="48" t="s">
        <v>2343</v>
      </c>
      <c r="AD1208" s="49"/>
    </row>
    <row r="1209" spans="2:30" x14ac:dyDescent="0.15">
      <c r="B1209" s="38" t="s">
        <v>1918</v>
      </c>
      <c r="C1209" s="39" t="s">
        <v>1919</v>
      </c>
      <c r="D1209" s="39" t="s">
        <v>2363</v>
      </c>
      <c r="E1209" s="39" t="s">
        <v>2792</v>
      </c>
      <c r="F1209" s="40" t="s">
        <v>2347</v>
      </c>
      <c r="G1209" s="40" t="s">
        <v>2355</v>
      </c>
      <c r="H1209" s="41">
        <v>1300000</v>
      </c>
      <c r="I1209" s="42">
        <v>0</v>
      </c>
      <c r="J1209" s="43">
        <v>0</v>
      </c>
      <c r="K1209" s="41">
        <v>0</v>
      </c>
      <c r="L1209" s="42">
        <v>810786</v>
      </c>
      <c r="M1209" s="43">
        <v>137280</v>
      </c>
      <c r="N1209" s="41">
        <v>948066</v>
      </c>
      <c r="O1209" s="42">
        <v>0</v>
      </c>
      <c r="P1209" s="43">
        <v>0</v>
      </c>
      <c r="Q1209" s="41">
        <v>0</v>
      </c>
      <c r="R1209" s="42">
        <v>2685</v>
      </c>
      <c r="S1209" s="43">
        <v>41041</v>
      </c>
      <c r="T1209" s="44">
        <v>43726</v>
      </c>
      <c r="U1209" s="45">
        <v>813471</v>
      </c>
      <c r="V1209" s="43">
        <v>178321</v>
      </c>
      <c r="W1209" s="44">
        <v>991792</v>
      </c>
      <c r="X1209" s="45">
        <v>308208</v>
      </c>
      <c r="Y1209" s="46">
        <v>23.71</v>
      </c>
      <c r="Z1209" s="47">
        <f t="shared" si="36"/>
        <v>486529</v>
      </c>
      <c r="AA1209" s="46">
        <f t="shared" si="37"/>
        <v>37.43</v>
      </c>
      <c r="AB1209" s="48" t="s">
        <v>2360</v>
      </c>
      <c r="AC1209" s="48" t="s">
        <v>2343</v>
      </c>
      <c r="AD1209" s="49"/>
    </row>
    <row r="1210" spans="2:30" x14ac:dyDescent="0.15">
      <c r="B1210" s="38" t="s">
        <v>1920</v>
      </c>
      <c r="C1210" s="39" t="s">
        <v>1921</v>
      </c>
      <c r="D1210" s="39" t="s">
        <v>2363</v>
      </c>
      <c r="E1210" s="39" t="s">
        <v>2793</v>
      </c>
      <c r="F1210" s="40" t="s">
        <v>2347</v>
      </c>
      <c r="G1210" s="40" t="s">
        <v>2355</v>
      </c>
      <c r="H1210" s="41">
        <v>1300000</v>
      </c>
      <c r="I1210" s="42">
        <v>0</v>
      </c>
      <c r="J1210" s="43">
        <v>0</v>
      </c>
      <c r="K1210" s="41">
        <v>0</v>
      </c>
      <c r="L1210" s="42">
        <v>796894</v>
      </c>
      <c r="M1210" s="43">
        <v>137141</v>
      </c>
      <c r="N1210" s="41">
        <v>934035</v>
      </c>
      <c r="O1210" s="42">
        <v>0</v>
      </c>
      <c r="P1210" s="43">
        <v>0</v>
      </c>
      <c r="Q1210" s="41">
        <v>0</v>
      </c>
      <c r="R1210" s="42">
        <v>819</v>
      </c>
      <c r="S1210" s="43">
        <v>39497</v>
      </c>
      <c r="T1210" s="44">
        <v>40316</v>
      </c>
      <c r="U1210" s="45">
        <v>797713</v>
      </c>
      <c r="V1210" s="43">
        <v>176638</v>
      </c>
      <c r="W1210" s="44">
        <v>974351</v>
      </c>
      <c r="X1210" s="45">
        <v>325649</v>
      </c>
      <c r="Y1210" s="46">
        <v>25.05</v>
      </c>
      <c r="Z1210" s="47">
        <f t="shared" si="36"/>
        <v>502287</v>
      </c>
      <c r="AA1210" s="46">
        <f t="shared" si="37"/>
        <v>38.64</v>
      </c>
      <c r="AB1210" s="48" t="s">
        <v>2360</v>
      </c>
      <c r="AC1210" s="48" t="s">
        <v>2343</v>
      </c>
      <c r="AD1210" s="49"/>
    </row>
    <row r="1211" spans="2:30" x14ac:dyDescent="0.15">
      <c r="B1211" s="38" t="s">
        <v>1922</v>
      </c>
      <c r="C1211" s="39" t="s">
        <v>1923</v>
      </c>
      <c r="D1211" s="39" t="s">
        <v>2363</v>
      </c>
      <c r="E1211" s="39" t="s">
        <v>2794</v>
      </c>
      <c r="F1211" s="40" t="s">
        <v>2347</v>
      </c>
      <c r="G1211" s="40" t="s">
        <v>2355</v>
      </c>
      <c r="H1211" s="41">
        <v>1300000</v>
      </c>
      <c r="I1211" s="42">
        <v>0</v>
      </c>
      <c r="J1211" s="43">
        <v>0</v>
      </c>
      <c r="K1211" s="41">
        <v>0</v>
      </c>
      <c r="L1211" s="42">
        <v>889287</v>
      </c>
      <c r="M1211" s="43">
        <v>132293</v>
      </c>
      <c r="N1211" s="41">
        <v>1021580</v>
      </c>
      <c r="O1211" s="42">
        <v>0</v>
      </c>
      <c r="P1211" s="43">
        <v>0</v>
      </c>
      <c r="Q1211" s="41">
        <v>0</v>
      </c>
      <c r="R1211" s="42">
        <v>895</v>
      </c>
      <c r="S1211" s="43">
        <v>44323</v>
      </c>
      <c r="T1211" s="44">
        <v>45218</v>
      </c>
      <c r="U1211" s="45">
        <v>890182</v>
      </c>
      <c r="V1211" s="43">
        <v>176616</v>
      </c>
      <c r="W1211" s="44">
        <v>1066798</v>
      </c>
      <c r="X1211" s="45">
        <v>233202</v>
      </c>
      <c r="Y1211" s="46">
        <v>17.940000000000001</v>
      </c>
      <c r="Z1211" s="47">
        <f t="shared" si="36"/>
        <v>409818</v>
      </c>
      <c r="AA1211" s="46">
        <f t="shared" si="37"/>
        <v>31.52</v>
      </c>
      <c r="AB1211" s="48" t="s">
        <v>2360</v>
      </c>
      <c r="AC1211" s="48" t="s">
        <v>2343</v>
      </c>
      <c r="AD1211" s="49"/>
    </row>
    <row r="1212" spans="2:30" x14ac:dyDescent="0.15">
      <c r="B1212" s="38" t="s">
        <v>1924</v>
      </c>
      <c r="C1212" s="39" t="s">
        <v>1925</v>
      </c>
      <c r="D1212" s="39" t="s">
        <v>2363</v>
      </c>
      <c r="E1212" s="39" t="s">
        <v>2795</v>
      </c>
      <c r="F1212" s="40" t="s">
        <v>2347</v>
      </c>
      <c r="G1212" s="40" t="s">
        <v>2355</v>
      </c>
      <c r="H1212" s="41">
        <v>1300000</v>
      </c>
      <c r="I1212" s="42">
        <v>0</v>
      </c>
      <c r="J1212" s="43">
        <v>0</v>
      </c>
      <c r="K1212" s="41">
        <v>0</v>
      </c>
      <c r="L1212" s="42">
        <v>882985</v>
      </c>
      <c r="M1212" s="43">
        <v>155118</v>
      </c>
      <c r="N1212" s="41">
        <v>1038103</v>
      </c>
      <c r="O1212" s="42">
        <v>0</v>
      </c>
      <c r="P1212" s="43">
        <v>0</v>
      </c>
      <c r="Q1212" s="41">
        <v>0</v>
      </c>
      <c r="R1212" s="42">
        <v>895</v>
      </c>
      <c r="S1212" s="43">
        <v>43011</v>
      </c>
      <c r="T1212" s="44">
        <v>43906</v>
      </c>
      <c r="U1212" s="45">
        <v>883880</v>
      </c>
      <c r="V1212" s="43">
        <v>198129</v>
      </c>
      <c r="W1212" s="44">
        <v>1082009</v>
      </c>
      <c r="X1212" s="45">
        <v>217991</v>
      </c>
      <c r="Y1212" s="46">
        <v>16.77</v>
      </c>
      <c r="Z1212" s="47">
        <f t="shared" si="36"/>
        <v>416120</v>
      </c>
      <c r="AA1212" s="46">
        <f t="shared" si="37"/>
        <v>32.01</v>
      </c>
      <c r="AB1212" s="48" t="s">
        <v>2360</v>
      </c>
      <c r="AC1212" s="48" t="s">
        <v>2343</v>
      </c>
      <c r="AD1212" s="49"/>
    </row>
    <row r="1213" spans="2:30" x14ac:dyDescent="0.15">
      <c r="B1213" s="38" t="s">
        <v>0</v>
      </c>
      <c r="C1213" s="39" t="s">
        <v>0</v>
      </c>
      <c r="D1213" s="39"/>
      <c r="E1213" s="39"/>
      <c r="F1213" s="40"/>
      <c r="G1213" s="40"/>
      <c r="H1213" s="41"/>
      <c r="I1213" s="42"/>
      <c r="J1213" s="43"/>
      <c r="K1213" s="41"/>
      <c r="L1213" s="42"/>
      <c r="M1213" s="43"/>
      <c r="N1213" s="41"/>
      <c r="O1213" s="42"/>
      <c r="P1213" s="43"/>
      <c r="Q1213" s="41"/>
      <c r="R1213" s="42"/>
      <c r="S1213" s="43"/>
      <c r="T1213" s="44"/>
      <c r="U1213" s="45"/>
      <c r="V1213" s="43"/>
      <c r="W1213" s="44"/>
      <c r="X1213" s="45"/>
      <c r="Y1213" s="46"/>
      <c r="Z1213" s="47"/>
      <c r="AA1213" s="46"/>
      <c r="AB1213" s="48"/>
      <c r="AC1213" s="48"/>
      <c r="AD1213" s="49"/>
    </row>
    <row r="1214" spans="2:30" x14ac:dyDescent="0.15">
      <c r="B1214" s="38" t="s">
        <v>2686</v>
      </c>
      <c r="C1214" s="39" t="s">
        <v>1926</v>
      </c>
      <c r="D1214" s="39" t="s">
        <v>2437</v>
      </c>
      <c r="E1214" s="39"/>
      <c r="F1214" s="40" t="s">
        <v>2345</v>
      </c>
      <c r="G1214" s="40" t="s">
        <v>2353</v>
      </c>
      <c r="H1214" s="41">
        <v>6600000</v>
      </c>
      <c r="I1214" s="42">
        <v>0</v>
      </c>
      <c r="J1214" s="43">
        <v>0</v>
      </c>
      <c r="K1214" s="41">
        <v>0</v>
      </c>
      <c r="L1214" s="42">
        <v>2745953</v>
      </c>
      <c r="M1214" s="43">
        <v>447446</v>
      </c>
      <c r="N1214" s="41">
        <v>3193399</v>
      </c>
      <c r="O1214" s="42">
        <v>2700000</v>
      </c>
      <c r="P1214" s="43">
        <v>0</v>
      </c>
      <c r="Q1214" s="41">
        <v>2700000</v>
      </c>
      <c r="R1214" s="42">
        <v>63207</v>
      </c>
      <c r="S1214" s="43">
        <v>140943</v>
      </c>
      <c r="T1214" s="44">
        <v>204150</v>
      </c>
      <c r="U1214" s="45">
        <v>5509160</v>
      </c>
      <c r="V1214" s="43">
        <v>588389</v>
      </c>
      <c r="W1214" s="44">
        <v>6097549</v>
      </c>
      <c r="X1214" s="45">
        <v>502451</v>
      </c>
      <c r="Y1214" s="46">
        <v>7.61</v>
      </c>
      <c r="Z1214" s="47">
        <f t="shared" si="36"/>
        <v>1090840</v>
      </c>
      <c r="AA1214" s="46">
        <f t="shared" si="37"/>
        <v>16.53</v>
      </c>
      <c r="AB1214" s="48" t="s">
        <v>2360</v>
      </c>
      <c r="AC1214" s="48" t="s">
        <v>2343</v>
      </c>
      <c r="AD1214" s="49"/>
    </row>
    <row r="1215" spans="2:30" x14ac:dyDescent="0.15">
      <c r="B1215" s="38" t="s">
        <v>1927</v>
      </c>
      <c r="C1215" s="39" t="s">
        <v>1928</v>
      </c>
      <c r="D1215" s="39" t="s">
        <v>2437</v>
      </c>
      <c r="E1215" s="39" t="s">
        <v>2790</v>
      </c>
      <c r="F1215" s="40" t="s">
        <v>2345</v>
      </c>
      <c r="G1215" s="40" t="s">
        <v>2353</v>
      </c>
      <c r="H1215" s="41">
        <v>1100000</v>
      </c>
      <c r="I1215" s="42">
        <v>0</v>
      </c>
      <c r="J1215" s="43">
        <v>0</v>
      </c>
      <c r="K1215" s="41">
        <v>0</v>
      </c>
      <c r="L1215" s="42">
        <v>482979</v>
      </c>
      <c r="M1215" s="43">
        <v>78763</v>
      </c>
      <c r="N1215" s="41">
        <v>561742</v>
      </c>
      <c r="O1215" s="42">
        <v>450000</v>
      </c>
      <c r="P1215" s="43">
        <v>0</v>
      </c>
      <c r="Q1215" s="41">
        <v>450000</v>
      </c>
      <c r="R1215" s="42">
        <v>11118</v>
      </c>
      <c r="S1215" s="43">
        <v>28248</v>
      </c>
      <c r="T1215" s="44">
        <v>39366</v>
      </c>
      <c r="U1215" s="45">
        <v>944097</v>
      </c>
      <c r="V1215" s="43">
        <v>107011</v>
      </c>
      <c r="W1215" s="44">
        <v>1051108</v>
      </c>
      <c r="X1215" s="45">
        <v>48892</v>
      </c>
      <c r="Y1215" s="46">
        <v>4.4400000000000004</v>
      </c>
      <c r="Z1215" s="47">
        <f t="shared" si="36"/>
        <v>155903</v>
      </c>
      <c r="AA1215" s="46">
        <f t="shared" si="37"/>
        <v>14.17</v>
      </c>
      <c r="AB1215" s="48" t="s">
        <v>2360</v>
      </c>
      <c r="AC1215" s="48" t="s">
        <v>2343</v>
      </c>
      <c r="AD1215" s="49"/>
    </row>
    <row r="1216" spans="2:30" x14ac:dyDescent="0.15">
      <c r="B1216" s="38" t="s">
        <v>1929</v>
      </c>
      <c r="C1216" s="39" t="s">
        <v>1930</v>
      </c>
      <c r="D1216" s="39" t="s">
        <v>2437</v>
      </c>
      <c r="E1216" s="39" t="s">
        <v>2791</v>
      </c>
      <c r="F1216" s="40" t="s">
        <v>2345</v>
      </c>
      <c r="G1216" s="40" t="s">
        <v>2353</v>
      </c>
      <c r="H1216" s="41">
        <v>1100000</v>
      </c>
      <c r="I1216" s="42">
        <v>0</v>
      </c>
      <c r="J1216" s="43">
        <v>0</v>
      </c>
      <c r="K1216" s="41">
        <v>0</v>
      </c>
      <c r="L1216" s="42">
        <v>482979</v>
      </c>
      <c r="M1216" s="43">
        <v>72325</v>
      </c>
      <c r="N1216" s="41">
        <v>555304</v>
      </c>
      <c r="O1216" s="42">
        <v>450000</v>
      </c>
      <c r="P1216" s="43">
        <v>0</v>
      </c>
      <c r="Q1216" s="41">
        <v>450000</v>
      </c>
      <c r="R1216" s="42">
        <v>11118</v>
      </c>
      <c r="S1216" s="43">
        <v>24386</v>
      </c>
      <c r="T1216" s="44">
        <v>35504</v>
      </c>
      <c r="U1216" s="45">
        <v>944097</v>
      </c>
      <c r="V1216" s="43">
        <v>96711</v>
      </c>
      <c r="W1216" s="44">
        <v>1040808</v>
      </c>
      <c r="X1216" s="45">
        <v>59192</v>
      </c>
      <c r="Y1216" s="46">
        <v>5.38</v>
      </c>
      <c r="Z1216" s="47">
        <f t="shared" si="36"/>
        <v>155903</v>
      </c>
      <c r="AA1216" s="46">
        <f t="shared" si="37"/>
        <v>14.17</v>
      </c>
      <c r="AB1216" s="48" t="s">
        <v>2360</v>
      </c>
      <c r="AC1216" s="48" t="s">
        <v>2343</v>
      </c>
      <c r="AD1216" s="49"/>
    </row>
    <row r="1217" spans="2:30" x14ac:dyDescent="0.15">
      <c r="B1217" s="38" t="s">
        <v>1931</v>
      </c>
      <c r="C1217" s="39" t="s">
        <v>1932</v>
      </c>
      <c r="D1217" s="39" t="s">
        <v>2437</v>
      </c>
      <c r="E1217" s="39" t="s">
        <v>2792</v>
      </c>
      <c r="F1217" s="40" t="s">
        <v>2345</v>
      </c>
      <c r="G1217" s="40" t="s">
        <v>2353</v>
      </c>
      <c r="H1217" s="41">
        <v>1100000</v>
      </c>
      <c r="I1217" s="42">
        <v>0</v>
      </c>
      <c r="J1217" s="43">
        <v>0</v>
      </c>
      <c r="K1217" s="41">
        <v>0</v>
      </c>
      <c r="L1217" s="42">
        <v>354457</v>
      </c>
      <c r="M1217" s="43">
        <v>60015</v>
      </c>
      <c r="N1217" s="41">
        <v>414472</v>
      </c>
      <c r="O1217" s="42">
        <v>450000</v>
      </c>
      <c r="P1217" s="43">
        <v>0</v>
      </c>
      <c r="Q1217" s="41">
        <v>450000</v>
      </c>
      <c r="R1217" s="42">
        <v>8161</v>
      </c>
      <c r="S1217" s="43">
        <v>17942</v>
      </c>
      <c r="T1217" s="44">
        <v>26103</v>
      </c>
      <c r="U1217" s="45">
        <v>812618</v>
      </c>
      <c r="V1217" s="43">
        <v>77957</v>
      </c>
      <c r="W1217" s="44">
        <v>890575</v>
      </c>
      <c r="X1217" s="45">
        <v>209425</v>
      </c>
      <c r="Y1217" s="46">
        <v>19.04</v>
      </c>
      <c r="Z1217" s="47">
        <f t="shared" si="36"/>
        <v>287382</v>
      </c>
      <c r="AA1217" s="46">
        <f t="shared" si="37"/>
        <v>26.13</v>
      </c>
      <c r="AB1217" s="48" t="s">
        <v>2360</v>
      </c>
      <c r="AC1217" s="48" t="s">
        <v>2343</v>
      </c>
      <c r="AD1217" s="49"/>
    </row>
    <row r="1218" spans="2:30" x14ac:dyDescent="0.15">
      <c r="B1218" s="38" t="s">
        <v>1933</v>
      </c>
      <c r="C1218" s="39" t="s">
        <v>1934</v>
      </c>
      <c r="D1218" s="39" t="s">
        <v>2437</v>
      </c>
      <c r="E1218" s="39" t="s">
        <v>2793</v>
      </c>
      <c r="F1218" s="40" t="s">
        <v>2345</v>
      </c>
      <c r="G1218" s="40" t="s">
        <v>2353</v>
      </c>
      <c r="H1218" s="41">
        <v>1100000</v>
      </c>
      <c r="I1218" s="42">
        <v>0</v>
      </c>
      <c r="J1218" s="43">
        <v>0</v>
      </c>
      <c r="K1218" s="41">
        <v>0</v>
      </c>
      <c r="L1218" s="42">
        <v>483240</v>
      </c>
      <c r="M1218" s="43">
        <v>83164</v>
      </c>
      <c r="N1218" s="41">
        <v>566404</v>
      </c>
      <c r="O1218" s="42">
        <v>450000</v>
      </c>
      <c r="P1218" s="43">
        <v>0</v>
      </c>
      <c r="Q1218" s="41">
        <v>450000</v>
      </c>
      <c r="R1218" s="42">
        <v>11118</v>
      </c>
      <c r="S1218" s="43">
        <v>23951</v>
      </c>
      <c r="T1218" s="44">
        <v>35069</v>
      </c>
      <c r="U1218" s="45">
        <v>944358</v>
      </c>
      <c r="V1218" s="43">
        <v>107115</v>
      </c>
      <c r="W1218" s="44">
        <v>1051473</v>
      </c>
      <c r="X1218" s="45">
        <v>48527</v>
      </c>
      <c r="Y1218" s="46">
        <v>4.41</v>
      </c>
      <c r="Z1218" s="47">
        <f t="shared" si="36"/>
        <v>155642</v>
      </c>
      <c r="AA1218" s="46">
        <f t="shared" si="37"/>
        <v>14.15</v>
      </c>
      <c r="AB1218" s="48" t="s">
        <v>2360</v>
      </c>
      <c r="AC1218" s="48" t="s">
        <v>2343</v>
      </c>
      <c r="AD1218" s="49"/>
    </row>
    <row r="1219" spans="2:30" x14ac:dyDescent="0.15">
      <c r="B1219" s="38" t="s">
        <v>1935</v>
      </c>
      <c r="C1219" s="39" t="s">
        <v>1936</v>
      </c>
      <c r="D1219" s="39" t="s">
        <v>2437</v>
      </c>
      <c r="E1219" s="39" t="s">
        <v>2794</v>
      </c>
      <c r="F1219" s="40" t="s">
        <v>2345</v>
      </c>
      <c r="G1219" s="40" t="s">
        <v>2353</v>
      </c>
      <c r="H1219" s="41">
        <v>1100000</v>
      </c>
      <c r="I1219" s="42">
        <v>0</v>
      </c>
      <c r="J1219" s="43">
        <v>0</v>
      </c>
      <c r="K1219" s="41">
        <v>0</v>
      </c>
      <c r="L1219" s="42">
        <v>459243</v>
      </c>
      <c r="M1219" s="43">
        <v>68319</v>
      </c>
      <c r="N1219" s="41">
        <v>527562</v>
      </c>
      <c r="O1219" s="42">
        <v>450000</v>
      </c>
      <c r="P1219" s="43">
        <v>0</v>
      </c>
      <c r="Q1219" s="41">
        <v>450000</v>
      </c>
      <c r="R1219" s="42">
        <v>10574</v>
      </c>
      <c r="S1219" s="43">
        <v>22889</v>
      </c>
      <c r="T1219" s="44">
        <v>33463</v>
      </c>
      <c r="U1219" s="45">
        <v>919817</v>
      </c>
      <c r="V1219" s="43">
        <v>91208</v>
      </c>
      <c r="W1219" s="44">
        <v>1011025</v>
      </c>
      <c r="X1219" s="45">
        <v>88975</v>
      </c>
      <c r="Y1219" s="46">
        <v>8.09</v>
      </c>
      <c r="Z1219" s="47">
        <f t="shared" si="36"/>
        <v>180183</v>
      </c>
      <c r="AA1219" s="46">
        <f t="shared" si="37"/>
        <v>16.38</v>
      </c>
      <c r="AB1219" s="48" t="s">
        <v>2360</v>
      </c>
      <c r="AC1219" s="48" t="s">
        <v>2343</v>
      </c>
      <c r="AD1219" s="49"/>
    </row>
    <row r="1220" spans="2:30" x14ac:dyDescent="0.15">
      <c r="B1220" s="38" t="s">
        <v>1937</v>
      </c>
      <c r="C1220" s="39" t="s">
        <v>1938</v>
      </c>
      <c r="D1220" s="39" t="s">
        <v>2437</v>
      </c>
      <c r="E1220" s="39" t="s">
        <v>2795</v>
      </c>
      <c r="F1220" s="40" t="s">
        <v>2345</v>
      </c>
      <c r="G1220" s="40" t="s">
        <v>2353</v>
      </c>
      <c r="H1220" s="41">
        <v>1100000</v>
      </c>
      <c r="I1220" s="42">
        <v>0</v>
      </c>
      <c r="J1220" s="43">
        <v>0</v>
      </c>
      <c r="K1220" s="41">
        <v>0</v>
      </c>
      <c r="L1220" s="42">
        <v>483055</v>
      </c>
      <c r="M1220" s="43">
        <v>84860</v>
      </c>
      <c r="N1220" s="41">
        <v>567915</v>
      </c>
      <c r="O1220" s="42">
        <v>450000</v>
      </c>
      <c r="P1220" s="43">
        <v>0</v>
      </c>
      <c r="Q1220" s="41">
        <v>450000</v>
      </c>
      <c r="R1220" s="42">
        <v>11118</v>
      </c>
      <c r="S1220" s="43">
        <v>23527</v>
      </c>
      <c r="T1220" s="44">
        <v>34645</v>
      </c>
      <c r="U1220" s="45">
        <v>944173</v>
      </c>
      <c r="V1220" s="43">
        <v>108387</v>
      </c>
      <c r="W1220" s="44">
        <v>1052560</v>
      </c>
      <c r="X1220" s="45">
        <v>47440</v>
      </c>
      <c r="Y1220" s="46">
        <v>4.3099999999999996</v>
      </c>
      <c r="Z1220" s="47">
        <f t="shared" si="36"/>
        <v>155827</v>
      </c>
      <c r="AA1220" s="46">
        <f t="shared" si="37"/>
        <v>14.17</v>
      </c>
      <c r="AB1220" s="48" t="s">
        <v>2360</v>
      </c>
      <c r="AC1220" s="48" t="s">
        <v>2343</v>
      </c>
      <c r="AD1220" s="49"/>
    </row>
    <row r="1221" spans="2:30" x14ac:dyDescent="0.15">
      <c r="B1221" s="38" t="s">
        <v>0</v>
      </c>
      <c r="C1221" s="39" t="s">
        <v>0</v>
      </c>
      <c r="D1221" s="39"/>
      <c r="E1221" s="39"/>
      <c r="F1221" s="40"/>
      <c r="G1221" s="40"/>
      <c r="H1221" s="41"/>
      <c r="I1221" s="42"/>
      <c r="J1221" s="43"/>
      <c r="K1221" s="41"/>
      <c r="L1221" s="42"/>
      <c r="M1221" s="43"/>
      <c r="N1221" s="41"/>
      <c r="O1221" s="42"/>
      <c r="P1221" s="43"/>
      <c r="Q1221" s="41"/>
      <c r="R1221" s="42"/>
      <c r="S1221" s="43"/>
      <c r="T1221" s="44"/>
      <c r="U1221" s="45"/>
      <c r="V1221" s="43"/>
      <c r="W1221" s="44"/>
      <c r="X1221" s="45"/>
      <c r="Y1221" s="46"/>
      <c r="Z1221" s="47"/>
      <c r="AA1221" s="46"/>
      <c r="AB1221" s="48"/>
      <c r="AC1221" s="48"/>
      <c r="AD1221" s="49"/>
    </row>
    <row r="1222" spans="2:30" x14ac:dyDescent="0.15">
      <c r="B1222" s="38" t="s">
        <v>2687</v>
      </c>
      <c r="C1222" s="39" t="s">
        <v>1939</v>
      </c>
      <c r="D1222" s="39" t="s">
        <v>2406</v>
      </c>
      <c r="E1222" s="39"/>
      <c r="F1222" s="40" t="s">
        <v>2345</v>
      </c>
      <c r="G1222" s="40" t="s">
        <v>2354</v>
      </c>
      <c r="H1222" s="41">
        <v>2794320</v>
      </c>
      <c r="I1222" s="42">
        <v>0</v>
      </c>
      <c r="J1222" s="43">
        <v>0</v>
      </c>
      <c r="K1222" s="41">
        <v>0</v>
      </c>
      <c r="L1222" s="42">
        <v>1497413</v>
      </c>
      <c r="M1222" s="43">
        <v>239705</v>
      </c>
      <c r="N1222" s="41">
        <v>1737118</v>
      </c>
      <c r="O1222" s="42">
        <v>0</v>
      </c>
      <c r="P1222" s="43">
        <v>0</v>
      </c>
      <c r="Q1222" s="41">
        <v>0</v>
      </c>
      <c r="R1222" s="42">
        <v>0</v>
      </c>
      <c r="S1222" s="43">
        <v>76663</v>
      </c>
      <c r="T1222" s="44">
        <v>76663</v>
      </c>
      <c r="U1222" s="45">
        <v>1497413</v>
      </c>
      <c r="V1222" s="43">
        <v>316368</v>
      </c>
      <c r="W1222" s="44">
        <v>1813781</v>
      </c>
      <c r="X1222" s="45">
        <v>980539</v>
      </c>
      <c r="Y1222" s="46">
        <v>35.090000000000003</v>
      </c>
      <c r="Z1222" s="47">
        <f t="shared" si="36"/>
        <v>1296907</v>
      </c>
      <c r="AA1222" s="46">
        <f t="shared" si="37"/>
        <v>46.41</v>
      </c>
      <c r="AB1222" s="48" t="s">
        <v>2362</v>
      </c>
      <c r="AC1222" s="48" t="s">
        <v>2343</v>
      </c>
      <c r="AD1222" s="49"/>
    </row>
    <row r="1223" spans="2:30" x14ac:dyDescent="0.15">
      <c r="B1223" s="38" t="s">
        <v>1940</v>
      </c>
      <c r="C1223" s="39" t="s">
        <v>1941</v>
      </c>
      <c r="D1223" s="39" t="s">
        <v>2406</v>
      </c>
      <c r="E1223" s="39" t="s">
        <v>2790</v>
      </c>
      <c r="F1223" s="40" t="s">
        <v>2345</v>
      </c>
      <c r="G1223" s="40" t="s">
        <v>2354</v>
      </c>
      <c r="H1223" s="41">
        <v>394320</v>
      </c>
      <c r="I1223" s="42">
        <v>0</v>
      </c>
      <c r="J1223" s="43">
        <v>0</v>
      </c>
      <c r="K1223" s="41">
        <v>0</v>
      </c>
      <c r="L1223" s="42">
        <v>192866</v>
      </c>
      <c r="M1223" s="43">
        <v>31453</v>
      </c>
      <c r="N1223" s="41">
        <v>224319</v>
      </c>
      <c r="O1223" s="42">
        <v>0</v>
      </c>
      <c r="P1223" s="43">
        <v>0</v>
      </c>
      <c r="Q1223" s="41">
        <v>0</v>
      </c>
      <c r="R1223" s="42">
        <v>0</v>
      </c>
      <c r="S1223" s="43">
        <v>11280</v>
      </c>
      <c r="T1223" s="44">
        <v>11280</v>
      </c>
      <c r="U1223" s="45">
        <v>192866</v>
      </c>
      <c r="V1223" s="43">
        <v>42733</v>
      </c>
      <c r="W1223" s="44">
        <v>235599</v>
      </c>
      <c r="X1223" s="45">
        <v>158721</v>
      </c>
      <c r="Y1223" s="46">
        <v>40.25</v>
      </c>
      <c r="Z1223" s="47">
        <f t="shared" ref="Z1223:Z1286" si="38">H1223-U1223</f>
        <v>201454</v>
      </c>
      <c r="AA1223" s="46">
        <f t="shared" ref="AA1223:AA1286" si="39">IF(H1223=0,0,ROUND(Z1223/H1223%,2))</f>
        <v>51.09</v>
      </c>
      <c r="AB1223" s="48" t="s">
        <v>2362</v>
      </c>
      <c r="AC1223" s="48" t="s">
        <v>2343</v>
      </c>
      <c r="AD1223" s="49"/>
    </row>
    <row r="1224" spans="2:30" x14ac:dyDescent="0.15">
      <c r="B1224" s="38" t="s">
        <v>1942</v>
      </c>
      <c r="C1224" s="39" t="s">
        <v>1943</v>
      </c>
      <c r="D1224" s="39" t="s">
        <v>2406</v>
      </c>
      <c r="E1224" s="39" t="s">
        <v>2791</v>
      </c>
      <c r="F1224" s="40" t="s">
        <v>2345</v>
      </c>
      <c r="G1224" s="40" t="s">
        <v>2354</v>
      </c>
      <c r="H1224" s="41">
        <v>600000</v>
      </c>
      <c r="I1224" s="42">
        <v>0</v>
      </c>
      <c r="J1224" s="43">
        <v>0</v>
      </c>
      <c r="K1224" s="41">
        <v>0</v>
      </c>
      <c r="L1224" s="42">
        <v>327025</v>
      </c>
      <c r="M1224" s="43">
        <v>48972</v>
      </c>
      <c r="N1224" s="41">
        <v>375997</v>
      </c>
      <c r="O1224" s="42">
        <v>0</v>
      </c>
      <c r="P1224" s="43">
        <v>0</v>
      </c>
      <c r="Q1224" s="41">
        <v>0</v>
      </c>
      <c r="R1224" s="42">
        <v>0</v>
      </c>
      <c r="S1224" s="43">
        <v>16510</v>
      </c>
      <c r="T1224" s="44">
        <v>16510</v>
      </c>
      <c r="U1224" s="45">
        <v>327025</v>
      </c>
      <c r="V1224" s="43">
        <v>65482</v>
      </c>
      <c r="W1224" s="44">
        <v>392507</v>
      </c>
      <c r="X1224" s="45">
        <v>207493</v>
      </c>
      <c r="Y1224" s="46">
        <v>34.58</v>
      </c>
      <c r="Z1224" s="47">
        <f t="shared" si="38"/>
        <v>272975</v>
      </c>
      <c r="AA1224" s="46">
        <f t="shared" si="39"/>
        <v>45.5</v>
      </c>
      <c r="AB1224" s="48" t="s">
        <v>2362</v>
      </c>
      <c r="AC1224" s="48" t="s">
        <v>2343</v>
      </c>
      <c r="AD1224" s="49"/>
    </row>
    <row r="1225" spans="2:30" x14ac:dyDescent="0.15">
      <c r="B1225" s="38" t="s">
        <v>1944</v>
      </c>
      <c r="C1225" s="39" t="s">
        <v>1945</v>
      </c>
      <c r="D1225" s="39" t="s">
        <v>2406</v>
      </c>
      <c r="E1225" s="39" t="s">
        <v>2792</v>
      </c>
      <c r="F1225" s="40" t="s">
        <v>2345</v>
      </c>
      <c r="G1225" s="40" t="s">
        <v>2354</v>
      </c>
      <c r="H1225" s="41">
        <v>600000</v>
      </c>
      <c r="I1225" s="42">
        <v>0</v>
      </c>
      <c r="J1225" s="43">
        <v>0</v>
      </c>
      <c r="K1225" s="41">
        <v>0</v>
      </c>
      <c r="L1225" s="42">
        <v>308299</v>
      </c>
      <c r="M1225" s="43">
        <v>52201</v>
      </c>
      <c r="N1225" s="41">
        <v>360500</v>
      </c>
      <c r="O1225" s="42">
        <v>0</v>
      </c>
      <c r="P1225" s="43">
        <v>0</v>
      </c>
      <c r="Q1225" s="41">
        <v>0</v>
      </c>
      <c r="R1225" s="42">
        <v>0</v>
      </c>
      <c r="S1225" s="43">
        <v>15606</v>
      </c>
      <c r="T1225" s="44">
        <v>15606</v>
      </c>
      <c r="U1225" s="45">
        <v>308299</v>
      </c>
      <c r="V1225" s="43">
        <v>67807</v>
      </c>
      <c r="W1225" s="44">
        <v>376106</v>
      </c>
      <c r="X1225" s="45">
        <v>223894</v>
      </c>
      <c r="Y1225" s="46">
        <v>37.32</v>
      </c>
      <c r="Z1225" s="47">
        <f t="shared" si="38"/>
        <v>291701</v>
      </c>
      <c r="AA1225" s="46">
        <f t="shared" si="39"/>
        <v>48.62</v>
      </c>
      <c r="AB1225" s="48" t="s">
        <v>2362</v>
      </c>
      <c r="AC1225" s="48" t="s">
        <v>2343</v>
      </c>
      <c r="AD1225" s="49"/>
    </row>
    <row r="1226" spans="2:30" x14ac:dyDescent="0.15">
      <c r="B1226" s="38" t="s">
        <v>1946</v>
      </c>
      <c r="C1226" s="39" t="s">
        <v>1947</v>
      </c>
      <c r="D1226" s="39" t="s">
        <v>2406</v>
      </c>
      <c r="E1226" s="39" t="s">
        <v>2793</v>
      </c>
      <c r="F1226" s="40" t="s">
        <v>2345</v>
      </c>
      <c r="G1226" s="40" t="s">
        <v>2354</v>
      </c>
      <c r="H1226" s="41">
        <v>600000</v>
      </c>
      <c r="I1226" s="42">
        <v>0</v>
      </c>
      <c r="J1226" s="43">
        <v>0</v>
      </c>
      <c r="K1226" s="41">
        <v>0</v>
      </c>
      <c r="L1226" s="42">
        <v>322461</v>
      </c>
      <c r="M1226" s="43">
        <v>55494</v>
      </c>
      <c r="N1226" s="41">
        <v>377955</v>
      </c>
      <c r="O1226" s="42">
        <v>0</v>
      </c>
      <c r="P1226" s="43">
        <v>0</v>
      </c>
      <c r="Q1226" s="41">
        <v>0</v>
      </c>
      <c r="R1226" s="42">
        <v>0</v>
      </c>
      <c r="S1226" s="43">
        <v>15985</v>
      </c>
      <c r="T1226" s="44">
        <v>15985</v>
      </c>
      <c r="U1226" s="45">
        <v>322461</v>
      </c>
      <c r="V1226" s="43">
        <v>71479</v>
      </c>
      <c r="W1226" s="44">
        <v>393940</v>
      </c>
      <c r="X1226" s="45">
        <v>206060</v>
      </c>
      <c r="Y1226" s="46">
        <v>34.340000000000003</v>
      </c>
      <c r="Z1226" s="47">
        <f t="shared" si="38"/>
        <v>277539</v>
      </c>
      <c r="AA1226" s="46">
        <f t="shared" si="39"/>
        <v>46.26</v>
      </c>
      <c r="AB1226" s="48" t="s">
        <v>2362</v>
      </c>
      <c r="AC1226" s="48" t="s">
        <v>2343</v>
      </c>
      <c r="AD1226" s="49"/>
    </row>
    <row r="1227" spans="2:30" x14ac:dyDescent="0.15">
      <c r="B1227" s="38" t="s">
        <v>1948</v>
      </c>
      <c r="C1227" s="39" t="s">
        <v>1949</v>
      </c>
      <c r="D1227" s="39" t="s">
        <v>2406</v>
      </c>
      <c r="E1227" s="39" t="s">
        <v>2794</v>
      </c>
      <c r="F1227" s="40" t="s">
        <v>2345</v>
      </c>
      <c r="G1227" s="40" t="s">
        <v>2354</v>
      </c>
      <c r="H1227" s="41">
        <v>600000</v>
      </c>
      <c r="I1227" s="42">
        <v>0</v>
      </c>
      <c r="J1227" s="43">
        <v>0</v>
      </c>
      <c r="K1227" s="41">
        <v>0</v>
      </c>
      <c r="L1227" s="42">
        <v>346762</v>
      </c>
      <c r="M1227" s="43">
        <v>51585</v>
      </c>
      <c r="N1227" s="41">
        <v>398347</v>
      </c>
      <c r="O1227" s="42">
        <v>0</v>
      </c>
      <c r="P1227" s="43">
        <v>0</v>
      </c>
      <c r="Q1227" s="41">
        <v>0</v>
      </c>
      <c r="R1227" s="42">
        <v>0</v>
      </c>
      <c r="S1227" s="43">
        <v>17282</v>
      </c>
      <c r="T1227" s="44">
        <v>17282</v>
      </c>
      <c r="U1227" s="45">
        <v>346762</v>
      </c>
      <c r="V1227" s="43">
        <v>68867</v>
      </c>
      <c r="W1227" s="44">
        <v>415629</v>
      </c>
      <c r="X1227" s="45">
        <v>184371</v>
      </c>
      <c r="Y1227" s="46">
        <v>30.73</v>
      </c>
      <c r="Z1227" s="47">
        <f t="shared" si="38"/>
        <v>253238</v>
      </c>
      <c r="AA1227" s="46">
        <f t="shared" si="39"/>
        <v>42.21</v>
      </c>
      <c r="AB1227" s="48" t="s">
        <v>2362</v>
      </c>
      <c r="AC1227" s="48" t="s">
        <v>2343</v>
      </c>
      <c r="AD1227" s="49"/>
    </row>
    <row r="1228" spans="2:30" x14ac:dyDescent="0.15">
      <c r="B1228" s="38" t="s">
        <v>0</v>
      </c>
      <c r="C1228" s="39" t="s">
        <v>0</v>
      </c>
      <c r="D1228" s="39"/>
      <c r="E1228" s="39"/>
      <c r="F1228" s="40"/>
      <c r="G1228" s="40"/>
      <c r="H1228" s="41"/>
      <c r="I1228" s="42"/>
      <c r="J1228" s="43"/>
      <c r="K1228" s="41"/>
      <c r="L1228" s="42"/>
      <c r="M1228" s="43"/>
      <c r="N1228" s="41"/>
      <c r="O1228" s="42"/>
      <c r="P1228" s="43"/>
      <c r="Q1228" s="41"/>
      <c r="R1228" s="42"/>
      <c r="S1228" s="43"/>
      <c r="T1228" s="44"/>
      <c r="U1228" s="45"/>
      <c r="V1228" s="43"/>
      <c r="W1228" s="44"/>
      <c r="X1228" s="45"/>
      <c r="Y1228" s="46"/>
      <c r="Z1228" s="47"/>
      <c r="AA1228" s="46"/>
      <c r="AB1228" s="48"/>
      <c r="AC1228" s="48"/>
      <c r="AD1228" s="49"/>
    </row>
    <row r="1229" spans="2:30" x14ac:dyDescent="0.15">
      <c r="B1229" s="38" t="s">
        <v>2688</v>
      </c>
      <c r="C1229" s="39" t="s">
        <v>1950</v>
      </c>
      <c r="D1229" s="39" t="s">
        <v>2433</v>
      </c>
      <c r="E1229" s="39"/>
      <c r="F1229" s="40" t="s">
        <v>2346</v>
      </c>
      <c r="G1229" s="40" t="s">
        <v>2353</v>
      </c>
      <c r="H1229" s="41">
        <v>3725000</v>
      </c>
      <c r="I1229" s="42">
        <v>1418256</v>
      </c>
      <c r="J1229" s="43">
        <v>0</v>
      </c>
      <c r="K1229" s="41">
        <v>1418256</v>
      </c>
      <c r="L1229" s="42">
        <v>1201874</v>
      </c>
      <c r="M1229" s="43">
        <v>191777</v>
      </c>
      <c r="N1229" s="41">
        <v>1393651</v>
      </c>
      <c r="O1229" s="42">
        <v>0</v>
      </c>
      <c r="P1229" s="43">
        <v>0</v>
      </c>
      <c r="Q1229" s="41">
        <v>0</v>
      </c>
      <c r="R1229" s="42">
        <v>41377</v>
      </c>
      <c r="S1229" s="43">
        <v>66424</v>
      </c>
      <c r="T1229" s="44">
        <v>107801</v>
      </c>
      <c r="U1229" s="45">
        <v>2661507</v>
      </c>
      <c r="V1229" s="43">
        <v>258201</v>
      </c>
      <c r="W1229" s="44">
        <v>2919708</v>
      </c>
      <c r="X1229" s="45">
        <v>805292</v>
      </c>
      <c r="Y1229" s="46">
        <v>21.62</v>
      </c>
      <c r="Z1229" s="47">
        <f t="shared" si="38"/>
        <v>1063493</v>
      </c>
      <c r="AA1229" s="46">
        <f t="shared" si="39"/>
        <v>28.55</v>
      </c>
      <c r="AB1229" s="48" t="s">
        <v>2360</v>
      </c>
      <c r="AC1229" s="48" t="s">
        <v>2343</v>
      </c>
      <c r="AD1229" s="49"/>
    </row>
    <row r="1230" spans="2:30" x14ac:dyDescent="0.15">
      <c r="B1230" s="38" t="s">
        <v>1951</v>
      </c>
      <c r="C1230" s="39" t="s">
        <v>1952</v>
      </c>
      <c r="D1230" s="39" t="s">
        <v>2433</v>
      </c>
      <c r="E1230" s="39" t="s">
        <v>2794</v>
      </c>
      <c r="F1230" s="40" t="s">
        <v>2346</v>
      </c>
      <c r="G1230" s="40" t="s">
        <v>2353</v>
      </c>
      <c r="H1230" s="41">
        <v>3725000</v>
      </c>
      <c r="I1230" s="42">
        <v>1418256</v>
      </c>
      <c r="J1230" s="43">
        <v>0</v>
      </c>
      <c r="K1230" s="41">
        <v>1418256</v>
      </c>
      <c r="L1230" s="42">
        <v>1201874</v>
      </c>
      <c r="M1230" s="43">
        <v>191777</v>
      </c>
      <c r="N1230" s="41">
        <v>1393651</v>
      </c>
      <c r="O1230" s="42">
        <v>0</v>
      </c>
      <c r="P1230" s="43">
        <v>0</v>
      </c>
      <c r="Q1230" s="41">
        <v>0</v>
      </c>
      <c r="R1230" s="42">
        <v>41377</v>
      </c>
      <c r="S1230" s="43">
        <v>66424</v>
      </c>
      <c r="T1230" s="44">
        <v>107801</v>
      </c>
      <c r="U1230" s="45">
        <v>2661507</v>
      </c>
      <c r="V1230" s="43">
        <v>258201</v>
      </c>
      <c r="W1230" s="44">
        <v>2919708</v>
      </c>
      <c r="X1230" s="45">
        <v>805292</v>
      </c>
      <c r="Y1230" s="46">
        <v>21.62</v>
      </c>
      <c r="Z1230" s="47">
        <f t="shared" si="38"/>
        <v>1063493</v>
      </c>
      <c r="AA1230" s="46">
        <f t="shared" si="39"/>
        <v>28.55</v>
      </c>
      <c r="AB1230" s="48" t="s">
        <v>2360</v>
      </c>
      <c r="AC1230" s="48" t="s">
        <v>2343</v>
      </c>
      <c r="AD1230" s="49"/>
    </row>
    <row r="1231" spans="2:30" x14ac:dyDescent="0.15">
      <c r="B1231" s="38" t="s">
        <v>0</v>
      </c>
      <c r="C1231" s="39" t="s">
        <v>0</v>
      </c>
      <c r="D1231" s="39"/>
      <c r="E1231" s="39"/>
      <c r="F1231" s="40"/>
      <c r="G1231" s="40"/>
      <c r="H1231" s="41"/>
      <c r="I1231" s="42"/>
      <c r="J1231" s="43"/>
      <c r="K1231" s="41"/>
      <c r="L1231" s="42"/>
      <c r="M1231" s="43"/>
      <c r="N1231" s="41"/>
      <c r="O1231" s="42"/>
      <c r="P1231" s="43"/>
      <c r="Q1231" s="41"/>
      <c r="R1231" s="42"/>
      <c r="S1231" s="43"/>
      <c r="T1231" s="44"/>
      <c r="U1231" s="45"/>
      <c r="V1231" s="43"/>
      <c r="W1231" s="44"/>
      <c r="X1231" s="45"/>
      <c r="Y1231" s="46"/>
      <c r="Z1231" s="47"/>
      <c r="AA1231" s="46"/>
      <c r="AB1231" s="48"/>
      <c r="AC1231" s="48"/>
      <c r="AD1231" s="49"/>
    </row>
    <row r="1232" spans="2:30" x14ac:dyDescent="0.15">
      <c r="B1232" s="38" t="s">
        <v>2689</v>
      </c>
      <c r="C1232" s="39" t="s">
        <v>1953</v>
      </c>
      <c r="D1232" s="39" t="s">
        <v>2420</v>
      </c>
      <c r="E1232" s="39"/>
      <c r="F1232" s="40" t="s">
        <v>2347</v>
      </c>
      <c r="G1232" s="40" t="s">
        <v>2359</v>
      </c>
      <c r="H1232" s="41">
        <v>2693160</v>
      </c>
      <c r="I1232" s="42">
        <v>0</v>
      </c>
      <c r="J1232" s="43">
        <v>0</v>
      </c>
      <c r="K1232" s="41">
        <v>0</v>
      </c>
      <c r="L1232" s="42">
        <v>1514183</v>
      </c>
      <c r="M1232" s="43">
        <v>267460</v>
      </c>
      <c r="N1232" s="41">
        <v>1781643</v>
      </c>
      <c r="O1232" s="42">
        <v>0</v>
      </c>
      <c r="P1232" s="43">
        <v>0</v>
      </c>
      <c r="Q1232" s="41">
        <v>0</v>
      </c>
      <c r="R1232" s="42">
        <v>15543</v>
      </c>
      <c r="S1232" s="43">
        <v>56645</v>
      </c>
      <c r="T1232" s="44">
        <v>72188</v>
      </c>
      <c r="U1232" s="45">
        <v>1529726</v>
      </c>
      <c r="V1232" s="43">
        <v>324105</v>
      </c>
      <c r="W1232" s="44">
        <v>1853831</v>
      </c>
      <c r="X1232" s="45">
        <v>839329</v>
      </c>
      <c r="Y1232" s="46">
        <v>31.17</v>
      </c>
      <c r="Z1232" s="47">
        <f t="shared" si="38"/>
        <v>1163434</v>
      </c>
      <c r="AA1232" s="46">
        <f t="shared" si="39"/>
        <v>43.2</v>
      </c>
      <c r="AB1232" s="48" t="s">
        <v>2362</v>
      </c>
      <c r="AC1232" s="48" t="s">
        <v>2343</v>
      </c>
      <c r="AD1232" s="49"/>
    </row>
    <row r="1233" spans="2:30" x14ac:dyDescent="0.15">
      <c r="B1233" s="38" t="s">
        <v>1954</v>
      </c>
      <c r="C1233" s="39" t="s">
        <v>1955</v>
      </c>
      <c r="D1233" s="39" t="s">
        <v>2420</v>
      </c>
      <c r="E1233" s="39" t="s">
        <v>2790</v>
      </c>
      <c r="F1233" s="40" t="s">
        <v>2347</v>
      </c>
      <c r="G1233" s="40" t="s">
        <v>2359</v>
      </c>
      <c r="H1233" s="41">
        <v>550000</v>
      </c>
      <c r="I1233" s="42">
        <v>0</v>
      </c>
      <c r="J1233" s="43">
        <v>0</v>
      </c>
      <c r="K1233" s="41">
        <v>0</v>
      </c>
      <c r="L1233" s="42">
        <v>306786</v>
      </c>
      <c r="M1233" s="43">
        <v>60207</v>
      </c>
      <c r="N1233" s="41">
        <v>366993</v>
      </c>
      <c r="O1233" s="42">
        <v>0</v>
      </c>
      <c r="P1233" s="43">
        <v>0</v>
      </c>
      <c r="Q1233" s="41">
        <v>0</v>
      </c>
      <c r="R1233" s="42">
        <v>2826</v>
      </c>
      <c r="S1233" s="43">
        <v>10611</v>
      </c>
      <c r="T1233" s="44">
        <v>13437</v>
      </c>
      <c r="U1233" s="45">
        <v>309612</v>
      </c>
      <c r="V1233" s="43">
        <v>70818</v>
      </c>
      <c r="W1233" s="44">
        <v>380430</v>
      </c>
      <c r="X1233" s="45">
        <v>169570</v>
      </c>
      <c r="Y1233" s="46">
        <v>30.83</v>
      </c>
      <c r="Z1233" s="47">
        <f t="shared" si="38"/>
        <v>240388</v>
      </c>
      <c r="AA1233" s="46">
        <f t="shared" si="39"/>
        <v>43.71</v>
      </c>
      <c r="AB1233" s="48" t="s">
        <v>2362</v>
      </c>
      <c r="AC1233" s="48" t="s">
        <v>2343</v>
      </c>
      <c r="AD1233" s="49"/>
    </row>
    <row r="1234" spans="2:30" x14ac:dyDescent="0.15">
      <c r="B1234" s="38" t="s">
        <v>1956</v>
      </c>
      <c r="C1234" s="39" t="s">
        <v>1957</v>
      </c>
      <c r="D1234" s="39" t="s">
        <v>2420</v>
      </c>
      <c r="E1234" s="39" t="s">
        <v>2791</v>
      </c>
      <c r="F1234" s="40" t="s">
        <v>2347</v>
      </c>
      <c r="G1234" s="40" t="s">
        <v>2359</v>
      </c>
      <c r="H1234" s="41">
        <v>550000</v>
      </c>
      <c r="I1234" s="42">
        <v>0</v>
      </c>
      <c r="J1234" s="43">
        <v>0</v>
      </c>
      <c r="K1234" s="41">
        <v>0</v>
      </c>
      <c r="L1234" s="42">
        <v>324377</v>
      </c>
      <c r="M1234" s="43">
        <v>59228</v>
      </c>
      <c r="N1234" s="41">
        <v>383605</v>
      </c>
      <c r="O1234" s="42">
        <v>0</v>
      </c>
      <c r="P1234" s="43">
        <v>0</v>
      </c>
      <c r="Q1234" s="41">
        <v>0</v>
      </c>
      <c r="R1234" s="42">
        <v>4239</v>
      </c>
      <c r="S1234" s="43">
        <v>10873</v>
      </c>
      <c r="T1234" s="44">
        <v>15112</v>
      </c>
      <c r="U1234" s="45">
        <v>328616</v>
      </c>
      <c r="V1234" s="43">
        <v>70101</v>
      </c>
      <c r="W1234" s="44">
        <v>398717</v>
      </c>
      <c r="X1234" s="45">
        <v>151283</v>
      </c>
      <c r="Y1234" s="46">
        <v>27.51</v>
      </c>
      <c r="Z1234" s="47">
        <f t="shared" si="38"/>
        <v>221384</v>
      </c>
      <c r="AA1234" s="46">
        <f t="shared" si="39"/>
        <v>40.25</v>
      </c>
      <c r="AB1234" s="48" t="s">
        <v>2362</v>
      </c>
      <c r="AC1234" s="48" t="s">
        <v>2343</v>
      </c>
      <c r="AD1234" s="49"/>
    </row>
    <row r="1235" spans="2:30" x14ac:dyDescent="0.15">
      <c r="B1235" s="38" t="s">
        <v>1958</v>
      </c>
      <c r="C1235" s="39" t="s">
        <v>1959</v>
      </c>
      <c r="D1235" s="39" t="s">
        <v>2420</v>
      </c>
      <c r="E1235" s="39" t="s">
        <v>2792</v>
      </c>
      <c r="F1235" s="40" t="s">
        <v>2347</v>
      </c>
      <c r="G1235" s="40" t="s">
        <v>2359</v>
      </c>
      <c r="H1235" s="41">
        <v>550000</v>
      </c>
      <c r="I1235" s="42">
        <v>0</v>
      </c>
      <c r="J1235" s="43">
        <v>0</v>
      </c>
      <c r="K1235" s="41">
        <v>0</v>
      </c>
      <c r="L1235" s="42">
        <v>278072</v>
      </c>
      <c r="M1235" s="43">
        <v>48544</v>
      </c>
      <c r="N1235" s="41">
        <v>326616</v>
      </c>
      <c r="O1235" s="42">
        <v>0</v>
      </c>
      <c r="P1235" s="43">
        <v>0</v>
      </c>
      <c r="Q1235" s="41">
        <v>0</v>
      </c>
      <c r="R1235" s="42">
        <v>5652</v>
      </c>
      <c r="S1235" s="43">
        <v>9150</v>
      </c>
      <c r="T1235" s="44">
        <v>14802</v>
      </c>
      <c r="U1235" s="45">
        <v>283724</v>
      </c>
      <c r="V1235" s="43">
        <v>57694</v>
      </c>
      <c r="W1235" s="44">
        <v>341418</v>
      </c>
      <c r="X1235" s="45">
        <v>208582</v>
      </c>
      <c r="Y1235" s="46">
        <v>37.92</v>
      </c>
      <c r="Z1235" s="47">
        <f t="shared" si="38"/>
        <v>266276</v>
      </c>
      <c r="AA1235" s="46">
        <f t="shared" si="39"/>
        <v>48.41</v>
      </c>
      <c r="AB1235" s="48" t="s">
        <v>2362</v>
      </c>
      <c r="AC1235" s="48" t="s">
        <v>2343</v>
      </c>
      <c r="AD1235" s="49"/>
    </row>
    <row r="1236" spans="2:30" x14ac:dyDescent="0.15">
      <c r="B1236" s="38" t="s">
        <v>1960</v>
      </c>
      <c r="C1236" s="39" t="s">
        <v>1961</v>
      </c>
      <c r="D1236" s="39" t="s">
        <v>2420</v>
      </c>
      <c r="E1236" s="39" t="s">
        <v>2793</v>
      </c>
      <c r="F1236" s="40" t="s">
        <v>2347</v>
      </c>
      <c r="G1236" s="40" t="s">
        <v>2359</v>
      </c>
      <c r="H1236" s="41">
        <v>493160</v>
      </c>
      <c r="I1236" s="42">
        <v>0</v>
      </c>
      <c r="J1236" s="43">
        <v>0</v>
      </c>
      <c r="K1236" s="41">
        <v>0</v>
      </c>
      <c r="L1236" s="42">
        <v>272988</v>
      </c>
      <c r="M1236" s="43">
        <v>52397</v>
      </c>
      <c r="N1236" s="41">
        <v>325385</v>
      </c>
      <c r="O1236" s="42">
        <v>0</v>
      </c>
      <c r="P1236" s="43">
        <v>0</v>
      </c>
      <c r="Q1236" s="41">
        <v>0</v>
      </c>
      <c r="R1236" s="42">
        <v>1413</v>
      </c>
      <c r="S1236" s="43">
        <v>11373</v>
      </c>
      <c r="T1236" s="44">
        <v>12786</v>
      </c>
      <c r="U1236" s="45">
        <v>274401</v>
      </c>
      <c r="V1236" s="43">
        <v>63770</v>
      </c>
      <c r="W1236" s="44">
        <v>338171</v>
      </c>
      <c r="X1236" s="45">
        <v>154989</v>
      </c>
      <c r="Y1236" s="46">
        <v>31.43</v>
      </c>
      <c r="Z1236" s="47">
        <f t="shared" si="38"/>
        <v>218759</v>
      </c>
      <c r="AA1236" s="46">
        <f t="shared" si="39"/>
        <v>44.36</v>
      </c>
      <c r="AB1236" s="48" t="s">
        <v>2362</v>
      </c>
      <c r="AC1236" s="48" t="s">
        <v>2343</v>
      </c>
      <c r="AD1236" s="49"/>
    </row>
    <row r="1237" spans="2:30" x14ac:dyDescent="0.15">
      <c r="B1237" s="38" t="s">
        <v>1962</v>
      </c>
      <c r="C1237" s="39" t="s">
        <v>1963</v>
      </c>
      <c r="D1237" s="39" t="s">
        <v>2420</v>
      </c>
      <c r="E1237" s="39" t="s">
        <v>2794</v>
      </c>
      <c r="F1237" s="40" t="s">
        <v>2347</v>
      </c>
      <c r="G1237" s="40" t="s">
        <v>2359</v>
      </c>
      <c r="H1237" s="41">
        <v>550000</v>
      </c>
      <c r="I1237" s="42">
        <v>0</v>
      </c>
      <c r="J1237" s="43">
        <v>0</v>
      </c>
      <c r="K1237" s="41">
        <v>0</v>
      </c>
      <c r="L1237" s="42">
        <v>331960</v>
      </c>
      <c r="M1237" s="43">
        <v>47084</v>
      </c>
      <c r="N1237" s="41">
        <v>379044</v>
      </c>
      <c r="O1237" s="42">
        <v>0</v>
      </c>
      <c r="P1237" s="43">
        <v>0</v>
      </c>
      <c r="Q1237" s="41">
        <v>0</v>
      </c>
      <c r="R1237" s="42">
        <v>1413</v>
      </c>
      <c r="S1237" s="43">
        <v>14638</v>
      </c>
      <c r="T1237" s="44">
        <v>16051</v>
      </c>
      <c r="U1237" s="45">
        <v>333373</v>
      </c>
      <c r="V1237" s="43">
        <v>61722</v>
      </c>
      <c r="W1237" s="44">
        <v>395095</v>
      </c>
      <c r="X1237" s="45">
        <v>154905</v>
      </c>
      <c r="Y1237" s="46">
        <v>28.16</v>
      </c>
      <c r="Z1237" s="47">
        <f t="shared" si="38"/>
        <v>216627</v>
      </c>
      <c r="AA1237" s="46">
        <f t="shared" si="39"/>
        <v>39.39</v>
      </c>
      <c r="AB1237" s="48" t="s">
        <v>2362</v>
      </c>
      <c r="AC1237" s="48" t="s">
        <v>2343</v>
      </c>
      <c r="AD1237" s="49"/>
    </row>
    <row r="1238" spans="2:30" x14ac:dyDescent="0.15">
      <c r="B1238" s="38" t="s">
        <v>0</v>
      </c>
      <c r="C1238" s="39" t="s">
        <v>0</v>
      </c>
      <c r="D1238" s="39"/>
      <c r="E1238" s="39"/>
      <c r="F1238" s="40"/>
      <c r="G1238" s="40"/>
      <c r="H1238" s="41"/>
      <c r="I1238" s="42"/>
      <c r="J1238" s="43"/>
      <c r="K1238" s="41"/>
      <c r="L1238" s="42"/>
      <c r="M1238" s="43"/>
      <c r="N1238" s="41"/>
      <c r="O1238" s="42"/>
      <c r="P1238" s="43"/>
      <c r="Q1238" s="41"/>
      <c r="R1238" s="42"/>
      <c r="S1238" s="43"/>
      <c r="T1238" s="44"/>
      <c r="U1238" s="45"/>
      <c r="V1238" s="43"/>
      <c r="W1238" s="44"/>
      <c r="X1238" s="45"/>
      <c r="Y1238" s="46"/>
      <c r="Z1238" s="47"/>
      <c r="AA1238" s="46"/>
      <c r="AB1238" s="48"/>
      <c r="AC1238" s="48"/>
      <c r="AD1238" s="49"/>
    </row>
    <row r="1239" spans="2:30" x14ac:dyDescent="0.15">
      <c r="B1239" s="38" t="s">
        <v>2690</v>
      </c>
      <c r="C1239" s="39" t="s">
        <v>1964</v>
      </c>
      <c r="D1239" s="39" t="s">
        <v>2391</v>
      </c>
      <c r="E1239" s="39"/>
      <c r="F1239" s="40" t="s">
        <v>2347</v>
      </c>
      <c r="G1239" s="40" t="s">
        <v>2352</v>
      </c>
      <c r="H1239" s="41">
        <v>1908400</v>
      </c>
      <c r="I1239" s="42">
        <v>0</v>
      </c>
      <c r="J1239" s="43">
        <v>0</v>
      </c>
      <c r="K1239" s="41">
        <v>0</v>
      </c>
      <c r="L1239" s="42">
        <v>204890</v>
      </c>
      <c r="M1239" s="43">
        <v>43825</v>
      </c>
      <c r="N1239" s="41">
        <v>248715</v>
      </c>
      <c r="O1239" s="42">
        <v>332555</v>
      </c>
      <c r="P1239" s="43">
        <v>0</v>
      </c>
      <c r="Q1239" s="41">
        <v>332555</v>
      </c>
      <c r="R1239" s="42">
        <v>57849</v>
      </c>
      <c r="S1239" s="43">
        <v>161330</v>
      </c>
      <c r="T1239" s="44">
        <v>219179</v>
      </c>
      <c r="U1239" s="45">
        <v>595294</v>
      </c>
      <c r="V1239" s="43">
        <v>205155</v>
      </c>
      <c r="W1239" s="44">
        <v>800449</v>
      </c>
      <c r="X1239" s="45">
        <v>1107951</v>
      </c>
      <c r="Y1239" s="46">
        <v>58.06</v>
      </c>
      <c r="Z1239" s="47">
        <f t="shared" si="38"/>
        <v>1313106</v>
      </c>
      <c r="AA1239" s="46">
        <f t="shared" si="39"/>
        <v>68.81</v>
      </c>
      <c r="AB1239" s="48" t="s">
        <v>2360</v>
      </c>
      <c r="AC1239" s="48" t="s">
        <v>2343</v>
      </c>
      <c r="AD1239" s="49"/>
    </row>
    <row r="1240" spans="2:30" x14ac:dyDescent="0.15">
      <c r="B1240" s="38" t="s">
        <v>1965</v>
      </c>
      <c r="C1240" s="39" t="s">
        <v>1966</v>
      </c>
      <c r="D1240" s="39" t="s">
        <v>2391</v>
      </c>
      <c r="E1240" s="39" t="s">
        <v>2791</v>
      </c>
      <c r="F1240" s="40" t="s">
        <v>2347</v>
      </c>
      <c r="G1240" s="40" t="s">
        <v>2352</v>
      </c>
      <c r="H1240" s="41">
        <v>1908400</v>
      </c>
      <c r="I1240" s="42">
        <v>0</v>
      </c>
      <c r="J1240" s="43">
        <v>0</v>
      </c>
      <c r="K1240" s="41">
        <v>0</v>
      </c>
      <c r="L1240" s="42">
        <v>204890</v>
      </c>
      <c r="M1240" s="43">
        <v>43825</v>
      </c>
      <c r="N1240" s="41">
        <v>248715</v>
      </c>
      <c r="O1240" s="42">
        <v>332555</v>
      </c>
      <c r="P1240" s="43">
        <v>0</v>
      </c>
      <c r="Q1240" s="41">
        <v>332555</v>
      </c>
      <c r="R1240" s="42">
        <v>57849</v>
      </c>
      <c r="S1240" s="43">
        <v>161330</v>
      </c>
      <c r="T1240" s="44">
        <v>219179</v>
      </c>
      <c r="U1240" s="45">
        <v>595294</v>
      </c>
      <c r="V1240" s="43">
        <v>205155</v>
      </c>
      <c r="W1240" s="44">
        <v>800449</v>
      </c>
      <c r="X1240" s="45">
        <v>1107951</v>
      </c>
      <c r="Y1240" s="46">
        <v>58.06</v>
      </c>
      <c r="Z1240" s="47">
        <f t="shared" si="38"/>
        <v>1313106</v>
      </c>
      <c r="AA1240" s="46">
        <f t="shared" si="39"/>
        <v>68.81</v>
      </c>
      <c r="AB1240" s="48" t="s">
        <v>2360</v>
      </c>
      <c r="AC1240" s="48" t="s">
        <v>2343</v>
      </c>
      <c r="AD1240" s="49"/>
    </row>
    <row r="1241" spans="2:30" x14ac:dyDescent="0.15">
      <c r="B1241" s="38" t="s">
        <v>0</v>
      </c>
      <c r="C1241" s="39" t="s">
        <v>0</v>
      </c>
      <c r="D1241" s="39"/>
      <c r="E1241" s="39"/>
      <c r="F1241" s="40"/>
      <c r="G1241" s="40"/>
      <c r="H1241" s="41"/>
      <c r="I1241" s="42"/>
      <c r="J1241" s="43"/>
      <c r="K1241" s="41"/>
      <c r="L1241" s="42"/>
      <c r="M1241" s="43"/>
      <c r="N1241" s="41"/>
      <c r="O1241" s="42"/>
      <c r="P1241" s="43"/>
      <c r="Q1241" s="41"/>
      <c r="R1241" s="42"/>
      <c r="S1241" s="43"/>
      <c r="T1241" s="44"/>
      <c r="U1241" s="45"/>
      <c r="V1241" s="43"/>
      <c r="W1241" s="44"/>
      <c r="X1241" s="45"/>
      <c r="Y1241" s="46"/>
      <c r="Z1241" s="47"/>
      <c r="AA1241" s="46"/>
      <c r="AB1241" s="48"/>
      <c r="AC1241" s="48"/>
      <c r="AD1241" s="49"/>
    </row>
    <row r="1242" spans="2:30" x14ac:dyDescent="0.15">
      <c r="B1242" s="38" t="s">
        <v>2691</v>
      </c>
      <c r="C1242" s="39" t="s">
        <v>1967</v>
      </c>
      <c r="D1242" s="39" t="s">
        <v>2421</v>
      </c>
      <c r="E1242" s="39"/>
      <c r="F1242" s="40" t="s">
        <v>2345</v>
      </c>
      <c r="G1242" s="40" t="s">
        <v>2353</v>
      </c>
      <c r="H1242" s="41">
        <v>210000</v>
      </c>
      <c r="I1242" s="42">
        <v>0</v>
      </c>
      <c r="J1242" s="43">
        <v>0</v>
      </c>
      <c r="K1242" s="41">
        <v>0</v>
      </c>
      <c r="L1242" s="42">
        <v>0</v>
      </c>
      <c r="M1242" s="43">
        <v>0</v>
      </c>
      <c r="N1242" s="41">
        <v>0</v>
      </c>
      <c r="O1242" s="42">
        <v>0</v>
      </c>
      <c r="P1242" s="43">
        <v>0</v>
      </c>
      <c r="Q1242" s="41">
        <v>0</v>
      </c>
      <c r="R1242" s="42">
        <v>0</v>
      </c>
      <c r="S1242" s="43">
        <v>0</v>
      </c>
      <c r="T1242" s="44">
        <v>0</v>
      </c>
      <c r="U1242" s="45">
        <v>0</v>
      </c>
      <c r="V1242" s="43">
        <v>0</v>
      </c>
      <c r="W1242" s="44">
        <v>0</v>
      </c>
      <c r="X1242" s="45">
        <v>210000</v>
      </c>
      <c r="Y1242" s="46">
        <v>100</v>
      </c>
      <c r="Z1242" s="47">
        <f t="shared" si="38"/>
        <v>210000</v>
      </c>
      <c r="AA1242" s="46">
        <f t="shared" si="39"/>
        <v>100</v>
      </c>
      <c r="AB1242" s="48" t="s">
        <v>2360</v>
      </c>
      <c r="AC1242" s="48" t="s">
        <v>2343</v>
      </c>
      <c r="AD1242" s="49"/>
    </row>
    <row r="1243" spans="2:30" x14ac:dyDescent="0.15">
      <c r="B1243" s="38" t="s">
        <v>1968</v>
      </c>
      <c r="C1243" s="39" t="s">
        <v>1967</v>
      </c>
      <c r="D1243" s="39" t="s">
        <v>2421</v>
      </c>
      <c r="E1243" s="39" t="s">
        <v>2790</v>
      </c>
      <c r="F1243" s="40" t="s">
        <v>2345</v>
      </c>
      <c r="G1243" s="40" t="s">
        <v>2353</v>
      </c>
      <c r="H1243" s="41">
        <v>210000</v>
      </c>
      <c r="I1243" s="42">
        <v>0</v>
      </c>
      <c r="J1243" s="43">
        <v>0</v>
      </c>
      <c r="K1243" s="41">
        <v>0</v>
      </c>
      <c r="L1243" s="42">
        <v>0</v>
      </c>
      <c r="M1243" s="43">
        <v>0</v>
      </c>
      <c r="N1243" s="41">
        <v>0</v>
      </c>
      <c r="O1243" s="42">
        <v>0</v>
      </c>
      <c r="P1243" s="43">
        <v>0</v>
      </c>
      <c r="Q1243" s="41">
        <v>0</v>
      </c>
      <c r="R1243" s="42">
        <v>0</v>
      </c>
      <c r="S1243" s="43">
        <v>0</v>
      </c>
      <c r="T1243" s="44">
        <v>0</v>
      </c>
      <c r="U1243" s="45">
        <v>0</v>
      </c>
      <c r="V1243" s="43">
        <v>0</v>
      </c>
      <c r="W1243" s="44">
        <v>0</v>
      </c>
      <c r="X1243" s="45">
        <v>210000</v>
      </c>
      <c r="Y1243" s="46">
        <v>100</v>
      </c>
      <c r="Z1243" s="47">
        <f t="shared" si="38"/>
        <v>210000</v>
      </c>
      <c r="AA1243" s="46">
        <f t="shared" si="39"/>
        <v>100</v>
      </c>
      <c r="AB1243" s="48" t="s">
        <v>2360</v>
      </c>
      <c r="AC1243" s="48" t="s">
        <v>2343</v>
      </c>
      <c r="AD1243" s="49"/>
    </row>
    <row r="1244" spans="2:30" x14ac:dyDescent="0.15">
      <c r="B1244" s="38" t="s">
        <v>0</v>
      </c>
      <c r="C1244" s="39" t="s">
        <v>0</v>
      </c>
      <c r="D1244" s="39"/>
      <c r="E1244" s="39"/>
      <c r="F1244" s="40"/>
      <c r="G1244" s="40"/>
      <c r="H1244" s="41"/>
      <c r="I1244" s="42"/>
      <c r="J1244" s="43"/>
      <c r="K1244" s="41"/>
      <c r="L1244" s="42"/>
      <c r="M1244" s="43"/>
      <c r="N1244" s="41"/>
      <c r="O1244" s="42"/>
      <c r="P1244" s="43"/>
      <c r="Q1244" s="41"/>
      <c r="R1244" s="42"/>
      <c r="S1244" s="43"/>
      <c r="T1244" s="44"/>
      <c r="U1244" s="45"/>
      <c r="V1244" s="43"/>
      <c r="W1244" s="44"/>
      <c r="X1244" s="45"/>
      <c r="Y1244" s="46"/>
      <c r="Z1244" s="47"/>
      <c r="AA1244" s="46"/>
      <c r="AB1244" s="48"/>
      <c r="AC1244" s="48"/>
      <c r="AD1244" s="49"/>
    </row>
    <row r="1245" spans="2:30" x14ac:dyDescent="0.15">
      <c r="B1245" s="38" t="s">
        <v>2692</v>
      </c>
      <c r="C1245" s="39" t="s">
        <v>1969</v>
      </c>
      <c r="D1245" s="39" t="s">
        <v>2366</v>
      </c>
      <c r="E1245" s="39"/>
      <c r="F1245" s="40" t="s">
        <v>2344</v>
      </c>
      <c r="G1245" s="40" t="s">
        <v>2351</v>
      </c>
      <c r="H1245" s="41">
        <v>3254200</v>
      </c>
      <c r="I1245" s="42">
        <v>0</v>
      </c>
      <c r="J1245" s="43">
        <v>0</v>
      </c>
      <c r="K1245" s="41">
        <v>0</v>
      </c>
      <c r="L1245" s="42">
        <v>1605265</v>
      </c>
      <c r="M1245" s="43">
        <v>308500</v>
      </c>
      <c r="N1245" s="41">
        <v>1913765</v>
      </c>
      <c r="O1245" s="42">
        <v>0</v>
      </c>
      <c r="P1245" s="43">
        <v>0</v>
      </c>
      <c r="Q1245" s="41">
        <v>0</v>
      </c>
      <c r="R1245" s="42">
        <v>35576</v>
      </c>
      <c r="S1245" s="43">
        <v>159298</v>
      </c>
      <c r="T1245" s="44">
        <v>194874</v>
      </c>
      <c r="U1245" s="45">
        <v>1640841</v>
      </c>
      <c r="V1245" s="43">
        <v>467798</v>
      </c>
      <c r="W1245" s="44">
        <v>2108639</v>
      </c>
      <c r="X1245" s="45">
        <v>1145561</v>
      </c>
      <c r="Y1245" s="46">
        <v>35.200000000000003</v>
      </c>
      <c r="Z1245" s="47">
        <f t="shared" si="38"/>
        <v>1613359</v>
      </c>
      <c r="AA1245" s="46">
        <f t="shared" si="39"/>
        <v>49.58</v>
      </c>
      <c r="AB1245" s="48" t="s">
        <v>2360</v>
      </c>
      <c r="AC1245" s="48" t="s">
        <v>2343</v>
      </c>
      <c r="AD1245" s="49"/>
    </row>
    <row r="1246" spans="2:30" x14ac:dyDescent="0.15">
      <c r="B1246" s="38" t="s">
        <v>1970</v>
      </c>
      <c r="C1246" s="39" t="s">
        <v>1971</v>
      </c>
      <c r="D1246" s="39" t="s">
        <v>2366</v>
      </c>
      <c r="E1246" s="39" t="s">
        <v>2795</v>
      </c>
      <c r="F1246" s="40" t="s">
        <v>2344</v>
      </c>
      <c r="G1246" s="40" t="s">
        <v>2351</v>
      </c>
      <c r="H1246" s="41">
        <v>3254200</v>
      </c>
      <c r="I1246" s="42">
        <v>0</v>
      </c>
      <c r="J1246" s="43">
        <v>0</v>
      </c>
      <c r="K1246" s="41">
        <v>0</v>
      </c>
      <c r="L1246" s="42">
        <v>1605265</v>
      </c>
      <c r="M1246" s="43">
        <v>308500</v>
      </c>
      <c r="N1246" s="41">
        <v>1913765</v>
      </c>
      <c r="O1246" s="42">
        <v>0</v>
      </c>
      <c r="P1246" s="43">
        <v>0</v>
      </c>
      <c r="Q1246" s="41">
        <v>0</v>
      </c>
      <c r="R1246" s="42">
        <v>35576</v>
      </c>
      <c r="S1246" s="43">
        <v>159298</v>
      </c>
      <c r="T1246" s="44">
        <v>194874</v>
      </c>
      <c r="U1246" s="45">
        <v>1640841</v>
      </c>
      <c r="V1246" s="43">
        <v>467798</v>
      </c>
      <c r="W1246" s="44">
        <v>2108639</v>
      </c>
      <c r="X1246" s="45">
        <v>1145561</v>
      </c>
      <c r="Y1246" s="46">
        <v>35.200000000000003</v>
      </c>
      <c r="Z1246" s="47">
        <f t="shared" si="38"/>
        <v>1613359</v>
      </c>
      <c r="AA1246" s="46">
        <f t="shared" si="39"/>
        <v>49.58</v>
      </c>
      <c r="AB1246" s="48" t="s">
        <v>2360</v>
      </c>
      <c r="AC1246" s="48" t="s">
        <v>2343</v>
      </c>
      <c r="AD1246" s="49"/>
    </row>
    <row r="1247" spans="2:30" x14ac:dyDescent="0.15">
      <c r="B1247" s="38" t="s">
        <v>0</v>
      </c>
      <c r="C1247" s="39" t="s">
        <v>0</v>
      </c>
      <c r="D1247" s="39"/>
      <c r="E1247" s="39"/>
      <c r="F1247" s="40"/>
      <c r="G1247" s="40"/>
      <c r="H1247" s="41"/>
      <c r="I1247" s="42"/>
      <c r="J1247" s="43"/>
      <c r="K1247" s="41"/>
      <c r="L1247" s="42"/>
      <c r="M1247" s="43"/>
      <c r="N1247" s="41"/>
      <c r="O1247" s="42"/>
      <c r="P1247" s="43"/>
      <c r="Q1247" s="41"/>
      <c r="R1247" s="42"/>
      <c r="S1247" s="43"/>
      <c r="T1247" s="44"/>
      <c r="U1247" s="45"/>
      <c r="V1247" s="43"/>
      <c r="W1247" s="44"/>
      <c r="X1247" s="45"/>
      <c r="Y1247" s="46"/>
      <c r="Z1247" s="47"/>
      <c r="AA1247" s="46"/>
      <c r="AB1247" s="48"/>
      <c r="AC1247" s="48"/>
      <c r="AD1247" s="49"/>
    </row>
    <row r="1248" spans="2:30" x14ac:dyDescent="0.15">
      <c r="B1248" s="38" t="s">
        <v>2693</v>
      </c>
      <c r="C1248" s="39" t="s">
        <v>1972</v>
      </c>
      <c r="D1248" s="39" t="s">
        <v>2366</v>
      </c>
      <c r="E1248" s="39"/>
      <c r="F1248" s="40" t="s">
        <v>2344</v>
      </c>
      <c r="G1248" s="40" t="s">
        <v>2351</v>
      </c>
      <c r="H1248" s="41">
        <v>523800</v>
      </c>
      <c r="I1248" s="42">
        <v>0</v>
      </c>
      <c r="J1248" s="43">
        <v>0</v>
      </c>
      <c r="K1248" s="41">
        <v>0</v>
      </c>
      <c r="L1248" s="42">
        <v>147555</v>
      </c>
      <c r="M1248" s="43">
        <v>27145</v>
      </c>
      <c r="N1248" s="41">
        <v>174700</v>
      </c>
      <c r="O1248" s="42">
        <v>0</v>
      </c>
      <c r="P1248" s="43">
        <v>0</v>
      </c>
      <c r="Q1248" s="41">
        <v>0</v>
      </c>
      <c r="R1248" s="42">
        <v>3428</v>
      </c>
      <c r="S1248" s="43">
        <v>15329</v>
      </c>
      <c r="T1248" s="44">
        <v>18757</v>
      </c>
      <c r="U1248" s="45">
        <v>150983</v>
      </c>
      <c r="V1248" s="43">
        <v>42474</v>
      </c>
      <c r="W1248" s="44">
        <v>193457</v>
      </c>
      <c r="X1248" s="45">
        <v>330343</v>
      </c>
      <c r="Y1248" s="46">
        <v>63.07</v>
      </c>
      <c r="Z1248" s="47">
        <f t="shared" si="38"/>
        <v>372817</v>
      </c>
      <c r="AA1248" s="46">
        <f t="shared" si="39"/>
        <v>71.180000000000007</v>
      </c>
      <c r="AB1248" s="48" t="s">
        <v>2360</v>
      </c>
      <c r="AC1248" s="48" t="s">
        <v>2343</v>
      </c>
      <c r="AD1248" s="49"/>
    </row>
    <row r="1249" spans="2:30" x14ac:dyDescent="0.15">
      <c r="B1249" s="38" t="s">
        <v>1973</v>
      </c>
      <c r="C1249" s="39" t="s">
        <v>1974</v>
      </c>
      <c r="D1249" s="39" t="s">
        <v>2366</v>
      </c>
      <c r="E1249" s="39" t="s">
        <v>2795</v>
      </c>
      <c r="F1249" s="40" t="s">
        <v>2344</v>
      </c>
      <c r="G1249" s="40" t="s">
        <v>2351</v>
      </c>
      <c r="H1249" s="41">
        <v>523800</v>
      </c>
      <c r="I1249" s="42">
        <v>0</v>
      </c>
      <c r="J1249" s="43">
        <v>0</v>
      </c>
      <c r="K1249" s="41">
        <v>0</v>
      </c>
      <c r="L1249" s="42">
        <v>147555</v>
      </c>
      <c r="M1249" s="43">
        <v>27145</v>
      </c>
      <c r="N1249" s="41">
        <v>174700</v>
      </c>
      <c r="O1249" s="42">
        <v>0</v>
      </c>
      <c r="P1249" s="43">
        <v>0</v>
      </c>
      <c r="Q1249" s="41">
        <v>0</v>
      </c>
      <c r="R1249" s="42">
        <v>3428</v>
      </c>
      <c r="S1249" s="43">
        <v>15329</v>
      </c>
      <c r="T1249" s="44">
        <v>18757</v>
      </c>
      <c r="U1249" s="45">
        <v>150983</v>
      </c>
      <c r="V1249" s="43">
        <v>42474</v>
      </c>
      <c r="W1249" s="44">
        <v>193457</v>
      </c>
      <c r="X1249" s="45">
        <v>330343</v>
      </c>
      <c r="Y1249" s="46">
        <v>63.07</v>
      </c>
      <c r="Z1249" s="47">
        <f t="shared" si="38"/>
        <v>372817</v>
      </c>
      <c r="AA1249" s="46">
        <f t="shared" si="39"/>
        <v>71.180000000000007</v>
      </c>
      <c r="AB1249" s="48" t="s">
        <v>2360</v>
      </c>
      <c r="AC1249" s="48" t="s">
        <v>2343</v>
      </c>
      <c r="AD1249" s="49"/>
    </row>
    <row r="1250" spans="2:30" x14ac:dyDescent="0.15">
      <c r="B1250" s="38" t="s">
        <v>0</v>
      </c>
      <c r="C1250" s="39" t="s">
        <v>0</v>
      </c>
      <c r="D1250" s="39"/>
      <c r="E1250" s="39"/>
      <c r="F1250" s="40"/>
      <c r="G1250" s="40"/>
      <c r="H1250" s="41"/>
      <c r="I1250" s="42"/>
      <c r="J1250" s="43"/>
      <c r="K1250" s="41"/>
      <c r="L1250" s="42"/>
      <c r="M1250" s="43"/>
      <c r="N1250" s="41"/>
      <c r="O1250" s="42"/>
      <c r="P1250" s="43"/>
      <c r="Q1250" s="41"/>
      <c r="R1250" s="42"/>
      <c r="S1250" s="43"/>
      <c r="T1250" s="44"/>
      <c r="U1250" s="45"/>
      <c r="V1250" s="43"/>
      <c r="W1250" s="44"/>
      <c r="X1250" s="45"/>
      <c r="Y1250" s="46"/>
      <c r="Z1250" s="47"/>
      <c r="AA1250" s="46"/>
      <c r="AB1250" s="48"/>
      <c r="AC1250" s="48"/>
      <c r="AD1250" s="49"/>
    </row>
    <row r="1251" spans="2:30" x14ac:dyDescent="0.15">
      <c r="B1251" s="38" t="s">
        <v>2694</v>
      </c>
      <c r="C1251" s="39" t="s">
        <v>1975</v>
      </c>
      <c r="D1251" s="39" t="s">
        <v>2366</v>
      </c>
      <c r="E1251" s="39"/>
      <c r="F1251" s="40" t="s">
        <v>2344</v>
      </c>
      <c r="G1251" s="40" t="s">
        <v>2351</v>
      </c>
      <c r="H1251" s="41">
        <v>750350</v>
      </c>
      <c r="I1251" s="42">
        <v>0</v>
      </c>
      <c r="J1251" s="43">
        <v>0</v>
      </c>
      <c r="K1251" s="41">
        <v>0</v>
      </c>
      <c r="L1251" s="42">
        <v>361300</v>
      </c>
      <c r="M1251" s="43">
        <v>84788</v>
      </c>
      <c r="N1251" s="41">
        <v>446088</v>
      </c>
      <c r="O1251" s="42">
        <v>0</v>
      </c>
      <c r="P1251" s="43">
        <v>0</v>
      </c>
      <c r="Q1251" s="41">
        <v>0</v>
      </c>
      <c r="R1251" s="42">
        <v>10540</v>
      </c>
      <c r="S1251" s="43">
        <v>32644</v>
      </c>
      <c r="T1251" s="44">
        <v>43184</v>
      </c>
      <c r="U1251" s="45">
        <v>371840</v>
      </c>
      <c r="V1251" s="43">
        <v>117432</v>
      </c>
      <c r="W1251" s="44">
        <v>489272</v>
      </c>
      <c r="X1251" s="45">
        <v>261078</v>
      </c>
      <c r="Y1251" s="46">
        <v>34.79</v>
      </c>
      <c r="Z1251" s="47">
        <f t="shared" si="38"/>
        <v>378510</v>
      </c>
      <c r="AA1251" s="46">
        <f t="shared" si="39"/>
        <v>50.44</v>
      </c>
      <c r="AB1251" s="48" t="s">
        <v>2360</v>
      </c>
      <c r="AC1251" s="48" t="s">
        <v>2343</v>
      </c>
      <c r="AD1251" s="49"/>
    </row>
    <row r="1252" spans="2:30" x14ac:dyDescent="0.15">
      <c r="B1252" s="38" t="s">
        <v>1976</v>
      </c>
      <c r="C1252" s="39" t="s">
        <v>1977</v>
      </c>
      <c r="D1252" s="39" t="s">
        <v>2366</v>
      </c>
      <c r="E1252" s="39" t="s">
        <v>2791</v>
      </c>
      <c r="F1252" s="40" t="s">
        <v>2344</v>
      </c>
      <c r="G1252" s="40" t="s">
        <v>2351</v>
      </c>
      <c r="H1252" s="41">
        <v>750350</v>
      </c>
      <c r="I1252" s="42">
        <v>0</v>
      </c>
      <c r="J1252" s="43">
        <v>0</v>
      </c>
      <c r="K1252" s="41">
        <v>0</v>
      </c>
      <c r="L1252" s="42">
        <v>361300</v>
      </c>
      <c r="M1252" s="43">
        <v>84788</v>
      </c>
      <c r="N1252" s="41">
        <v>446088</v>
      </c>
      <c r="O1252" s="42">
        <v>0</v>
      </c>
      <c r="P1252" s="43">
        <v>0</v>
      </c>
      <c r="Q1252" s="41">
        <v>0</v>
      </c>
      <c r="R1252" s="42">
        <v>10540</v>
      </c>
      <c r="S1252" s="43">
        <v>32644</v>
      </c>
      <c r="T1252" s="44">
        <v>43184</v>
      </c>
      <c r="U1252" s="45">
        <v>371840</v>
      </c>
      <c r="V1252" s="43">
        <v>117432</v>
      </c>
      <c r="W1252" s="44">
        <v>489272</v>
      </c>
      <c r="X1252" s="45">
        <v>261078</v>
      </c>
      <c r="Y1252" s="46">
        <v>34.79</v>
      </c>
      <c r="Z1252" s="47">
        <f t="shared" si="38"/>
        <v>378510</v>
      </c>
      <c r="AA1252" s="46">
        <f t="shared" si="39"/>
        <v>50.44</v>
      </c>
      <c r="AB1252" s="48" t="s">
        <v>2360</v>
      </c>
      <c r="AC1252" s="48" t="s">
        <v>2343</v>
      </c>
      <c r="AD1252" s="49"/>
    </row>
    <row r="1253" spans="2:30" x14ac:dyDescent="0.15">
      <c r="B1253" s="38" t="s">
        <v>0</v>
      </c>
      <c r="C1253" s="39" t="s">
        <v>0</v>
      </c>
      <c r="D1253" s="39"/>
      <c r="E1253" s="39"/>
      <c r="F1253" s="40"/>
      <c r="G1253" s="40"/>
      <c r="H1253" s="41"/>
      <c r="I1253" s="42"/>
      <c r="J1253" s="43"/>
      <c r="K1253" s="41"/>
      <c r="L1253" s="42"/>
      <c r="M1253" s="43"/>
      <c r="N1253" s="41"/>
      <c r="O1253" s="42"/>
      <c r="P1253" s="43"/>
      <c r="Q1253" s="41"/>
      <c r="R1253" s="42"/>
      <c r="S1253" s="43"/>
      <c r="T1253" s="44"/>
      <c r="U1253" s="45"/>
      <c r="V1253" s="43"/>
      <c r="W1253" s="44"/>
      <c r="X1253" s="45"/>
      <c r="Y1253" s="46"/>
      <c r="Z1253" s="47"/>
      <c r="AA1253" s="46"/>
      <c r="AB1253" s="48"/>
      <c r="AC1253" s="48"/>
      <c r="AD1253" s="49"/>
    </row>
    <row r="1254" spans="2:30" x14ac:dyDescent="0.15">
      <c r="B1254" s="38" t="s">
        <v>2695</v>
      </c>
      <c r="C1254" s="39" t="s">
        <v>1978</v>
      </c>
      <c r="D1254" s="39" t="s">
        <v>2432</v>
      </c>
      <c r="E1254" s="39"/>
      <c r="F1254" s="40" t="s">
        <v>2345</v>
      </c>
      <c r="G1254" s="40" t="s">
        <v>2353</v>
      </c>
      <c r="H1254" s="41">
        <v>180000</v>
      </c>
      <c r="I1254" s="42">
        <v>0</v>
      </c>
      <c r="J1254" s="43">
        <v>0</v>
      </c>
      <c r="K1254" s="41">
        <v>0</v>
      </c>
      <c r="L1254" s="42">
        <v>104491</v>
      </c>
      <c r="M1254" s="43">
        <v>15977</v>
      </c>
      <c r="N1254" s="41">
        <v>120468</v>
      </c>
      <c r="O1254" s="42">
        <v>0</v>
      </c>
      <c r="P1254" s="43">
        <v>0</v>
      </c>
      <c r="Q1254" s="41">
        <v>0</v>
      </c>
      <c r="R1254" s="42">
        <v>1094</v>
      </c>
      <c r="S1254" s="43">
        <v>5278</v>
      </c>
      <c r="T1254" s="44">
        <v>6372</v>
      </c>
      <c r="U1254" s="45">
        <v>105585</v>
      </c>
      <c r="V1254" s="43">
        <v>21255</v>
      </c>
      <c r="W1254" s="44">
        <v>126840</v>
      </c>
      <c r="X1254" s="45">
        <v>53160</v>
      </c>
      <c r="Y1254" s="46">
        <v>29.53</v>
      </c>
      <c r="Z1254" s="47">
        <f t="shared" si="38"/>
        <v>74415</v>
      </c>
      <c r="AA1254" s="46">
        <f t="shared" si="39"/>
        <v>41.34</v>
      </c>
      <c r="AB1254" s="48" t="s">
        <v>2360</v>
      </c>
      <c r="AC1254" s="48" t="s">
        <v>2343</v>
      </c>
      <c r="AD1254" s="49"/>
    </row>
    <row r="1255" spans="2:30" x14ac:dyDescent="0.15">
      <c r="B1255" s="38" t="s">
        <v>1979</v>
      </c>
      <c r="C1255" s="39" t="s">
        <v>1980</v>
      </c>
      <c r="D1255" s="39" t="s">
        <v>2432</v>
      </c>
      <c r="E1255" s="39" t="s">
        <v>2792</v>
      </c>
      <c r="F1255" s="40" t="s">
        <v>2345</v>
      </c>
      <c r="G1255" s="40" t="s">
        <v>2353</v>
      </c>
      <c r="H1255" s="41">
        <v>180000</v>
      </c>
      <c r="I1255" s="42">
        <v>0</v>
      </c>
      <c r="J1255" s="43">
        <v>0</v>
      </c>
      <c r="K1255" s="41">
        <v>0</v>
      </c>
      <c r="L1255" s="42">
        <v>104491</v>
      </c>
      <c r="M1255" s="43">
        <v>15977</v>
      </c>
      <c r="N1255" s="41">
        <v>120468</v>
      </c>
      <c r="O1255" s="42">
        <v>0</v>
      </c>
      <c r="P1255" s="43">
        <v>0</v>
      </c>
      <c r="Q1255" s="41">
        <v>0</v>
      </c>
      <c r="R1255" s="42">
        <v>1094</v>
      </c>
      <c r="S1255" s="43">
        <v>5278</v>
      </c>
      <c r="T1255" s="44">
        <v>6372</v>
      </c>
      <c r="U1255" s="45">
        <v>105585</v>
      </c>
      <c r="V1255" s="43">
        <v>21255</v>
      </c>
      <c r="W1255" s="44">
        <v>126840</v>
      </c>
      <c r="X1255" s="45">
        <v>53160</v>
      </c>
      <c r="Y1255" s="46">
        <v>29.53</v>
      </c>
      <c r="Z1255" s="47">
        <f t="shared" si="38"/>
        <v>74415</v>
      </c>
      <c r="AA1255" s="46">
        <f t="shared" si="39"/>
        <v>41.34</v>
      </c>
      <c r="AB1255" s="48" t="s">
        <v>2360</v>
      </c>
      <c r="AC1255" s="48" t="s">
        <v>2343</v>
      </c>
      <c r="AD1255" s="49"/>
    </row>
    <row r="1256" spans="2:30" x14ac:dyDescent="0.15">
      <c r="B1256" s="38" t="s">
        <v>0</v>
      </c>
      <c r="C1256" s="39" t="s">
        <v>0</v>
      </c>
      <c r="D1256" s="39"/>
      <c r="E1256" s="39"/>
      <c r="F1256" s="40"/>
      <c r="G1256" s="40"/>
      <c r="H1256" s="41"/>
      <c r="I1256" s="42"/>
      <c r="J1256" s="43"/>
      <c r="K1256" s="41"/>
      <c r="L1256" s="42"/>
      <c r="M1256" s="43"/>
      <c r="N1256" s="41"/>
      <c r="O1256" s="42"/>
      <c r="P1256" s="43"/>
      <c r="Q1256" s="41"/>
      <c r="R1256" s="42"/>
      <c r="S1256" s="43"/>
      <c r="T1256" s="44"/>
      <c r="U1256" s="45"/>
      <c r="V1256" s="43"/>
      <c r="W1256" s="44"/>
      <c r="X1256" s="45"/>
      <c r="Y1256" s="46"/>
      <c r="Z1256" s="47"/>
      <c r="AA1256" s="46"/>
      <c r="AB1256" s="48"/>
      <c r="AC1256" s="48"/>
      <c r="AD1256" s="49"/>
    </row>
    <row r="1257" spans="2:30" x14ac:dyDescent="0.15">
      <c r="B1257" s="38" t="s">
        <v>2696</v>
      </c>
      <c r="C1257" s="39" t="s">
        <v>1981</v>
      </c>
      <c r="D1257" s="39" t="s">
        <v>2380</v>
      </c>
      <c r="E1257" s="39"/>
      <c r="F1257" s="40" t="s">
        <v>2346</v>
      </c>
      <c r="G1257" s="40" t="s">
        <v>2353</v>
      </c>
      <c r="H1257" s="41">
        <v>50000</v>
      </c>
      <c r="I1257" s="42">
        <v>0</v>
      </c>
      <c r="J1257" s="43">
        <v>0</v>
      </c>
      <c r="K1257" s="41">
        <v>0</v>
      </c>
      <c r="L1257" s="42">
        <v>165453</v>
      </c>
      <c r="M1257" s="43">
        <v>29067</v>
      </c>
      <c r="N1257" s="41">
        <v>194520</v>
      </c>
      <c r="O1257" s="42">
        <v>0</v>
      </c>
      <c r="P1257" s="43">
        <v>0</v>
      </c>
      <c r="Q1257" s="41">
        <v>0</v>
      </c>
      <c r="R1257" s="42">
        <v>0</v>
      </c>
      <c r="S1257" s="43">
        <v>8058</v>
      </c>
      <c r="T1257" s="44">
        <v>8058</v>
      </c>
      <c r="U1257" s="45">
        <v>165453</v>
      </c>
      <c r="V1257" s="43">
        <v>37125</v>
      </c>
      <c r="W1257" s="44">
        <v>202578</v>
      </c>
      <c r="X1257" s="45">
        <v>-152578</v>
      </c>
      <c r="Y1257" s="46">
        <v>-305.16000000000003</v>
      </c>
      <c r="Z1257" s="47">
        <f t="shared" si="38"/>
        <v>-115453</v>
      </c>
      <c r="AA1257" s="46">
        <f t="shared" si="39"/>
        <v>-230.91</v>
      </c>
      <c r="AB1257" s="48" t="s">
        <v>2360</v>
      </c>
      <c r="AC1257" s="48" t="s">
        <v>2343</v>
      </c>
      <c r="AD1257" s="49"/>
    </row>
    <row r="1258" spans="2:30" x14ac:dyDescent="0.15">
      <c r="B1258" s="38" t="s">
        <v>1982</v>
      </c>
      <c r="C1258" s="39" t="s">
        <v>1983</v>
      </c>
      <c r="D1258" s="39" t="s">
        <v>2380</v>
      </c>
      <c r="E1258" s="39" t="s">
        <v>2795</v>
      </c>
      <c r="F1258" s="40" t="s">
        <v>2346</v>
      </c>
      <c r="G1258" s="40" t="s">
        <v>2353</v>
      </c>
      <c r="H1258" s="41">
        <v>50000</v>
      </c>
      <c r="I1258" s="42">
        <v>0</v>
      </c>
      <c r="J1258" s="43">
        <v>0</v>
      </c>
      <c r="K1258" s="41">
        <v>0</v>
      </c>
      <c r="L1258" s="42">
        <v>165453</v>
      </c>
      <c r="M1258" s="43">
        <v>29067</v>
      </c>
      <c r="N1258" s="41">
        <v>194520</v>
      </c>
      <c r="O1258" s="42">
        <v>0</v>
      </c>
      <c r="P1258" s="43">
        <v>0</v>
      </c>
      <c r="Q1258" s="41">
        <v>0</v>
      </c>
      <c r="R1258" s="42">
        <v>0</v>
      </c>
      <c r="S1258" s="43">
        <v>8058</v>
      </c>
      <c r="T1258" s="44">
        <v>8058</v>
      </c>
      <c r="U1258" s="45">
        <v>165453</v>
      </c>
      <c r="V1258" s="43">
        <v>37125</v>
      </c>
      <c r="W1258" s="44">
        <v>202578</v>
      </c>
      <c r="X1258" s="45">
        <v>-152578</v>
      </c>
      <c r="Y1258" s="46">
        <v>-305.16000000000003</v>
      </c>
      <c r="Z1258" s="47">
        <f t="shared" si="38"/>
        <v>-115453</v>
      </c>
      <c r="AA1258" s="46">
        <f t="shared" si="39"/>
        <v>-230.91</v>
      </c>
      <c r="AB1258" s="48" t="s">
        <v>2360</v>
      </c>
      <c r="AC1258" s="48" t="s">
        <v>2343</v>
      </c>
      <c r="AD1258" s="49"/>
    </row>
    <row r="1259" spans="2:30" x14ac:dyDescent="0.15">
      <c r="B1259" s="38" t="s">
        <v>0</v>
      </c>
      <c r="C1259" s="39" t="s">
        <v>0</v>
      </c>
      <c r="D1259" s="39"/>
      <c r="E1259" s="39"/>
      <c r="F1259" s="40"/>
      <c r="G1259" s="40"/>
      <c r="H1259" s="41"/>
      <c r="I1259" s="42"/>
      <c r="J1259" s="43"/>
      <c r="K1259" s="41"/>
      <c r="L1259" s="42"/>
      <c r="M1259" s="43"/>
      <c r="N1259" s="41"/>
      <c r="O1259" s="42"/>
      <c r="P1259" s="43"/>
      <c r="Q1259" s="41"/>
      <c r="R1259" s="42"/>
      <c r="S1259" s="43"/>
      <c r="T1259" s="44"/>
      <c r="U1259" s="45"/>
      <c r="V1259" s="43"/>
      <c r="W1259" s="44"/>
      <c r="X1259" s="45"/>
      <c r="Y1259" s="46"/>
      <c r="Z1259" s="47"/>
      <c r="AA1259" s="46"/>
      <c r="AB1259" s="48"/>
      <c r="AC1259" s="48"/>
      <c r="AD1259" s="49"/>
    </row>
    <row r="1260" spans="2:30" x14ac:dyDescent="0.15">
      <c r="B1260" s="38" t="s">
        <v>2697</v>
      </c>
      <c r="C1260" s="39" t="s">
        <v>1984</v>
      </c>
      <c r="D1260" s="39" t="s">
        <v>2431</v>
      </c>
      <c r="E1260" s="39"/>
      <c r="F1260" s="40" t="s">
        <v>2345</v>
      </c>
      <c r="G1260" s="40" t="s">
        <v>2358</v>
      </c>
      <c r="H1260" s="41">
        <v>3582880</v>
      </c>
      <c r="I1260" s="42">
        <v>0</v>
      </c>
      <c r="J1260" s="43">
        <v>0</v>
      </c>
      <c r="K1260" s="41">
        <v>0</v>
      </c>
      <c r="L1260" s="42">
        <v>2282995</v>
      </c>
      <c r="M1260" s="43">
        <v>405139</v>
      </c>
      <c r="N1260" s="41">
        <v>2688134</v>
      </c>
      <c r="O1260" s="42">
        <v>0</v>
      </c>
      <c r="P1260" s="43">
        <v>403</v>
      </c>
      <c r="Q1260" s="41">
        <v>403</v>
      </c>
      <c r="R1260" s="42">
        <v>49936</v>
      </c>
      <c r="S1260" s="43">
        <v>88031</v>
      </c>
      <c r="T1260" s="44">
        <v>137967</v>
      </c>
      <c r="U1260" s="45">
        <v>2332931</v>
      </c>
      <c r="V1260" s="43">
        <v>493573</v>
      </c>
      <c r="W1260" s="44">
        <v>2826504</v>
      </c>
      <c r="X1260" s="45">
        <v>756376</v>
      </c>
      <c r="Y1260" s="46">
        <v>21.11</v>
      </c>
      <c r="Z1260" s="47">
        <f t="shared" si="38"/>
        <v>1249949</v>
      </c>
      <c r="AA1260" s="46">
        <f t="shared" si="39"/>
        <v>34.89</v>
      </c>
      <c r="AB1260" s="48" t="s">
        <v>2370</v>
      </c>
      <c r="AC1260" s="48" t="s">
        <v>2343</v>
      </c>
      <c r="AD1260" s="49"/>
    </row>
    <row r="1261" spans="2:30" x14ac:dyDescent="0.15">
      <c r="B1261" s="38" t="s">
        <v>1985</v>
      </c>
      <c r="C1261" s="39" t="s">
        <v>1986</v>
      </c>
      <c r="D1261" s="39" t="s">
        <v>2431</v>
      </c>
      <c r="E1261" s="39" t="s">
        <v>2790</v>
      </c>
      <c r="F1261" s="40" t="s">
        <v>2345</v>
      </c>
      <c r="G1261" s="40" t="s">
        <v>2358</v>
      </c>
      <c r="H1261" s="41">
        <v>600000</v>
      </c>
      <c r="I1261" s="42">
        <v>0</v>
      </c>
      <c r="J1261" s="43">
        <v>0</v>
      </c>
      <c r="K1261" s="41">
        <v>0</v>
      </c>
      <c r="L1261" s="42">
        <v>417762</v>
      </c>
      <c r="M1261" s="43">
        <v>81986</v>
      </c>
      <c r="N1261" s="41">
        <v>499748</v>
      </c>
      <c r="O1261" s="42">
        <v>0</v>
      </c>
      <c r="P1261" s="43">
        <v>0</v>
      </c>
      <c r="Q1261" s="41">
        <v>0</v>
      </c>
      <c r="R1261" s="42">
        <v>11991</v>
      </c>
      <c r="S1261" s="43">
        <v>14454</v>
      </c>
      <c r="T1261" s="44">
        <v>26445</v>
      </c>
      <c r="U1261" s="45">
        <v>429753</v>
      </c>
      <c r="V1261" s="43">
        <v>96440</v>
      </c>
      <c r="W1261" s="44">
        <v>526193</v>
      </c>
      <c r="X1261" s="45">
        <v>73807</v>
      </c>
      <c r="Y1261" s="46">
        <v>12.3</v>
      </c>
      <c r="Z1261" s="47">
        <f t="shared" si="38"/>
        <v>170247</v>
      </c>
      <c r="AA1261" s="46">
        <f t="shared" si="39"/>
        <v>28.37</v>
      </c>
      <c r="AB1261" s="48" t="s">
        <v>2370</v>
      </c>
      <c r="AC1261" s="48" t="s">
        <v>2343</v>
      </c>
      <c r="AD1261" s="49"/>
    </row>
    <row r="1262" spans="2:30" x14ac:dyDescent="0.15">
      <c r="B1262" s="38" t="s">
        <v>1987</v>
      </c>
      <c r="C1262" s="39" t="s">
        <v>1988</v>
      </c>
      <c r="D1262" s="39" t="s">
        <v>2431</v>
      </c>
      <c r="E1262" s="39" t="s">
        <v>2791</v>
      </c>
      <c r="F1262" s="40" t="s">
        <v>2345</v>
      </c>
      <c r="G1262" s="40" t="s">
        <v>2358</v>
      </c>
      <c r="H1262" s="41">
        <v>600000</v>
      </c>
      <c r="I1262" s="42">
        <v>0</v>
      </c>
      <c r="J1262" s="43">
        <v>0</v>
      </c>
      <c r="K1262" s="41">
        <v>0</v>
      </c>
      <c r="L1262" s="42">
        <v>369243</v>
      </c>
      <c r="M1262" s="43">
        <v>67419</v>
      </c>
      <c r="N1262" s="41">
        <v>436662</v>
      </c>
      <c r="O1262" s="42">
        <v>0</v>
      </c>
      <c r="P1262" s="43">
        <v>0</v>
      </c>
      <c r="Q1262" s="41">
        <v>0</v>
      </c>
      <c r="R1262" s="42">
        <v>7491</v>
      </c>
      <c r="S1262" s="43">
        <v>12377</v>
      </c>
      <c r="T1262" s="44">
        <v>19868</v>
      </c>
      <c r="U1262" s="45">
        <v>376734</v>
      </c>
      <c r="V1262" s="43">
        <v>79796</v>
      </c>
      <c r="W1262" s="44">
        <v>456530</v>
      </c>
      <c r="X1262" s="45">
        <v>143470</v>
      </c>
      <c r="Y1262" s="46">
        <v>23.91</v>
      </c>
      <c r="Z1262" s="47">
        <f t="shared" si="38"/>
        <v>223266</v>
      </c>
      <c r="AA1262" s="46">
        <f t="shared" si="39"/>
        <v>37.21</v>
      </c>
      <c r="AB1262" s="48" t="s">
        <v>2370</v>
      </c>
      <c r="AC1262" s="48" t="s">
        <v>2343</v>
      </c>
      <c r="AD1262" s="49"/>
    </row>
    <row r="1263" spans="2:30" x14ac:dyDescent="0.15">
      <c r="B1263" s="38" t="s">
        <v>1989</v>
      </c>
      <c r="C1263" s="39" t="s">
        <v>1990</v>
      </c>
      <c r="D1263" s="39" t="s">
        <v>2431</v>
      </c>
      <c r="E1263" s="39" t="s">
        <v>2792</v>
      </c>
      <c r="F1263" s="40" t="s">
        <v>2345</v>
      </c>
      <c r="G1263" s="40" t="s">
        <v>2358</v>
      </c>
      <c r="H1263" s="41">
        <v>600000</v>
      </c>
      <c r="I1263" s="42">
        <v>0</v>
      </c>
      <c r="J1263" s="43">
        <v>0</v>
      </c>
      <c r="K1263" s="41">
        <v>0</v>
      </c>
      <c r="L1263" s="42">
        <v>365335</v>
      </c>
      <c r="M1263" s="43">
        <v>63779</v>
      </c>
      <c r="N1263" s="41">
        <v>429114</v>
      </c>
      <c r="O1263" s="42">
        <v>0</v>
      </c>
      <c r="P1263" s="43">
        <v>0</v>
      </c>
      <c r="Q1263" s="41">
        <v>0</v>
      </c>
      <c r="R1263" s="42">
        <v>7528</v>
      </c>
      <c r="S1263" s="43">
        <v>12019</v>
      </c>
      <c r="T1263" s="44">
        <v>19547</v>
      </c>
      <c r="U1263" s="45">
        <v>372863</v>
      </c>
      <c r="V1263" s="43">
        <v>75798</v>
      </c>
      <c r="W1263" s="44">
        <v>448661</v>
      </c>
      <c r="X1263" s="45">
        <v>151339</v>
      </c>
      <c r="Y1263" s="46">
        <v>25.22</v>
      </c>
      <c r="Z1263" s="47">
        <f t="shared" si="38"/>
        <v>227137</v>
      </c>
      <c r="AA1263" s="46">
        <f t="shared" si="39"/>
        <v>37.86</v>
      </c>
      <c r="AB1263" s="48" t="s">
        <v>2370</v>
      </c>
      <c r="AC1263" s="48" t="s">
        <v>2343</v>
      </c>
      <c r="AD1263" s="49"/>
    </row>
    <row r="1264" spans="2:30" x14ac:dyDescent="0.15">
      <c r="B1264" s="38" t="s">
        <v>1991</v>
      </c>
      <c r="C1264" s="39" t="s">
        <v>1992</v>
      </c>
      <c r="D1264" s="39" t="s">
        <v>2431</v>
      </c>
      <c r="E1264" s="39" t="s">
        <v>2793</v>
      </c>
      <c r="F1264" s="40" t="s">
        <v>2345</v>
      </c>
      <c r="G1264" s="40" t="s">
        <v>2358</v>
      </c>
      <c r="H1264" s="41">
        <v>600000</v>
      </c>
      <c r="I1264" s="42">
        <v>0</v>
      </c>
      <c r="J1264" s="43">
        <v>0</v>
      </c>
      <c r="K1264" s="41">
        <v>0</v>
      </c>
      <c r="L1264" s="42">
        <v>381465</v>
      </c>
      <c r="M1264" s="43">
        <v>73217</v>
      </c>
      <c r="N1264" s="41">
        <v>454682</v>
      </c>
      <c r="O1264" s="42">
        <v>0</v>
      </c>
      <c r="P1264" s="43">
        <v>0</v>
      </c>
      <c r="Q1264" s="41">
        <v>0</v>
      </c>
      <c r="R1264" s="42">
        <v>7880</v>
      </c>
      <c r="S1264" s="43">
        <v>15890</v>
      </c>
      <c r="T1264" s="44">
        <v>23770</v>
      </c>
      <c r="U1264" s="45">
        <v>389345</v>
      </c>
      <c r="V1264" s="43">
        <v>89107</v>
      </c>
      <c r="W1264" s="44">
        <v>478452</v>
      </c>
      <c r="X1264" s="45">
        <v>121548</v>
      </c>
      <c r="Y1264" s="46">
        <v>20.260000000000002</v>
      </c>
      <c r="Z1264" s="47">
        <f t="shared" si="38"/>
        <v>210655</v>
      </c>
      <c r="AA1264" s="46">
        <f t="shared" si="39"/>
        <v>35.11</v>
      </c>
      <c r="AB1264" s="48" t="s">
        <v>2370</v>
      </c>
      <c r="AC1264" s="48" t="s">
        <v>2343</v>
      </c>
      <c r="AD1264" s="49"/>
    </row>
    <row r="1265" spans="2:30" x14ac:dyDescent="0.15">
      <c r="B1265" s="38" t="s">
        <v>1993</v>
      </c>
      <c r="C1265" s="39" t="s">
        <v>1994</v>
      </c>
      <c r="D1265" s="39" t="s">
        <v>2431</v>
      </c>
      <c r="E1265" s="39" t="s">
        <v>2794</v>
      </c>
      <c r="F1265" s="40" t="s">
        <v>2345</v>
      </c>
      <c r="G1265" s="40" t="s">
        <v>2358</v>
      </c>
      <c r="H1265" s="41">
        <v>582880</v>
      </c>
      <c r="I1265" s="42">
        <v>0</v>
      </c>
      <c r="J1265" s="43">
        <v>0</v>
      </c>
      <c r="K1265" s="41">
        <v>0</v>
      </c>
      <c r="L1265" s="42">
        <v>380288</v>
      </c>
      <c r="M1265" s="43">
        <v>53941</v>
      </c>
      <c r="N1265" s="41">
        <v>434229</v>
      </c>
      <c r="O1265" s="42">
        <v>0</v>
      </c>
      <c r="P1265" s="43">
        <v>0</v>
      </c>
      <c r="Q1265" s="41">
        <v>0</v>
      </c>
      <c r="R1265" s="42">
        <v>7856</v>
      </c>
      <c r="S1265" s="43">
        <v>16771</v>
      </c>
      <c r="T1265" s="44">
        <v>24627</v>
      </c>
      <c r="U1265" s="45">
        <v>388144</v>
      </c>
      <c r="V1265" s="43">
        <v>70712</v>
      </c>
      <c r="W1265" s="44">
        <v>458856</v>
      </c>
      <c r="X1265" s="45">
        <v>124024</v>
      </c>
      <c r="Y1265" s="46">
        <v>21.28</v>
      </c>
      <c r="Z1265" s="47">
        <f t="shared" si="38"/>
        <v>194736</v>
      </c>
      <c r="AA1265" s="46">
        <f t="shared" si="39"/>
        <v>33.409999999999997</v>
      </c>
      <c r="AB1265" s="48" t="s">
        <v>2370</v>
      </c>
      <c r="AC1265" s="48" t="s">
        <v>2343</v>
      </c>
      <c r="AD1265" s="49"/>
    </row>
    <row r="1266" spans="2:30" x14ac:dyDescent="0.15">
      <c r="B1266" s="38" t="s">
        <v>1995</v>
      </c>
      <c r="C1266" s="39" t="s">
        <v>1996</v>
      </c>
      <c r="D1266" s="39" t="s">
        <v>2431</v>
      </c>
      <c r="E1266" s="39" t="s">
        <v>2795</v>
      </c>
      <c r="F1266" s="40" t="s">
        <v>2345</v>
      </c>
      <c r="G1266" s="40" t="s">
        <v>2358</v>
      </c>
      <c r="H1266" s="41">
        <v>600000</v>
      </c>
      <c r="I1266" s="42">
        <v>0</v>
      </c>
      <c r="J1266" s="43">
        <v>0</v>
      </c>
      <c r="K1266" s="41">
        <v>0</v>
      </c>
      <c r="L1266" s="42">
        <v>368902</v>
      </c>
      <c r="M1266" s="43">
        <v>64797</v>
      </c>
      <c r="N1266" s="41">
        <v>433699</v>
      </c>
      <c r="O1266" s="42">
        <v>0</v>
      </c>
      <c r="P1266" s="43">
        <v>403</v>
      </c>
      <c r="Q1266" s="41">
        <v>403</v>
      </c>
      <c r="R1266" s="42">
        <v>7190</v>
      </c>
      <c r="S1266" s="43">
        <v>16520</v>
      </c>
      <c r="T1266" s="44">
        <v>23710</v>
      </c>
      <c r="U1266" s="45">
        <v>376092</v>
      </c>
      <c r="V1266" s="43">
        <v>81720</v>
      </c>
      <c r="W1266" s="44">
        <v>457812</v>
      </c>
      <c r="X1266" s="45">
        <v>142188</v>
      </c>
      <c r="Y1266" s="46">
        <v>23.7</v>
      </c>
      <c r="Z1266" s="47">
        <f t="shared" si="38"/>
        <v>223908</v>
      </c>
      <c r="AA1266" s="46">
        <f t="shared" si="39"/>
        <v>37.32</v>
      </c>
      <c r="AB1266" s="48" t="s">
        <v>2370</v>
      </c>
      <c r="AC1266" s="48" t="s">
        <v>2343</v>
      </c>
      <c r="AD1266" s="49"/>
    </row>
    <row r="1267" spans="2:30" x14ac:dyDescent="0.15">
      <c r="B1267" s="38" t="s">
        <v>0</v>
      </c>
      <c r="C1267" s="39" t="s">
        <v>0</v>
      </c>
      <c r="D1267" s="39"/>
      <c r="E1267" s="39"/>
      <c r="F1267" s="40"/>
      <c r="G1267" s="40"/>
      <c r="H1267" s="41"/>
      <c r="I1267" s="42"/>
      <c r="J1267" s="43"/>
      <c r="K1267" s="41"/>
      <c r="L1267" s="42"/>
      <c r="M1267" s="43"/>
      <c r="N1267" s="41"/>
      <c r="O1267" s="42"/>
      <c r="P1267" s="43"/>
      <c r="Q1267" s="41"/>
      <c r="R1267" s="42"/>
      <c r="S1267" s="43"/>
      <c r="T1267" s="44"/>
      <c r="U1267" s="45"/>
      <c r="V1267" s="43"/>
      <c r="W1267" s="44"/>
      <c r="X1267" s="45"/>
      <c r="Y1267" s="46"/>
      <c r="Z1267" s="47"/>
      <c r="AA1267" s="46"/>
      <c r="AB1267" s="48"/>
      <c r="AC1267" s="48"/>
      <c r="AD1267" s="49"/>
    </row>
    <row r="1268" spans="2:30" x14ac:dyDescent="0.15">
      <c r="B1268" s="38" t="s">
        <v>2698</v>
      </c>
      <c r="C1268" s="39" t="s">
        <v>1997</v>
      </c>
      <c r="D1268" s="39" t="s">
        <v>2366</v>
      </c>
      <c r="E1268" s="39"/>
      <c r="F1268" s="40" t="s">
        <v>2344</v>
      </c>
      <c r="G1268" s="40" t="s">
        <v>2351</v>
      </c>
      <c r="H1268" s="41">
        <v>367200</v>
      </c>
      <c r="I1268" s="42">
        <v>0</v>
      </c>
      <c r="J1268" s="43">
        <v>0</v>
      </c>
      <c r="K1268" s="41">
        <v>0</v>
      </c>
      <c r="L1268" s="42">
        <v>97116</v>
      </c>
      <c r="M1268" s="43">
        <v>23686</v>
      </c>
      <c r="N1268" s="41">
        <v>120802</v>
      </c>
      <c r="O1268" s="42">
        <v>0</v>
      </c>
      <c r="P1268" s="43">
        <v>0</v>
      </c>
      <c r="Q1268" s="41">
        <v>0</v>
      </c>
      <c r="R1268" s="42">
        <v>25183</v>
      </c>
      <c r="S1268" s="43">
        <v>8926</v>
      </c>
      <c r="T1268" s="44">
        <v>34109</v>
      </c>
      <c r="U1268" s="45">
        <v>122299</v>
      </c>
      <c r="V1268" s="43">
        <v>32612</v>
      </c>
      <c r="W1268" s="44">
        <v>154911</v>
      </c>
      <c r="X1268" s="45">
        <v>212289</v>
      </c>
      <c r="Y1268" s="46">
        <v>57.81</v>
      </c>
      <c r="Z1268" s="47">
        <f t="shared" si="38"/>
        <v>244901</v>
      </c>
      <c r="AA1268" s="46">
        <f t="shared" si="39"/>
        <v>66.69</v>
      </c>
      <c r="AB1268" s="48" t="s">
        <v>2360</v>
      </c>
      <c r="AC1268" s="48" t="s">
        <v>2343</v>
      </c>
      <c r="AD1268" s="49"/>
    </row>
    <row r="1269" spans="2:30" x14ac:dyDescent="0.15">
      <c r="B1269" s="38" t="s">
        <v>1998</v>
      </c>
      <c r="C1269" s="39" t="s">
        <v>1999</v>
      </c>
      <c r="D1269" s="39" t="s">
        <v>2366</v>
      </c>
      <c r="E1269" s="39" t="s">
        <v>2790</v>
      </c>
      <c r="F1269" s="40" t="s">
        <v>2344</v>
      </c>
      <c r="G1269" s="40" t="s">
        <v>2351</v>
      </c>
      <c r="H1269" s="41">
        <v>367200</v>
      </c>
      <c r="I1269" s="42">
        <v>0</v>
      </c>
      <c r="J1269" s="43">
        <v>0</v>
      </c>
      <c r="K1269" s="41">
        <v>0</v>
      </c>
      <c r="L1269" s="42">
        <v>97116</v>
      </c>
      <c r="M1269" s="43">
        <v>23686</v>
      </c>
      <c r="N1269" s="41">
        <v>120802</v>
      </c>
      <c r="O1269" s="42">
        <v>0</v>
      </c>
      <c r="P1269" s="43">
        <v>0</v>
      </c>
      <c r="Q1269" s="41">
        <v>0</v>
      </c>
      <c r="R1269" s="42">
        <v>25183</v>
      </c>
      <c r="S1269" s="43">
        <v>8926</v>
      </c>
      <c r="T1269" s="44">
        <v>34109</v>
      </c>
      <c r="U1269" s="45">
        <v>122299</v>
      </c>
      <c r="V1269" s="43">
        <v>32612</v>
      </c>
      <c r="W1269" s="44">
        <v>154911</v>
      </c>
      <c r="X1269" s="45">
        <v>212289</v>
      </c>
      <c r="Y1269" s="46">
        <v>57.81</v>
      </c>
      <c r="Z1269" s="47">
        <f t="shared" si="38"/>
        <v>244901</v>
      </c>
      <c r="AA1269" s="46">
        <f t="shared" si="39"/>
        <v>66.69</v>
      </c>
      <c r="AB1269" s="48" t="s">
        <v>2360</v>
      </c>
      <c r="AC1269" s="48" t="s">
        <v>2343</v>
      </c>
      <c r="AD1269" s="49"/>
    </row>
    <row r="1270" spans="2:30" x14ac:dyDescent="0.15">
      <c r="B1270" s="38" t="s">
        <v>0</v>
      </c>
      <c r="C1270" s="39" t="s">
        <v>0</v>
      </c>
      <c r="D1270" s="39"/>
      <c r="E1270" s="39"/>
      <c r="F1270" s="40"/>
      <c r="G1270" s="40"/>
      <c r="H1270" s="41"/>
      <c r="I1270" s="42"/>
      <c r="J1270" s="43"/>
      <c r="K1270" s="41"/>
      <c r="L1270" s="42"/>
      <c r="M1270" s="43"/>
      <c r="N1270" s="41"/>
      <c r="O1270" s="42"/>
      <c r="P1270" s="43"/>
      <c r="Q1270" s="41"/>
      <c r="R1270" s="42"/>
      <c r="S1270" s="43"/>
      <c r="T1270" s="44"/>
      <c r="U1270" s="45"/>
      <c r="V1270" s="43"/>
      <c r="W1270" s="44"/>
      <c r="X1270" s="45"/>
      <c r="Y1270" s="46"/>
      <c r="Z1270" s="47"/>
      <c r="AA1270" s="46"/>
      <c r="AB1270" s="48"/>
      <c r="AC1270" s="48"/>
      <c r="AD1270" s="49"/>
    </row>
    <row r="1271" spans="2:30" x14ac:dyDescent="0.15">
      <c r="B1271" s="38" t="s">
        <v>2699</v>
      </c>
      <c r="C1271" s="39" t="s">
        <v>2000</v>
      </c>
      <c r="D1271" s="39" t="s">
        <v>2363</v>
      </c>
      <c r="E1271" s="39"/>
      <c r="F1271" s="40" t="s">
        <v>2347</v>
      </c>
      <c r="G1271" s="40" t="s">
        <v>2355</v>
      </c>
      <c r="H1271" s="41">
        <v>2040000</v>
      </c>
      <c r="I1271" s="42">
        <v>0</v>
      </c>
      <c r="J1271" s="43">
        <v>0</v>
      </c>
      <c r="K1271" s="41">
        <v>0</v>
      </c>
      <c r="L1271" s="42">
        <v>1263140</v>
      </c>
      <c r="M1271" s="43">
        <v>192466</v>
      </c>
      <c r="N1271" s="41">
        <v>1455606</v>
      </c>
      <c r="O1271" s="42">
        <v>0</v>
      </c>
      <c r="P1271" s="43">
        <v>0</v>
      </c>
      <c r="Q1271" s="41">
        <v>0</v>
      </c>
      <c r="R1271" s="42">
        <v>18590</v>
      </c>
      <c r="S1271" s="43">
        <v>65761</v>
      </c>
      <c r="T1271" s="44">
        <v>84351</v>
      </c>
      <c r="U1271" s="45">
        <v>1281730</v>
      </c>
      <c r="V1271" s="43">
        <v>258227</v>
      </c>
      <c r="W1271" s="44">
        <v>1539957</v>
      </c>
      <c r="X1271" s="45">
        <v>500043</v>
      </c>
      <c r="Y1271" s="46">
        <v>24.51</v>
      </c>
      <c r="Z1271" s="47">
        <f t="shared" si="38"/>
        <v>758270</v>
      </c>
      <c r="AA1271" s="46">
        <f t="shared" si="39"/>
        <v>37.17</v>
      </c>
      <c r="AB1271" s="48" t="s">
        <v>2370</v>
      </c>
      <c r="AC1271" s="48" t="s">
        <v>2343</v>
      </c>
      <c r="AD1271" s="49"/>
    </row>
    <row r="1272" spans="2:30" x14ac:dyDescent="0.15">
      <c r="B1272" s="38" t="s">
        <v>2001</v>
      </c>
      <c r="C1272" s="39" t="s">
        <v>2000</v>
      </c>
      <c r="D1272" s="39" t="s">
        <v>2363</v>
      </c>
      <c r="E1272" s="39" t="s">
        <v>2791</v>
      </c>
      <c r="F1272" s="40" t="s">
        <v>2347</v>
      </c>
      <c r="G1272" s="40" t="s">
        <v>2355</v>
      </c>
      <c r="H1272" s="41">
        <v>2040000</v>
      </c>
      <c r="I1272" s="42">
        <v>0</v>
      </c>
      <c r="J1272" s="43">
        <v>0</v>
      </c>
      <c r="K1272" s="41">
        <v>0</v>
      </c>
      <c r="L1272" s="42">
        <v>1263140</v>
      </c>
      <c r="M1272" s="43">
        <v>192466</v>
      </c>
      <c r="N1272" s="41">
        <v>1455606</v>
      </c>
      <c r="O1272" s="42">
        <v>0</v>
      </c>
      <c r="P1272" s="43">
        <v>0</v>
      </c>
      <c r="Q1272" s="41">
        <v>0</v>
      </c>
      <c r="R1272" s="42">
        <v>18590</v>
      </c>
      <c r="S1272" s="43">
        <v>65761</v>
      </c>
      <c r="T1272" s="44">
        <v>84351</v>
      </c>
      <c r="U1272" s="45">
        <v>1281730</v>
      </c>
      <c r="V1272" s="43">
        <v>258227</v>
      </c>
      <c r="W1272" s="44">
        <v>1539957</v>
      </c>
      <c r="X1272" s="45">
        <v>500043</v>
      </c>
      <c r="Y1272" s="46">
        <v>24.51</v>
      </c>
      <c r="Z1272" s="47">
        <f t="shared" si="38"/>
        <v>758270</v>
      </c>
      <c r="AA1272" s="46">
        <f t="shared" si="39"/>
        <v>37.17</v>
      </c>
      <c r="AB1272" s="48" t="s">
        <v>2370</v>
      </c>
      <c r="AC1272" s="48" t="s">
        <v>2343</v>
      </c>
      <c r="AD1272" s="49"/>
    </row>
    <row r="1273" spans="2:30" x14ac:dyDescent="0.15">
      <c r="B1273" s="38" t="s">
        <v>0</v>
      </c>
      <c r="C1273" s="39" t="s">
        <v>0</v>
      </c>
      <c r="D1273" s="39"/>
      <c r="E1273" s="39"/>
      <c r="F1273" s="40"/>
      <c r="G1273" s="40"/>
      <c r="H1273" s="41"/>
      <c r="I1273" s="42"/>
      <c r="J1273" s="43"/>
      <c r="K1273" s="41"/>
      <c r="L1273" s="42"/>
      <c r="M1273" s="43"/>
      <c r="N1273" s="41"/>
      <c r="O1273" s="42"/>
      <c r="P1273" s="43"/>
      <c r="Q1273" s="41"/>
      <c r="R1273" s="42"/>
      <c r="S1273" s="43"/>
      <c r="T1273" s="44"/>
      <c r="U1273" s="45"/>
      <c r="V1273" s="43"/>
      <c r="W1273" s="44"/>
      <c r="X1273" s="45"/>
      <c r="Y1273" s="46"/>
      <c r="Z1273" s="47"/>
      <c r="AA1273" s="46"/>
      <c r="AB1273" s="48"/>
      <c r="AC1273" s="48"/>
      <c r="AD1273" s="49"/>
    </row>
    <row r="1274" spans="2:30" x14ac:dyDescent="0.15">
      <c r="B1274" s="38" t="s">
        <v>2700</v>
      </c>
      <c r="C1274" s="39" t="s">
        <v>2002</v>
      </c>
      <c r="D1274" s="39" t="s">
        <v>2366</v>
      </c>
      <c r="E1274" s="39"/>
      <c r="F1274" s="40" t="s">
        <v>2344</v>
      </c>
      <c r="G1274" s="40" t="s">
        <v>2351</v>
      </c>
      <c r="H1274" s="41">
        <v>429600</v>
      </c>
      <c r="I1274" s="42">
        <v>0</v>
      </c>
      <c r="J1274" s="43">
        <v>0</v>
      </c>
      <c r="K1274" s="41">
        <v>0</v>
      </c>
      <c r="L1274" s="42">
        <v>104503</v>
      </c>
      <c r="M1274" s="43">
        <v>24759</v>
      </c>
      <c r="N1274" s="41">
        <v>129262</v>
      </c>
      <c r="O1274" s="42">
        <v>0</v>
      </c>
      <c r="P1274" s="43">
        <v>0</v>
      </c>
      <c r="Q1274" s="41">
        <v>0</v>
      </c>
      <c r="R1274" s="42">
        <v>15551</v>
      </c>
      <c r="S1274" s="43">
        <v>9481</v>
      </c>
      <c r="T1274" s="44">
        <v>25032</v>
      </c>
      <c r="U1274" s="45">
        <v>120054</v>
      </c>
      <c r="V1274" s="43">
        <v>34240</v>
      </c>
      <c r="W1274" s="44">
        <v>154294</v>
      </c>
      <c r="X1274" s="45">
        <v>275306</v>
      </c>
      <c r="Y1274" s="46">
        <v>64.08</v>
      </c>
      <c r="Z1274" s="47">
        <f t="shared" si="38"/>
        <v>309546</v>
      </c>
      <c r="AA1274" s="46">
        <f t="shared" si="39"/>
        <v>72.05</v>
      </c>
      <c r="AB1274" s="48" t="s">
        <v>2360</v>
      </c>
      <c r="AC1274" s="48" t="s">
        <v>2343</v>
      </c>
      <c r="AD1274" s="49"/>
    </row>
    <row r="1275" spans="2:30" x14ac:dyDescent="0.15">
      <c r="B1275" s="38" t="s">
        <v>2003</v>
      </c>
      <c r="C1275" s="39" t="s">
        <v>2004</v>
      </c>
      <c r="D1275" s="39" t="s">
        <v>2366</v>
      </c>
      <c r="E1275" s="39" t="s">
        <v>2791</v>
      </c>
      <c r="F1275" s="40" t="s">
        <v>2344</v>
      </c>
      <c r="G1275" s="40" t="s">
        <v>2351</v>
      </c>
      <c r="H1275" s="41">
        <v>429600</v>
      </c>
      <c r="I1275" s="42">
        <v>0</v>
      </c>
      <c r="J1275" s="43">
        <v>0</v>
      </c>
      <c r="K1275" s="41">
        <v>0</v>
      </c>
      <c r="L1275" s="42">
        <v>104503</v>
      </c>
      <c r="M1275" s="43">
        <v>24759</v>
      </c>
      <c r="N1275" s="41">
        <v>129262</v>
      </c>
      <c r="O1275" s="42">
        <v>0</v>
      </c>
      <c r="P1275" s="43">
        <v>0</v>
      </c>
      <c r="Q1275" s="41">
        <v>0</v>
      </c>
      <c r="R1275" s="42">
        <v>15551</v>
      </c>
      <c r="S1275" s="43">
        <v>9481</v>
      </c>
      <c r="T1275" s="44">
        <v>25032</v>
      </c>
      <c r="U1275" s="45">
        <v>120054</v>
      </c>
      <c r="V1275" s="43">
        <v>34240</v>
      </c>
      <c r="W1275" s="44">
        <v>154294</v>
      </c>
      <c r="X1275" s="45">
        <v>275306</v>
      </c>
      <c r="Y1275" s="46">
        <v>64.08</v>
      </c>
      <c r="Z1275" s="47">
        <f t="shared" si="38"/>
        <v>309546</v>
      </c>
      <c r="AA1275" s="46">
        <f t="shared" si="39"/>
        <v>72.05</v>
      </c>
      <c r="AB1275" s="48" t="s">
        <v>2360</v>
      </c>
      <c r="AC1275" s="48" t="s">
        <v>2343</v>
      </c>
      <c r="AD1275" s="49"/>
    </row>
    <row r="1276" spans="2:30" x14ac:dyDescent="0.15">
      <c r="B1276" s="38" t="s">
        <v>0</v>
      </c>
      <c r="C1276" s="39" t="s">
        <v>0</v>
      </c>
      <c r="D1276" s="39"/>
      <c r="E1276" s="39"/>
      <c r="F1276" s="40"/>
      <c r="G1276" s="40"/>
      <c r="H1276" s="41"/>
      <c r="I1276" s="42"/>
      <c r="J1276" s="43"/>
      <c r="K1276" s="41"/>
      <c r="L1276" s="42"/>
      <c r="M1276" s="43"/>
      <c r="N1276" s="41"/>
      <c r="O1276" s="42"/>
      <c r="P1276" s="43"/>
      <c r="Q1276" s="41"/>
      <c r="R1276" s="42"/>
      <c r="S1276" s="43"/>
      <c r="T1276" s="44"/>
      <c r="U1276" s="45"/>
      <c r="V1276" s="43"/>
      <c r="W1276" s="44"/>
      <c r="X1276" s="45"/>
      <c r="Y1276" s="46"/>
      <c r="Z1276" s="47"/>
      <c r="AA1276" s="46"/>
      <c r="AB1276" s="48"/>
      <c r="AC1276" s="48"/>
      <c r="AD1276" s="49"/>
    </row>
    <row r="1277" spans="2:30" x14ac:dyDescent="0.15">
      <c r="B1277" s="38" t="s">
        <v>2701</v>
      </c>
      <c r="C1277" s="39" t="s">
        <v>2005</v>
      </c>
      <c r="D1277" s="39" t="s">
        <v>2396</v>
      </c>
      <c r="E1277" s="39"/>
      <c r="F1277" s="40" t="s">
        <v>2346</v>
      </c>
      <c r="G1277" s="40" t="s">
        <v>2359</v>
      </c>
      <c r="H1277" s="41">
        <v>40000</v>
      </c>
      <c r="I1277" s="42">
        <v>0</v>
      </c>
      <c r="J1277" s="43">
        <v>0</v>
      </c>
      <c r="K1277" s="41">
        <v>0</v>
      </c>
      <c r="L1277" s="42">
        <v>24867</v>
      </c>
      <c r="M1277" s="43">
        <v>4880</v>
      </c>
      <c r="N1277" s="41">
        <v>29747</v>
      </c>
      <c r="O1277" s="42">
        <v>0</v>
      </c>
      <c r="P1277" s="43">
        <v>0</v>
      </c>
      <c r="Q1277" s="41">
        <v>0</v>
      </c>
      <c r="R1277" s="42">
        <v>0</v>
      </c>
      <c r="S1277" s="43">
        <v>861</v>
      </c>
      <c r="T1277" s="44">
        <v>861</v>
      </c>
      <c r="U1277" s="45">
        <v>24867</v>
      </c>
      <c r="V1277" s="43">
        <v>5741</v>
      </c>
      <c r="W1277" s="44">
        <v>30608</v>
      </c>
      <c r="X1277" s="45">
        <v>9392</v>
      </c>
      <c r="Y1277" s="46">
        <v>23.48</v>
      </c>
      <c r="Z1277" s="47">
        <f t="shared" si="38"/>
        <v>15133</v>
      </c>
      <c r="AA1277" s="46">
        <f t="shared" si="39"/>
        <v>37.83</v>
      </c>
      <c r="AB1277" s="48" t="s">
        <v>2360</v>
      </c>
      <c r="AC1277" s="48" t="s">
        <v>2343</v>
      </c>
      <c r="AD1277" s="49"/>
    </row>
    <row r="1278" spans="2:30" x14ac:dyDescent="0.15">
      <c r="B1278" s="38" t="s">
        <v>2006</v>
      </c>
      <c r="C1278" s="39" t="s">
        <v>2007</v>
      </c>
      <c r="D1278" s="39" t="s">
        <v>2396</v>
      </c>
      <c r="E1278" s="39" t="s">
        <v>2790</v>
      </c>
      <c r="F1278" s="40" t="s">
        <v>2346</v>
      </c>
      <c r="G1278" s="40" t="s">
        <v>2359</v>
      </c>
      <c r="H1278" s="41">
        <v>40000</v>
      </c>
      <c r="I1278" s="42">
        <v>0</v>
      </c>
      <c r="J1278" s="43">
        <v>0</v>
      </c>
      <c r="K1278" s="41">
        <v>0</v>
      </c>
      <c r="L1278" s="42">
        <v>24867</v>
      </c>
      <c r="M1278" s="43">
        <v>4880</v>
      </c>
      <c r="N1278" s="41">
        <v>29747</v>
      </c>
      <c r="O1278" s="42">
        <v>0</v>
      </c>
      <c r="P1278" s="43">
        <v>0</v>
      </c>
      <c r="Q1278" s="41">
        <v>0</v>
      </c>
      <c r="R1278" s="42">
        <v>0</v>
      </c>
      <c r="S1278" s="43">
        <v>861</v>
      </c>
      <c r="T1278" s="44">
        <v>861</v>
      </c>
      <c r="U1278" s="45">
        <v>24867</v>
      </c>
      <c r="V1278" s="43">
        <v>5741</v>
      </c>
      <c r="W1278" s="44">
        <v>30608</v>
      </c>
      <c r="X1278" s="45">
        <v>9392</v>
      </c>
      <c r="Y1278" s="46">
        <v>23.48</v>
      </c>
      <c r="Z1278" s="47">
        <f t="shared" si="38"/>
        <v>15133</v>
      </c>
      <c r="AA1278" s="46">
        <f t="shared" si="39"/>
        <v>37.83</v>
      </c>
      <c r="AB1278" s="48" t="s">
        <v>2360</v>
      </c>
      <c r="AC1278" s="48" t="s">
        <v>2343</v>
      </c>
      <c r="AD1278" s="49"/>
    </row>
    <row r="1279" spans="2:30" x14ac:dyDescent="0.15">
      <c r="B1279" s="38" t="s">
        <v>0</v>
      </c>
      <c r="C1279" s="39" t="s">
        <v>0</v>
      </c>
      <c r="D1279" s="39"/>
      <c r="E1279" s="39"/>
      <c r="F1279" s="40"/>
      <c r="G1279" s="40"/>
      <c r="H1279" s="41"/>
      <c r="I1279" s="42"/>
      <c r="J1279" s="43"/>
      <c r="K1279" s="41"/>
      <c r="L1279" s="42"/>
      <c r="M1279" s="43"/>
      <c r="N1279" s="41"/>
      <c r="O1279" s="42"/>
      <c r="P1279" s="43"/>
      <c r="Q1279" s="41"/>
      <c r="R1279" s="42"/>
      <c r="S1279" s="43"/>
      <c r="T1279" s="44"/>
      <c r="U1279" s="45"/>
      <c r="V1279" s="43"/>
      <c r="W1279" s="44"/>
      <c r="X1279" s="45"/>
      <c r="Y1279" s="46"/>
      <c r="Z1279" s="47"/>
      <c r="AA1279" s="46"/>
      <c r="AB1279" s="48"/>
      <c r="AC1279" s="48"/>
      <c r="AD1279" s="49"/>
    </row>
    <row r="1280" spans="2:30" x14ac:dyDescent="0.15">
      <c r="B1280" s="38" t="s">
        <v>2702</v>
      </c>
      <c r="C1280" s="39" t="s">
        <v>2008</v>
      </c>
      <c r="D1280" s="39" t="s">
        <v>2380</v>
      </c>
      <c r="E1280" s="39"/>
      <c r="F1280" s="40" t="s">
        <v>2346</v>
      </c>
      <c r="G1280" s="40" t="s">
        <v>2352</v>
      </c>
      <c r="H1280" s="41">
        <v>2456500</v>
      </c>
      <c r="I1280" s="42">
        <v>0</v>
      </c>
      <c r="J1280" s="43">
        <v>0</v>
      </c>
      <c r="K1280" s="41">
        <v>0</v>
      </c>
      <c r="L1280" s="42">
        <v>304192</v>
      </c>
      <c r="M1280" s="43">
        <v>60444</v>
      </c>
      <c r="N1280" s="41">
        <v>364636</v>
      </c>
      <c r="O1280" s="42">
        <v>0</v>
      </c>
      <c r="P1280" s="43">
        <v>0</v>
      </c>
      <c r="Q1280" s="41">
        <v>0</v>
      </c>
      <c r="R1280" s="42">
        <v>15380</v>
      </c>
      <c r="S1280" s="43">
        <v>255846</v>
      </c>
      <c r="T1280" s="44">
        <v>271226</v>
      </c>
      <c r="U1280" s="45">
        <v>319572</v>
      </c>
      <c r="V1280" s="43">
        <v>316290</v>
      </c>
      <c r="W1280" s="44">
        <v>635862</v>
      </c>
      <c r="X1280" s="45">
        <v>1820638</v>
      </c>
      <c r="Y1280" s="46">
        <v>74.12</v>
      </c>
      <c r="Z1280" s="47">
        <f t="shared" si="38"/>
        <v>2136928</v>
      </c>
      <c r="AA1280" s="46">
        <f t="shared" si="39"/>
        <v>86.99</v>
      </c>
      <c r="AB1280" s="48" t="s">
        <v>2360</v>
      </c>
      <c r="AC1280" s="48" t="s">
        <v>2343</v>
      </c>
      <c r="AD1280" s="49"/>
    </row>
    <row r="1281" spans="2:30" x14ac:dyDescent="0.15">
      <c r="B1281" s="38" t="s">
        <v>2009</v>
      </c>
      <c r="C1281" s="39" t="s">
        <v>2010</v>
      </c>
      <c r="D1281" s="39" t="s">
        <v>2380</v>
      </c>
      <c r="E1281" s="39" t="s">
        <v>2790</v>
      </c>
      <c r="F1281" s="40" t="s">
        <v>2346</v>
      </c>
      <c r="G1281" s="40" t="s">
        <v>2352</v>
      </c>
      <c r="H1281" s="41">
        <v>130000</v>
      </c>
      <c r="I1281" s="42">
        <v>0</v>
      </c>
      <c r="J1281" s="43">
        <v>0</v>
      </c>
      <c r="K1281" s="41">
        <v>0</v>
      </c>
      <c r="L1281" s="42">
        <v>7827</v>
      </c>
      <c r="M1281" s="43">
        <v>1824</v>
      </c>
      <c r="N1281" s="41">
        <v>9651</v>
      </c>
      <c r="O1281" s="42">
        <v>0</v>
      </c>
      <c r="P1281" s="43">
        <v>0</v>
      </c>
      <c r="Q1281" s="41">
        <v>0</v>
      </c>
      <c r="R1281" s="42">
        <v>361</v>
      </c>
      <c r="S1281" s="43">
        <v>6262</v>
      </c>
      <c r="T1281" s="44">
        <v>6623</v>
      </c>
      <c r="U1281" s="45">
        <v>8188</v>
      </c>
      <c r="V1281" s="43">
        <v>8086</v>
      </c>
      <c r="W1281" s="44">
        <v>16274</v>
      </c>
      <c r="X1281" s="45">
        <v>113726</v>
      </c>
      <c r="Y1281" s="46">
        <v>87.48</v>
      </c>
      <c r="Z1281" s="47">
        <f t="shared" si="38"/>
        <v>121812</v>
      </c>
      <c r="AA1281" s="46">
        <f t="shared" si="39"/>
        <v>93.7</v>
      </c>
      <c r="AB1281" s="48" t="s">
        <v>2360</v>
      </c>
      <c r="AC1281" s="48" t="s">
        <v>2343</v>
      </c>
      <c r="AD1281" s="49"/>
    </row>
    <row r="1282" spans="2:30" x14ac:dyDescent="0.15">
      <c r="B1282" s="38" t="s">
        <v>2011</v>
      </c>
      <c r="C1282" s="39" t="s">
        <v>2012</v>
      </c>
      <c r="D1282" s="39" t="s">
        <v>2380</v>
      </c>
      <c r="E1282" s="39" t="s">
        <v>2791</v>
      </c>
      <c r="F1282" s="40" t="s">
        <v>2346</v>
      </c>
      <c r="G1282" s="40" t="s">
        <v>2352</v>
      </c>
      <c r="H1282" s="41">
        <v>270500</v>
      </c>
      <c r="I1282" s="42">
        <v>0</v>
      </c>
      <c r="J1282" s="43">
        <v>0</v>
      </c>
      <c r="K1282" s="41">
        <v>0</v>
      </c>
      <c r="L1282" s="42">
        <v>18631</v>
      </c>
      <c r="M1282" s="43">
        <v>3432</v>
      </c>
      <c r="N1282" s="41">
        <v>22063</v>
      </c>
      <c r="O1282" s="42">
        <v>0</v>
      </c>
      <c r="P1282" s="43">
        <v>0</v>
      </c>
      <c r="Q1282" s="41">
        <v>0</v>
      </c>
      <c r="R1282" s="42">
        <v>928</v>
      </c>
      <c r="S1282" s="43">
        <v>14307</v>
      </c>
      <c r="T1282" s="44">
        <v>15235</v>
      </c>
      <c r="U1282" s="45">
        <v>19559</v>
      </c>
      <c r="V1282" s="43">
        <v>17739</v>
      </c>
      <c r="W1282" s="44">
        <v>37298</v>
      </c>
      <c r="X1282" s="45">
        <v>233202</v>
      </c>
      <c r="Y1282" s="46">
        <v>86.21</v>
      </c>
      <c r="Z1282" s="47">
        <f t="shared" si="38"/>
        <v>250941</v>
      </c>
      <c r="AA1282" s="46">
        <f t="shared" si="39"/>
        <v>92.77</v>
      </c>
      <c r="AB1282" s="48" t="s">
        <v>2360</v>
      </c>
      <c r="AC1282" s="48" t="s">
        <v>2343</v>
      </c>
      <c r="AD1282" s="49"/>
    </row>
    <row r="1283" spans="2:30" x14ac:dyDescent="0.15">
      <c r="B1283" s="38" t="s">
        <v>2013</v>
      </c>
      <c r="C1283" s="39" t="s">
        <v>2014</v>
      </c>
      <c r="D1283" s="39" t="s">
        <v>2380</v>
      </c>
      <c r="E1283" s="39" t="s">
        <v>2792</v>
      </c>
      <c r="F1283" s="40" t="s">
        <v>2346</v>
      </c>
      <c r="G1283" s="40" t="s">
        <v>2352</v>
      </c>
      <c r="H1283" s="41">
        <v>620000</v>
      </c>
      <c r="I1283" s="42">
        <v>0</v>
      </c>
      <c r="J1283" s="43">
        <v>0</v>
      </c>
      <c r="K1283" s="41">
        <v>0</v>
      </c>
      <c r="L1283" s="42">
        <v>65022</v>
      </c>
      <c r="M1283" s="43">
        <v>11911</v>
      </c>
      <c r="N1283" s="41">
        <v>76933</v>
      </c>
      <c r="O1283" s="42">
        <v>0</v>
      </c>
      <c r="P1283" s="43">
        <v>0</v>
      </c>
      <c r="Q1283" s="41">
        <v>0</v>
      </c>
      <c r="R1283" s="42">
        <v>3396</v>
      </c>
      <c r="S1283" s="43">
        <v>51389</v>
      </c>
      <c r="T1283" s="44">
        <v>54785</v>
      </c>
      <c r="U1283" s="45">
        <v>68418</v>
      </c>
      <c r="V1283" s="43">
        <v>63300</v>
      </c>
      <c r="W1283" s="44">
        <v>131718</v>
      </c>
      <c r="X1283" s="45">
        <v>488282</v>
      </c>
      <c r="Y1283" s="46">
        <v>78.760000000000005</v>
      </c>
      <c r="Z1283" s="47">
        <f t="shared" si="38"/>
        <v>551582</v>
      </c>
      <c r="AA1283" s="46">
        <f t="shared" si="39"/>
        <v>88.96</v>
      </c>
      <c r="AB1283" s="48" t="s">
        <v>2360</v>
      </c>
      <c r="AC1283" s="48" t="s">
        <v>2343</v>
      </c>
      <c r="AD1283" s="49"/>
    </row>
    <row r="1284" spans="2:30" x14ac:dyDescent="0.15">
      <c r="B1284" s="38" t="s">
        <v>2015</v>
      </c>
      <c r="C1284" s="39" t="s">
        <v>2016</v>
      </c>
      <c r="D1284" s="39" t="s">
        <v>2380</v>
      </c>
      <c r="E1284" s="39" t="s">
        <v>2793</v>
      </c>
      <c r="F1284" s="40" t="s">
        <v>2346</v>
      </c>
      <c r="G1284" s="40" t="s">
        <v>2352</v>
      </c>
      <c r="H1284" s="41">
        <v>544000</v>
      </c>
      <c r="I1284" s="42">
        <v>0</v>
      </c>
      <c r="J1284" s="43">
        <v>0</v>
      </c>
      <c r="K1284" s="41">
        <v>0</v>
      </c>
      <c r="L1284" s="42">
        <v>110810</v>
      </c>
      <c r="M1284" s="43">
        <v>25387</v>
      </c>
      <c r="N1284" s="41">
        <v>136197</v>
      </c>
      <c r="O1284" s="42">
        <v>0</v>
      </c>
      <c r="P1284" s="43">
        <v>0</v>
      </c>
      <c r="Q1284" s="41">
        <v>0</v>
      </c>
      <c r="R1284" s="42">
        <v>5425</v>
      </c>
      <c r="S1284" s="43">
        <v>98015</v>
      </c>
      <c r="T1284" s="44">
        <v>103440</v>
      </c>
      <c r="U1284" s="45">
        <v>116235</v>
      </c>
      <c r="V1284" s="43">
        <v>123402</v>
      </c>
      <c r="W1284" s="44">
        <v>239637</v>
      </c>
      <c r="X1284" s="45">
        <v>304363</v>
      </c>
      <c r="Y1284" s="46">
        <v>55.95</v>
      </c>
      <c r="Z1284" s="47">
        <f t="shared" si="38"/>
        <v>427765</v>
      </c>
      <c r="AA1284" s="46">
        <f t="shared" si="39"/>
        <v>78.63</v>
      </c>
      <c r="AB1284" s="48" t="s">
        <v>2360</v>
      </c>
      <c r="AC1284" s="48" t="s">
        <v>2343</v>
      </c>
      <c r="AD1284" s="49"/>
    </row>
    <row r="1285" spans="2:30" x14ac:dyDescent="0.15">
      <c r="B1285" s="38" t="s">
        <v>2017</v>
      </c>
      <c r="C1285" s="39" t="s">
        <v>2018</v>
      </c>
      <c r="D1285" s="39" t="s">
        <v>2380</v>
      </c>
      <c r="E1285" s="39" t="s">
        <v>2794</v>
      </c>
      <c r="F1285" s="40" t="s">
        <v>2346</v>
      </c>
      <c r="G1285" s="40" t="s">
        <v>2352</v>
      </c>
      <c r="H1285" s="41">
        <v>554000</v>
      </c>
      <c r="I1285" s="42">
        <v>0</v>
      </c>
      <c r="J1285" s="43">
        <v>0</v>
      </c>
      <c r="K1285" s="41">
        <v>0</v>
      </c>
      <c r="L1285" s="42">
        <v>90528</v>
      </c>
      <c r="M1285" s="43">
        <v>16211</v>
      </c>
      <c r="N1285" s="41">
        <v>106739</v>
      </c>
      <c r="O1285" s="42">
        <v>0</v>
      </c>
      <c r="P1285" s="43">
        <v>0</v>
      </c>
      <c r="Q1285" s="41">
        <v>0</v>
      </c>
      <c r="R1285" s="42">
        <v>4737</v>
      </c>
      <c r="S1285" s="43">
        <v>76800</v>
      </c>
      <c r="T1285" s="44">
        <v>81537</v>
      </c>
      <c r="U1285" s="45">
        <v>95265</v>
      </c>
      <c r="V1285" s="43">
        <v>93011</v>
      </c>
      <c r="W1285" s="44">
        <v>188276</v>
      </c>
      <c r="X1285" s="45">
        <v>365724</v>
      </c>
      <c r="Y1285" s="46">
        <v>66.02</v>
      </c>
      <c r="Z1285" s="47">
        <f t="shared" si="38"/>
        <v>458735</v>
      </c>
      <c r="AA1285" s="46">
        <f t="shared" si="39"/>
        <v>82.8</v>
      </c>
      <c r="AB1285" s="48" t="s">
        <v>2360</v>
      </c>
      <c r="AC1285" s="48" t="s">
        <v>2343</v>
      </c>
      <c r="AD1285" s="49"/>
    </row>
    <row r="1286" spans="2:30" x14ac:dyDescent="0.15">
      <c r="B1286" s="38" t="s">
        <v>2019</v>
      </c>
      <c r="C1286" s="39" t="s">
        <v>2020</v>
      </c>
      <c r="D1286" s="39" t="s">
        <v>2380</v>
      </c>
      <c r="E1286" s="39" t="s">
        <v>2795</v>
      </c>
      <c r="F1286" s="40" t="s">
        <v>2346</v>
      </c>
      <c r="G1286" s="40" t="s">
        <v>2352</v>
      </c>
      <c r="H1286" s="41">
        <v>338000</v>
      </c>
      <c r="I1286" s="42">
        <v>0</v>
      </c>
      <c r="J1286" s="43">
        <v>0</v>
      </c>
      <c r="K1286" s="41">
        <v>0</v>
      </c>
      <c r="L1286" s="42">
        <v>11374</v>
      </c>
      <c r="M1286" s="43">
        <v>1679</v>
      </c>
      <c r="N1286" s="41">
        <v>13053</v>
      </c>
      <c r="O1286" s="42">
        <v>0</v>
      </c>
      <c r="P1286" s="43">
        <v>0</v>
      </c>
      <c r="Q1286" s="41">
        <v>0</v>
      </c>
      <c r="R1286" s="42">
        <v>533</v>
      </c>
      <c r="S1286" s="43">
        <v>9073</v>
      </c>
      <c r="T1286" s="44">
        <v>9606</v>
      </c>
      <c r="U1286" s="45">
        <v>11907</v>
      </c>
      <c r="V1286" s="43">
        <v>10752</v>
      </c>
      <c r="W1286" s="44">
        <v>22659</v>
      </c>
      <c r="X1286" s="45">
        <v>315341</v>
      </c>
      <c r="Y1286" s="46">
        <v>93.3</v>
      </c>
      <c r="Z1286" s="47">
        <f t="shared" si="38"/>
        <v>326093</v>
      </c>
      <c r="AA1286" s="46">
        <f t="shared" si="39"/>
        <v>96.48</v>
      </c>
      <c r="AB1286" s="48" t="s">
        <v>2360</v>
      </c>
      <c r="AC1286" s="48" t="s">
        <v>2343</v>
      </c>
      <c r="AD1286" s="49"/>
    </row>
    <row r="1287" spans="2:30" x14ac:dyDescent="0.15">
      <c r="B1287" s="38" t="s">
        <v>0</v>
      </c>
      <c r="C1287" s="39" t="s">
        <v>0</v>
      </c>
      <c r="D1287" s="39"/>
      <c r="E1287" s="39"/>
      <c r="F1287" s="40"/>
      <c r="G1287" s="40"/>
      <c r="H1287" s="41"/>
      <c r="I1287" s="42"/>
      <c r="J1287" s="43"/>
      <c r="K1287" s="41"/>
      <c r="L1287" s="42"/>
      <c r="M1287" s="43"/>
      <c r="N1287" s="41"/>
      <c r="O1287" s="42"/>
      <c r="P1287" s="43"/>
      <c r="Q1287" s="41"/>
      <c r="R1287" s="42"/>
      <c r="S1287" s="43"/>
      <c r="T1287" s="44"/>
      <c r="U1287" s="45"/>
      <c r="V1287" s="43"/>
      <c r="W1287" s="44"/>
      <c r="X1287" s="45"/>
      <c r="Y1287" s="46"/>
      <c r="Z1287" s="47"/>
      <c r="AA1287" s="46"/>
      <c r="AB1287" s="48"/>
      <c r="AC1287" s="48"/>
      <c r="AD1287" s="49"/>
    </row>
    <row r="1288" spans="2:30" x14ac:dyDescent="0.15">
      <c r="B1288" s="38" t="s">
        <v>2703</v>
      </c>
      <c r="C1288" s="39" t="s">
        <v>2021</v>
      </c>
      <c r="D1288" s="39" t="s">
        <v>2363</v>
      </c>
      <c r="E1288" s="39"/>
      <c r="F1288" s="40" t="s">
        <v>2347</v>
      </c>
      <c r="G1288" s="40" t="s">
        <v>2359</v>
      </c>
      <c r="H1288" s="41">
        <v>1222500</v>
      </c>
      <c r="I1288" s="42">
        <v>0</v>
      </c>
      <c r="J1288" s="43">
        <v>0</v>
      </c>
      <c r="K1288" s="41">
        <v>0</v>
      </c>
      <c r="L1288" s="42">
        <v>1077275</v>
      </c>
      <c r="M1288" s="43">
        <v>192120</v>
      </c>
      <c r="N1288" s="41">
        <v>1269395</v>
      </c>
      <c r="O1288" s="42">
        <v>0</v>
      </c>
      <c r="P1288" s="43">
        <v>0</v>
      </c>
      <c r="Q1288" s="41">
        <v>0</v>
      </c>
      <c r="R1288" s="42">
        <v>0</v>
      </c>
      <c r="S1288" s="43">
        <v>35755</v>
      </c>
      <c r="T1288" s="44">
        <v>35755</v>
      </c>
      <c r="U1288" s="45">
        <v>1077275</v>
      </c>
      <c r="V1288" s="43">
        <v>227875</v>
      </c>
      <c r="W1288" s="44">
        <v>1305150</v>
      </c>
      <c r="X1288" s="45">
        <v>-82650</v>
      </c>
      <c r="Y1288" s="46">
        <v>-6.76</v>
      </c>
      <c r="Z1288" s="47">
        <f t="shared" ref="Z1288:Z1350" si="40">H1288-U1288</f>
        <v>145225</v>
      </c>
      <c r="AA1288" s="46">
        <f t="shared" ref="AA1288:AA1350" si="41">IF(H1288=0,0,ROUND(Z1288/H1288%,2))</f>
        <v>11.88</v>
      </c>
      <c r="AB1288" s="48" t="s">
        <v>2360</v>
      </c>
      <c r="AC1288" s="48" t="s">
        <v>2343</v>
      </c>
      <c r="AD1288" s="49"/>
    </row>
    <row r="1289" spans="2:30" x14ac:dyDescent="0.15">
      <c r="B1289" s="38" t="s">
        <v>2022</v>
      </c>
      <c r="C1289" s="39" t="s">
        <v>2021</v>
      </c>
      <c r="D1289" s="39" t="s">
        <v>2363</v>
      </c>
      <c r="E1289" s="39" t="s">
        <v>2792</v>
      </c>
      <c r="F1289" s="40" t="s">
        <v>2347</v>
      </c>
      <c r="G1289" s="40" t="s">
        <v>2359</v>
      </c>
      <c r="H1289" s="41">
        <v>1222500</v>
      </c>
      <c r="I1289" s="42">
        <v>0</v>
      </c>
      <c r="J1289" s="43">
        <v>0</v>
      </c>
      <c r="K1289" s="41">
        <v>0</v>
      </c>
      <c r="L1289" s="42">
        <v>1077275</v>
      </c>
      <c r="M1289" s="43">
        <v>192120</v>
      </c>
      <c r="N1289" s="41">
        <v>1269395</v>
      </c>
      <c r="O1289" s="42">
        <v>0</v>
      </c>
      <c r="P1289" s="43">
        <v>0</v>
      </c>
      <c r="Q1289" s="41">
        <v>0</v>
      </c>
      <c r="R1289" s="42">
        <v>0</v>
      </c>
      <c r="S1289" s="43">
        <v>35755</v>
      </c>
      <c r="T1289" s="44">
        <v>35755</v>
      </c>
      <c r="U1289" s="45">
        <v>1077275</v>
      </c>
      <c r="V1289" s="43">
        <v>227875</v>
      </c>
      <c r="W1289" s="44">
        <v>1305150</v>
      </c>
      <c r="X1289" s="45">
        <v>-82650</v>
      </c>
      <c r="Y1289" s="46">
        <v>-6.76</v>
      </c>
      <c r="Z1289" s="47">
        <f t="shared" si="40"/>
        <v>145225</v>
      </c>
      <c r="AA1289" s="46">
        <f t="shared" si="41"/>
        <v>11.88</v>
      </c>
      <c r="AB1289" s="48" t="s">
        <v>2360</v>
      </c>
      <c r="AC1289" s="48" t="s">
        <v>2343</v>
      </c>
      <c r="AD1289" s="49"/>
    </row>
    <row r="1290" spans="2:30" x14ac:dyDescent="0.15">
      <c r="B1290" s="38" t="s">
        <v>0</v>
      </c>
      <c r="C1290" s="39" t="s">
        <v>0</v>
      </c>
      <c r="D1290" s="39"/>
      <c r="E1290" s="39"/>
      <c r="F1290" s="40"/>
      <c r="G1290" s="40"/>
      <c r="H1290" s="41"/>
      <c r="I1290" s="42"/>
      <c r="J1290" s="43"/>
      <c r="K1290" s="41"/>
      <c r="L1290" s="42"/>
      <c r="M1290" s="43"/>
      <c r="N1290" s="41"/>
      <c r="O1290" s="42"/>
      <c r="P1290" s="43"/>
      <c r="Q1290" s="41"/>
      <c r="R1290" s="42"/>
      <c r="S1290" s="43"/>
      <c r="T1290" s="44"/>
      <c r="U1290" s="45"/>
      <c r="V1290" s="43"/>
      <c r="W1290" s="44"/>
      <c r="X1290" s="45"/>
      <c r="Y1290" s="46"/>
      <c r="Z1290" s="47"/>
      <c r="AA1290" s="46"/>
      <c r="AB1290" s="48"/>
      <c r="AC1290" s="48"/>
      <c r="AD1290" s="49"/>
    </row>
    <row r="1291" spans="2:30" x14ac:dyDescent="0.15">
      <c r="B1291" s="38" t="s">
        <v>2704</v>
      </c>
      <c r="C1291" s="39" t="s">
        <v>2023</v>
      </c>
      <c r="D1291" s="39" t="s">
        <v>2406</v>
      </c>
      <c r="E1291" s="39"/>
      <c r="F1291" s="40" t="s">
        <v>2345</v>
      </c>
      <c r="G1291" s="40" t="s">
        <v>2354</v>
      </c>
      <c r="H1291" s="41">
        <v>1050000</v>
      </c>
      <c r="I1291" s="42">
        <v>0</v>
      </c>
      <c r="J1291" s="43">
        <v>0</v>
      </c>
      <c r="K1291" s="41">
        <v>0</v>
      </c>
      <c r="L1291" s="42">
        <v>655272</v>
      </c>
      <c r="M1291" s="43">
        <v>98125</v>
      </c>
      <c r="N1291" s="41">
        <v>753397</v>
      </c>
      <c r="O1291" s="42">
        <v>0</v>
      </c>
      <c r="P1291" s="43">
        <v>0</v>
      </c>
      <c r="Q1291" s="41">
        <v>0</v>
      </c>
      <c r="R1291" s="42">
        <v>240450</v>
      </c>
      <c r="S1291" s="43">
        <v>33085</v>
      </c>
      <c r="T1291" s="44">
        <v>273535</v>
      </c>
      <c r="U1291" s="45">
        <v>895722</v>
      </c>
      <c r="V1291" s="43">
        <v>131210</v>
      </c>
      <c r="W1291" s="44">
        <v>1026932</v>
      </c>
      <c r="X1291" s="45">
        <v>23068</v>
      </c>
      <c r="Y1291" s="46">
        <v>2.2000000000000002</v>
      </c>
      <c r="Z1291" s="47">
        <f t="shared" si="40"/>
        <v>154278</v>
      </c>
      <c r="AA1291" s="46">
        <f t="shared" si="41"/>
        <v>14.69</v>
      </c>
      <c r="AB1291" s="48" t="s">
        <v>2370</v>
      </c>
      <c r="AC1291" s="48" t="s">
        <v>2343</v>
      </c>
      <c r="AD1291" s="49"/>
    </row>
    <row r="1292" spans="2:30" x14ac:dyDescent="0.15">
      <c r="B1292" s="38" t="s">
        <v>2024</v>
      </c>
      <c r="C1292" s="39" t="s">
        <v>2023</v>
      </c>
      <c r="D1292" s="39" t="s">
        <v>2406</v>
      </c>
      <c r="E1292" s="39" t="s">
        <v>2791</v>
      </c>
      <c r="F1292" s="40" t="s">
        <v>2345</v>
      </c>
      <c r="G1292" s="40" t="s">
        <v>2354</v>
      </c>
      <c r="H1292" s="41">
        <v>1050000</v>
      </c>
      <c r="I1292" s="42">
        <v>0</v>
      </c>
      <c r="J1292" s="43">
        <v>0</v>
      </c>
      <c r="K1292" s="41">
        <v>0</v>
      </c>
      <c r="L1292" s="42">
        <v>655272</v>
      </c>
      <c r="M1292" s="43">
        <v>98125</v>
      </c>
      <c r="N1292" s="41">
        <v>753397</v>
      </c>
      <c r="O1292" s="42">
        <v>0</v>
      </c>
      <c r="P1292" s="43">
        <v>0</v>
      </c>
      <c r="Q1292" s="41">
        <v>0</v>
      </c>
      <c r="R1292" s="42">
        <v>240450</v>
      </c>
      <c r="S1292" s="43">
        <v>33085</v>
      </c>
      <c r="T1292" s="44">
        <v>273535</v>
      </c>
      <c r="U1292" s="45">
        <v>895722</v>
      </c>
      <c r="V1292" s="43">
        <v>131210</v>
      </c>
      <c r="W1292" s="44">
        <v>1026932</v>
      </c>
      <c r="X1292" s="45">
        <v>23068</v>
      </c>
      <c r="Y1292" s="46">
        <v>2.2000000000000002</v>
      </c>
      <c r="Z1292" s="47">
        <f t="shared" si="40"/>
        <v>154278</v>
      </c>
      <c r="AA1292" s="46">
        <f t="shared" si="41"/>
        <v>14.69</v>
      </c>
      <c r="AB1292" s="48" t="s">
        <v>2370</v>
      </c>
      <c r="AC1292" s="48" t="s">
        <v>2343</v>
      </c>
      <c r="AD1292" s="49"/>
    </row>
    <row r="1293" spans="2:30" x14ac:dyDescent="0.15">
      <c r="B1293" s="38" t="s">
        <v>0</v>
      </c>
      <c r="C1293" s="39" t="s">
        <v>0</v>
      </c>
      <c r="D1293" s="39"/>
      <c r="E1293" s="39"/>
      <c r="F1293" s="40"/>
      <c r="G1293" s="40"/>
      <c r="H1293" s="41"/>
      <c r="I1293" s="42"/>
      <c r="J1293" s="43"/>
      <c r="K1293" s="41"/>
      <c r="L1293" s="42"/>
      <c r="M1293" s="43"/>
      <c r="N1293" s="41"/>
      <c r="O1293" s="42"/>
      <c r="P1293" s="43"/>
      <c r="Q1293" s="41"/>
      <c r="R1293" s="42"/>
      <c r="S1293" s="43"/>
      <c r="T1293" s="44"/>
      <c r="U1293" s="45"/>
      <c r="V1293" s="43"/>
      <c r="W1293" s="44"/>
      <c r="X1293" s="45"/>
      <c r="Y1293" s="46"/>
      <c r="Z1293" s="47"/>
      <c r="AA1293" s="46"/>
      <c r="AB1293" s="48"/>
      <c r="AC1293" s="48"/>
      <c r="AD1293" s="49"/>
    </row>
    <row r="1294" spans="2:30" x14ac:dyDescent="0.15">
      <c r="B1294" s="38" t="s">
        <v>2705</v>
      </c>
      <c r="C1294" s="39" t="s">
        <v>2025</v>
      </c>
      <c r="D1294" s="39" t="s">
        <v>2430</v>
      </c>
      <c r="E1294" s="39"/>
      <c r="F1294" s="40" t="s">
        <v>2345</v>
      </c>
      <c r="G1294" s="40" t="s">
        <v>2359</v>
      </c>
      <c r="H1294" s="41">
        <v>120000</v>
      </c>
      <c r="I1294" s="42">
        <v>0</v>
      </c>
      <c r="J1294" s="43">
        <v>0</v>
      </c>
      <c r="K1294" s="41">
        <v>0</v>
      </c>
      <c r="L1294" s="42">
        <v>94674</v>
      </c>
      <c r="M1294" s="43">
        <v>17778</v>
      </c>
      <c r="N1294" s="41">
        <v>112452</v>
      </c>
      <c r="O1294" s="42">
        <v>0</v>
      </c>
      <c r="P1294" s="43">
        <v>0</v>
      </c>
      <c r="Q1294" s="41">
        <v>0</v>
      </c>
      <c r="R1294" s="42">
        <v>1532</v>
      </c>
      <c r="S1294" s="43">
        <v>3212</v>
      </c>
      <c r="T1294" s="44">
        <v>4744</v>
      </c>
      <c r="U1294" s="45">
        <v>96206</v>
      </c>
      <c r="V1294" s="43">
        <v>20990</v>
      </c>
      <c r="W1294" s="44">
        <v>117196</v>
      </c>
      <c r="X1294" s="45">
        <v>2804</v>
      </c>
      <c r="Y1294" s="46">
        <v>2.34</v>
      </c>
      <c r="Z1294" s="47">
        <f t="shared" si="40"/>
        <v>23794</v>
      </c>
      <c r="AA1294" s="46">
        <f t="shared" si="41"/>
        <v>19.829999999999998</v>
      </c>
      <c r="AB1294" s="48" t="s">
        <v>2360</v>
      </c>
      <c r="AC1294" s="48" t="s">
        <v>2343</v>
      </c>
      <c r="AD1294" s="49"/>
    </row>
    <row r="1295" spans="2:30" x14ac:dyDescent="0.15">
      <c r="B1295" s="38" t="s">
        <v>2026</v>
      </c>
      <c r="C1295" s="39" t="s">
        <v>2025</v>
      </c>
      <c r="D1295" s="39" t="s">
        <v>2430</v>
      </c>
      <c r="E1295" s="39" t="s">
        <v>2791</v>
      </c>
      <c r="F1295" s="40" t="s">
        <v>2345</v>
      </c>
      <c r="G1295" s="40" t="s">
        <v>2359</v>
      </c>
      <c r="H1295" s="41">
        <v>120000</v>
      </c>
      <c r="I1295" s="42">
        <v>0</v>
      </c>
      <c r="J1295" s="43">
        <v>0</v>
      </c>
      <c r="K1295" s="41">
        <v>0</v>
      </c>
      <c r="L1295" s="42">
        <v>94674</v>
      </c>
      <c r="M1295" s="43">
        <v>17778</v>
      </c>
      <c r="N1295" s="41">
        <v>112452</v>
      </c>
      <c r="O1295" s="42">
        <v>0</v>
      </c>
      <c r="P1295" s="43">
        <v>0</v>
      </c>
      <c r="Q1295" s="41">
        <v>0</v>
      </c>
      <c r="R1295" s="42">
        <v>1532</v>
      </c>
      <c r="S1295" s="43">
        <v>3212</v>
      </c>
      <c r="T1295" s="44">
        <v>4744</v>
      </c>
      <c r="U1295" s="45">
        <v>96206</v>
      </c>
      <c r="V1295" s="43">
        <v>20990</v>
      </c>
      <c r="W1295" s="44">
        <v>117196</v>
      </c>
      <c r="X1295" s="45">
        <v>2804</v>
      </c>
      <c r="Y1295" s="46">
        <v>2.34</v>
      </c>
      <c r="Z1295" s="47">
        <f t="shared" si="40"/>
        <v>23794</v>
      </c>
      <c r="AA1295" s="46">
        <f t="shared" si="41"/>
        <v>19.829999999999998</v>
      </c>
      <c r="AB1295" s="48" t="s">
        <v>2360</v>
      </c>
      <c r="AC1295" s="48" t="s">
        <v>2343</v>
      </c>
      <c r="AD1295" s="49"/>
    </row>
    <row r="1296" spans="2:30" x14ac:dyDescent="0.15">
      <c r="B1296" s="38" t="s">
        <v>0</v>
      </c>
      <c r="C1296" s="39" t="s">
        <v>0</v>
      </c>
      <c r="D1296" s="39"/>
      <c r="E1296" s="39"/>
      <c r="F1296" s="40"/>
      <c r="G1296" s="40"/>
      <c r="H1296" s="41"/>
      <c r="I1296" s="42"/>
      <c r="J1296" s="43"/>
      <c r="K1296" s="41"/>
      <c r="L1296" s="42"/>
      <c r="M1296" s="43"/>
      <c r="N1296" s="41"/>
      <c r="O1296" s="42"/>
      <c r="P1296" s="43"/>
      <c r="Q1296" s="41"/>
      <c r="R1296" s="42"/>
      <c r="S1296" s="43"/>
      <c r="T1296" s="44"/>
      <c r="U1296" s="45"/>
      <c r="V1296" s="43"/>
      <c r="W1296" s="44"/>
      <c r="X1296" s="45"/>
      <c r="Y1296" s="46"/>
      <c r="Z1296" s="47"/>
      <c r="AA1296" s="46"/>
      <c r="AB1296" s="48"/>
      <c r="AC1296" s="48"/>
      <c r="AD1296" s="49"/>
    </row>
    <row r="1297" spans="2:30" x14ac:dyDescent="0.15">
      <c r="B1297" s="38" t="s">
        <v>2706</v>
      </c>
      <c r="C1297" s="39" t="s">
        <v>2027</v>
      </c>
      <c r="D1297" s="39" t="s">
        <v>2389</v>
      </c>
      <c r="E1297" s="39"/>
      <c r="F1297" s="40" t="s">
        <v>2346</v>
      </c>
      <c r="G1297" s="40" t="s">
        <v>2356</v>
      </c>
      <c r="H1297" s="41">
        <v>1500000</v>
      </c>
      <c r="I1297" s="42">
        <v>0</v>
      </c>
      <c r="J1297" s="43">
        <v>0</v>
      </c>
      <c r="K1297" s="41">
        <v>0</v>
      </c>
      <c r="L1297" s="42">
        <v>875486</v>
      </c>
      <c r="M1297" s="43">
        <v>156169</v>
      </c>
      <c r="N1297" s="41">
        <v>1031655</v>
      </c>
      <c r="O1297" s="42">
        <v>0</v>
      </c>
      <c r="P1297" s="43">
        <v>0</v>
      </c>
      <c r="Q1297" s="41">
        <v>0</v>
      </c>
      <c r="R1297" s="42">
        <v>6354</v>
      </c>
      <c r="S1297" s="43">
        <v>29059</v>
      </c>
      <c r="T1297" s="44">
        <v>35413</v>
      </c>
      <c r="U1297" s="45">
        <v>881840</v>
      </c>
      <c r="V1297" s="43">
        <v>185228</v>
      </c>
      <c r="W1297" s="44">
        <v>1067068</v>
      </c>
      <c r="X1297" s="45">
        <v>432932</v>
      </c>
      <c r="Y1297" s="46">
        <v>28.86</v>
      </c>
      <c r="Z1297" s="47">
        <f t="shared" si="40"/>
        <v>618160</v>
      </c>
      <c r="AA1297" s="46">
        <f t="shared" si="41"/>
        <v>41.21</v>
      </c>
      <c r="AB1297" s="48" t="s">
        <v>2370</v>
      </c>
      <c r="AC1297" s="48" t="s">
        <v>2343</v>
      </c>
      <c r="AD1297" s="49"/>
    </row>
    <row r="1298" spans="2:30" x14ac:dyDescent="0.15">
      <c r="B1298" s="38" t="s">
        <v>2028</v>
      </c>
      <c r="C1298" s="39" t="s">
        <v>2029</v>
      </c>
      <c r="D1298" s="39" t="s">
        <v>2389</v>
      </c>
      <c r="E1298" s="39" t="s">
        <v>2791</v>
      </c>
      <c r="F1298" s="40" t="s">
        <v>2346</v>
      </c>
      <c r="G1298" s="40" t="s">
        <v>2356</v>
      </c>
      <c r="H1298" s="41">
        <v>750000</v>
      </c>
      <c r="I1298" s="42">
        <v>0</v>
      </c>
      <c r="J1298" s="43">
        <v>0</v>
      </c>
      <c r="K1298" s="41">
        <v>0</v>
      </c>
      <c r="L1298" s="42">
        <v>415831</v>
      </c>
      <c r="M1298" s="43">
        <v>75927</v>
      </c>
      <c r="N1298" s="41">
        <v>491758</v>
      </c>
      <c r="O1298" s="42">
        <v>0</v>
      </c>
      <c r="P1298" s="43">
        <v>0</v>
      </c>
      <c r="Q1298" s="41">
        <v>0</v>
      </c>
      <c r="R1298" s="42">
        <v>3530</v>
      </c>
      <c r="S1298" s="43">
        <v>13937</v>
      </c>
      <c r="T1298" s="44">
        <v>17467</v>
      </c>
      <c r="U1298" s="45">
        <v>419361</v>
      </c>
      <c r="V1298" s="43">
        <v>89864</v>
      </c>
      <c r="W1298" s="44">
        <v>509225</v>
      </c>
      <c r="X1298" s="45">
        <v>240775</v>
      </c>
      <c r="Y1298" s="46">
        <v>32.1</v>
      </c>
      <c r="Z1298" s="47">
        <f t="shared" si="40"/>
        <v>330639</v>
      </c>
      <c r="AA1298" s="46">
        <f t="shared" si="41"/>
        <v>44.09</v>
      </c>
      <c r="AB1298" s="48" t="s">
        <v>2370</v>
      </c>
      <c r="AC1298" s="48" t="s">
        <v>2343</v>
      </c>
      <c r="AD1298" s="49"/>
    </row>
    <row r="1299" spans="2:30" x14ac:dyDescent="0.15">
      <c r="B1299" s="38" t="s">
        <v>2030</v>
      </c>
      <c r="C1299" s="39" t="s">
        <v>2031</v>
      </c>
      <c r="D1299" s="39" t="s">
        <v>2389</v>
      </c>
      <c r="E1299" s="39" t="s">
        <v>2792</v>
      </c>
      <c r="F1299" s="40" t="s">
        <v>2346</v>
      </c>
      <c r="G1299" s="40" t="s">
        <v>2356</v>
      </c>
      <c r="H1299" s="41">
        <v>750000</v>
      </c>
      <c r="I1299" s="42">
        <v>0</v>
      </c>
      <c r="J1299" s="43">
        <v>0</v>
      </c>
      <c r="K1299" s="41">
        <v>0</v>
      </c>
      <c r="L1299" s="42">
        <v>459655</v>
      </c>
      <c r="M1299" s="43">
        <v>80242</v>
      </c>
      <c r="N1299" s="41">
        <v>539897</v>
      </c>
      <c r="O1299" s="42">
        <v>0</v>
      </c>
      <c r="P1299" s="43">
        <v>0</v>
      </c>
      <c r="Q1299" s="41">
        <v>0</v>
      </c>
      <c r="R1299" s="42">
        <v>2824</v>
      </c>
      <c r="S1299" s="43">
        <v>15122</v>
      </c>
      <c r="T1299" s="44">
        <v>17946</v>
      </c>
      <c r="U1299" s="45">
        <v>462479</v>
      </c>
      <c r="V1299" s="43">
        <v>95364</v>
      </c>
      <c r="W1299" s="44">
        <v>557843</v>
      </c>
      <c r="X1299" s="45">
        <v>192157</v>
      </c>
      <c r="Y1299" s="46">
        <v>25.62</v>
      </c>
      <c r="Z1299" s="47">
        <f t="shared" si="40"/>
        <v>287521</v>
      </c>
      <c r="AA1299" s="46">
        <f t="shared" si="41"/>
        <v>38.340000000000003</v>
      </c>
      <c r="AB1299" s="48" t="s">
        <v>2370</v>
      </c>
      <c r="AC1299" s="48" t="s">
        <v>2343</v>
      </c>
      <c r="AD1299" s="49"/>
    </row>
    <row r="1300" spans="2:30" x14ac:dyDescent="0.15">
      <c r="B1300" s="38" t="s">
        <v>0</v>
      </c>
      <c r="C1300" s="39" t="s">
        <v>0</v>
      </c>
      <c r="D1300" s="39"/>
      <c r="E1300" s="39"/>
      <c r="F1300" s="40"/>
      <c r="G1300" s="40"/>
      <c r="H1300" s="41"/>
      <c r="I1300" s="42"/>
      <c r="J1300" s="43"/>
      <c r="K1300" s="41"/>
      <c r="L1300" s="42"/>
      <c r="M1300" s="43"/>
      <c r="N1300" s="41"/>
      <c r="O1300" s="42"/>
      <c r="P1300" s="43"/>
      <c r="Q1300" s="41"/>
      <c r="R1300" s="42"/>
      <c r="S1300" s="43"/>
      <c r="T1300" s="44"/>
      <c r="U1300" s="45"/>
      <c r="V1300" s="43"/>
      <c r="W1300" s="44"/>
      <c r="X1300" s="45"/>
      <c r="Y1300" s="46"/>
      <c r="Z1300" s="47"/>
      <c r="AA1300" s="46"/>
      <c r="AB1300" s="48"/>
      <c r="AC1300" s="48"/>
      <c r="AD1300" s="49"/>
    </row>
    <row r="1301" spans="2:30" x14ac:dyDescent="0.15">
      <c r="B1301" s="38" t="s">
        <v>2707</v>
      </c>
      <c r="C1301" s="39" t="s">
        <v>2032</v>
      </c>
      <c r="D1301" s="39" t="s">
        <v>2396</v>
      </c>
      <c r="E1301" s="39"/>
      <c r="F1301" s="40" t="s">
        <v>2346</v>
      </c>
      <c r="G1301" s="40" t="s">
        <v>2359</v>
      </c>
      <c r="H1301" s="41">
        <v>40000</v>
      </c>
      <c r="I1301" s="42">
        <v>0</v>
      </c>
      <c r="J1301" s="43">
        <v>0</v>
      </c>
      <c r="K1301" s="41">
        <v>0</v>
      </c>
      <c r="L1301" s="42">
        <v>0</v>
      </c>
      <c r="M1301" s="43">
        <v>0</v>
      </c>
      <c r="N1301" s="41">
        <v>0</v>
      </c>
      <c r="O1301" s="42">
        <v>0</v>
      </c>
      <c r="P1301" s="43">
        <v>0</v>
      </c>
      <c r="Q1301" s="41">
        <v>0</v>
      </c>
      <c r="R1301" s="42">
        <v>0</v>
      </c>
      <c r="S1301" s="43">
        <v>0</v>
      </c>
      <c r="T1301" s="44">
        <v>0</v>
      </c>
      <c r="U1301" s="45">
        <v>0</v>
      </c>
      <c r="V1301" s="43">
        <v>0</v>
      </c>
      <c r="W1301" s="44">
        <v>0</v>
      </c>
      <c r="X1301" s="45">
        <v>40000</v>
      </c>
      <c r="Y1301" s="46">
        <v>100</v>
      </c>
      <c r="Z1301" s="47">
        <f t="shared" si="40"/>
        <v>40000</v>
      </c>
      <c r="AA1301" s="46">
        <f t="shared" si="41"/>
        <v>100</v>
      </c>
      <c r="AB1301" s="48" t="s">
        <v>2360</v>
      </c>
      <c r="AC1301" s="48" t="s">
        <v>2343</v>
      </c>
      <c r="AD1301" s="49"/>
    </row>
    <row r="1302" spans="2:30" x14ac:dyDescent="0.15">
      <c r="B1302" s="38" t="s">
        <v>2033</v>
      </c>
      <c r="C1302" s="39" t="s">
        <v>2034</v>
      </c>
      <c r="D1302" s="39" t="s">
        <v>2396</v>
      </c>
      <c r="E1302" s="39" t="s">
        <v>2791</v>
      </c>
      <c r="F1302" s="40" t="s">
        <v>2346</v>
      </c>
      <c r="G1302" s="40" t="s">
        <v>2359</v>
      </c>
      <c r="H1302" s="41">
        <v>40000</v>
      </c>
      <c r="I1302" s="42">
        <v>0</v>
      </c>
      <c r="J1302" s="43">
        <v>0</v>
      </c>
      <c r="K1302" s="41">
        <v>0</v>
      </c>
      <c r="L1302" s="42">
        <v>0</v>
      </c>
      <c r="M1302" s="43">
        <v>0</v>
      </c>
      <c r="N1302" s="41">
        <v>0</v>
      </c>
      <c r="O1302" s="42">
        <v>0</v>
      </c>
      <c r="P1302" s="43">
        <v>0</v>
      </c>
      <c r="Q1302" s="41">
        <v>0</v>
      </c>
      <c r="R1302" s="42">
        <v>0</v>
      </c>
      <c r="S1302" s="43">
        <v>0</v>
      </c>
      <c r="T1302" s="44">
        <v>0</v>
      </c>
      <c r="U1302" s="45">
        <v>0</v>
      </c>
      <c r="V1302" s="43">
        <v>0</v>
      </c>
      <c r="W1302" s="44">
        <v>0</v>
      </c>
      <c r="X1302" s="45">
        <v>40000</v>
      </c>
      <c r="Y1302" s="46">
        <v>100</v>
      </c>
      <c r="Z1302" s="47">
        <f t="shared" si="40"/>
        <v>40000</v>
      </c>
      <c r="AA1302" s="46">
        <f t="shared" si="41"/>
        <v>100</v>
      </c>
      <c r="AB1302" s="48" t="s">
        <v>2360</v>
      </c>
      <c r="AC1302" s="48" t="s">
        <v>2343</v>
      </c>
      <c r="AD1302" s="49"/>
    </row>
    <row r="1303" spans="2:30" x14ac:dyDescent="0.15">
      <c r="B1303" s="38" t="s">
        <v>0</v>
      </c>
      <c r="C1303" s="39" t="s">
        <v>0</v>
      </c>
      <c r="D1303" s="39"/>
      <c r="E1303" s="39"/>
      <c r="F1303" s="40"/>
      <c r="G1303" s="40"/>
      <c r="H1303" s="41"/>
      <c r="I1303" s="42"/>
      <c r="J1303" s="43"/>
      <c r="K1303" s="41"/>
      <c r="L1303" s="42"/>
      <c r="M1303" s="43"/>
      <c r="N1303" s="41"/>
      <c r="O1303" s="42"/>
      <c r="P1303" s="43"/>
      <c r="Q1303" s="41"/>
      <c r="R1303" s="42"/>
      <c r="S1303" s="43"/>
      <c r="T1303" s="44"/>
      <c r="U1303" s="45"/>
      <c r="V1303" s="43"/>
      <c r="W1303" s="44"/>
      <c r="X1303" s="45"/>
      <c r="Y1303" s="46"/>
      <c r="Z1303" s="47"/>
      <c r="AA1303" s="46"/>
      <c r="AB1303" s="48"/>
      <c r="AC1303" s="48"/>
      <c r="AD1303" s="49"/>
    </row>
    <row r="1304" spans="2:30" x14ac:dyDescent="0.15">
      <c r="B1304" s="38" t="s">
        <v>2708</v>
      </c>
      <c r="C1304" s="39" t="s">
        <v>1533</v>
      </c>
      <c r="D1304" s="39" t="s">
        <v>2405</v>
      </c>
      <c r="E1304" s="39"/>
      <c r="F1304" s="40" t="s">
        <v>2345</v>
      </c>
      <c r="G1304" s="40" t="s">
        <v>2359</v>
      </c>
      <c r="H1304" s="41">
        <v>3086025</v>
      </c>
      <c r="I1304" s="42">
        <v>0</v>
      </c>
      <c r="J1304" s="43">
        <v>0</v>
      </c>
      <c r="K1304" s="41">
        <v>0</v>
      </c>
      <c r="L1304" s="42">
        <v>1681403</v>
      </c>
      <c r="M1304" s="43">
        <v>307202</v>
      </c>
      <c r="N1304" s="41">
        <v>1988605</v>
      </c>
      <c r="O1304" s="42">
        <v>0</v>
      </c>
      <c r="P1304" s="43">
        <v>0</v>
      </c>
      <c r="Q1304" s="41">
        <v>0</v>
      </c>
      <c r="R1304" s="42">
        <v>666</v>
      </c>
      <c r="S1304" s="43">
        <v>60404</v>
      </c>
      <c r="T1304" s="44">
        <v>61070</v>
      </c>
      <c r="U1304" s="45">
        <v>1682069</v>
      </c>
      <c r="V1304" s="43">
        <v>367606</v>
      </c>
      <c r="W1304" s="44">
        <v>2049675</v>
      </c>
      <c r="X1304" s="45">
        <v>1036350</v>
      </c>
      <c r="Y1304" s="46">
        <v>33.58</v>
      </c>
      <c r="Z1304" s="47">
        <f t="shared" si="40"/>
        <v>1403956</v>
      </c>
      <c r="AA1304" s="46">
        <f t="shared" si="41"/>
        <v>45.49</v>
      </c>
      <c r="AB1304" s="48" t="s">
        <v>2370</v>
      </c>
      <c r="AC1304" s="48" t="s">
        <v>2343</v>
      </c>
      <c r="AD1304" s="49"/>
    </row>
    <row r="1305" spans="2:30" x14ac:dyDescent="0.15">
      <c r="B1305" s="38" t="s">
        <v>2035</v>
      </c>
      <c r="C1305" s="39" t="s">
        <v>2036</v>
      </c>
      <c r="D1305" s="39" t="s">
        <v>2405</v>
      </c>
      <c r="E1305" s="39" t="s">
        <v>2791</v>
      </c>
      <c r="F1305" s="40" t="s">
        <v>2345</v>
      </c>
      <c r="G1305" s="40" t="s">
        <v>2359</v>
      </c>
      <c r="H1305" s="41">
        <v>1000000</v>
      </c>
      <c r="I1305" s="42">
        <v>0</v>
      </c>
      <c r="J1305" s="43">
        <v>0</v>
      </c>
      <c r="K1305" s="41">
        <v>0</v>
      </c>
      <c r="L1305" s="42">
        <v>526785</v>
      </c>
      <c r="M1305" s="43">
        <v>96185</v>
      </c>
      <c r="N1305" s="41">
        <v>622970</v>
      </c>
      <c r="O1305" s="42">
        <v>0</v>
      </c>
      <c r="P1305" s="43">
        <v>0</v>
      </c>
      <c r="Q1305" s="41">
        <v>0</v>
      </c>
      <c r="R1305" s="42">
        <v>0</v>
      </c>
      <c r="S1305" s="43">
        <v>17656</v>
      </c>
      <c r="T1305" s="44">
        <v>17656</v>
      </c>
      <c r="U1305" s="45">
        <v>526785</v>
      </c>
      <c r="V1305" s="43">
        <v>113841</v>
      </c>
      <c r="W1305" s="44">
        <v>640626</v>
      </c>
      <c r="X1305" s="45">
        <v>359374</v>
      </c>
      <c r="Y1305" s="46">
        <v>35.94</v>
      </c>
      <c r="Z1305" s="47">
        <f t="shared" si="40"/>
        <v>473215</v>
      </c>
      <c r="AA1305" s="46">
        <f t="shared" si="41"/>
        <v>47.32</v>
      </c>
      <c r="AB1305" s="48" t="s">
        <v>2370</v>
      </c>
      <c r="AC1305" s="48" t="s">
        <v>2343</v>
      </c>
      <c r="AD1305" s="49"/>
    </row>
    <row r="1306" spans="2:30" x14ac:dyDescent="0.15">
      <c r="B1306" s="38" t="s">
        <v>2037</v>
      </c>
      <c r="C1306" s="39" t="s">
        <v>2038</v>
      </c>
      <c r="D1306" s="39" t="s">
        <v>2405</v>
      </c>
      <c r="E1306" s="39" t="s">
        <v>2792</v>
      </c>
      <c r="F1306" s="40" t="s">
        <v>2345</v>
      </c>
      <c r="G1306" s="40" t="s">
        <v>2359</v>
      </c>
      <c r="H1306" s="41">
        <v>1086025</v>
      </c>
      <c r="I1306" s="42">
        <v>0</v>
      </c>
      <c r="J1306" s="43">
        <v>0</v>
      </c>
      <c r="K1306" s="41">
        <v>0</v>
      </c>
      <c r="L1306" s="42">
        <v>610333</v>
      </c>
      <c r="M1306" s="43">
        <v>106550</v>
      </c>
      <c r="N1306" s="41">
        <v>716883</v>
      </c>
      <c r="O1306" s="42">
        <v>0</v>
      </c>
      <c r="P1306" s="43">
        <v>0</v>
      </c>
      <c r="Q1306" s="41">
        <v>0</v>
      </c>
      <c r="R1306" s="42">
        <v>0</v>
      </c>
      <c r="S1306" s="43">
        <v>20079</v>
      </c>
      <c r="T1306" s="44">
        <v>20079</v>
      </c>
      <c r="U1306" s="45">
        <v>610333</v>
      </c>
      <c r="V1306" s="43">
        <v>126629</v>
      </c>
      <c r="W1306" s="44">
        <v>736962</v>
      </c>
      <c r="X1306" s="45">
        <v>349063</v>
      </c>
      <c r="Y1306" s="46">
        <v>32.14</v>
      </c>
      <c r="Z1306" s="47">
        <f t="shared" si="40"/>
        <v>475692</v>
      </c>
      <c r="AA1306" s="46">
        <f t="shared" si="41"/>
        <v>43.8</v>
      </c>
      <c r="AB1306" s="48" t="s">
        <v>2370</v>
      </c>
      <c r="AC1306" s="48" t="s">
        <v>2343</v>
      </c>
      <c r="AD1306" s="49"/>
    </row>
    <row r="1307" spans="2:30" x14ac:dyDescent="0.15">
      <c r="B1307" s="38" t="s">
        <v>2039</v>
      </c>
      <c r="C1307" s="39" t="s">
        <v>2040</v>
      </c>
      <c r="D1307" s="39" t="s">
        <v>2405</v>
      </c>
      <c r="E1307" s="39" t="s">
        <v>2793</v>
      </c>
      <c r="F1307" s="40" t="s">
        <v>2345</v>
      </c>
      <c r="G1307" s="40" t="s">
        <v>2359</v>
      </c>
      <c r="H1307" s="41">
        <v>1000000</v>
      </c>
      <c r="I1307" s="42">
        <v>0</v>
      </c>
      <c r="J1307" s="43">
        <v>0</v>
      </c>
      <c r="K1307" s="41">
        <v>0</v>
      </c>
      <c r="L1307" s="42">
        <v>544285</v>
      </c>
      <c r="M1307" s="43">
        <v>104467</v>
      </c>
      <c r="N1307" s="41">
        <v>648752</v>
      </c>
      <c r="O1307" s="42">
        <v>0</v>
      </c>
      <c r="P1307" s="43">
        <v>0</v>
      </c>
      <c r="Q1307" s="41">
        <v>0</v>
      </c>
      <c r="R1307" s="42">
        <v>666</v>
      </c>
      <c r="S1307" s="43">
        <v>22669</v>
      </c>
      <c r="T1307" s="44">
        <v>23335</v>
      </c>
      <c r="U1307" s="45">
        <v>544951</v>
      </c>
      <c r="V1307" s="43">
        <v>127136</v>
      </c>
      <c r="W1307" s="44">
        <v>672087</v>
      </c>
      <c r="X1307" s="45">
        <v>327913</v>
      </c>
      <c r="Y1307" s="46">
        <v>32.79</v>
      </c>
      <c r="Z1307" s="47">
        <f t="shared" si="40"/>
        <v>455049</v>
      </c>
      <c r="AA1307" s="46">
        <f t="shared" si="41"/>
        <v>45.5</v>
      </c>
      <c r="AB1307" s="48" t="s">
        <v>2370</v>
      </c>
      <c r="AC1307" s="48" t="s">
        <v>2343</v>
      </c>
      <c r="AD1307" s="49"/>
    </row>
    <row r="1308" spans="2:30" x14ac:dyDescent="0.15">
      <c r="B1308" s="38" t="s">
        <v>0</v>
      </c>
      <c r="C1308" s="39" t="s">
        <v>0</v>
      </c>
      <c r="D1308" s="39"/>
      <c r="E1308" s="39"/>
      <c r="F1308" s="40"/>
      <c r="G1308" s="40"/>
      <c r="H1308" s="41"/>
      <c r="I1308" s="42"/>
      <c r="J1308" s="43"/>
      <c r="K1308" s="41"/>
      <c r="L1308" s="42"/>
      <c r="M1308" s="43"/>
      <c r="N1308" s="41"/>
      <c r="O1308" s="42"/>
      <c r="P1308" s="43"/>
      <c r="Q1308" s="41"/>
      <c r="R1308" s="42"/>
      <c r="S1308" s="43"/>
      <c r="T1308" s="44"/>
      <c r="U1308" s="45"/>
      <c r="V1308" s="43"/>
      <c r="W1308" s="44"/>
      <c r="X1308" s="45"/>
      <c r="Y1308" s="46"/>
      <c r="Z1308" s="47"/>
      <c r="AA1308" s="46"/>
      <c r="AB1308" s="48"/>
      <c r="AC1308" s="48"/>
      <c r="AD1308" s="49"/>
    </row>
    <row r="1309" spans="2:30" x14ac:dyDescent="0.15">
      <c r="B1309" s="38" t="s">
        <v>2709</v>
      </c>
      <c r="C1309" s="39" t="s">
        <v>2041</v>
      </c>
      <c r="D1309" s="39" t="s">
        <v>2405</v>
      </c>
      <c r="E1309" s="39"/>
      <c r="F1309" s="40" t="s">
        <v>2345</v>
      </c>
      <c r="G1309" s="40" t="s">
        <v>2359</v>
      </c>
      <c r="H1309" s="41">
        <v>1660000</v>
      </c>
      <c r="I1309" s="42">
        <v>0</v>
      </c>
      <c r="J1309" s="43">
        <v>0</v>
      </c>
      <c r="K1309" s="41">
        <v>0</v>
      </c>
      <c r="L1309" s="42">
        <v>0</v>
      </c>
      <c r="M1309" s="43">
        <v>0</v>
      </c>
      <c r="N1309" s="41">
        <v>0</v>
      </c>
      <c r="O1309" s="42">
        <v>1540000</v>
      </c>
      <c r="P1309" s="43">
        <v>0</v>
      </c>
      <c r="Q1309" s="41">
        <v>1540000</v>
      </c>
      <c r="R1309" s="42">
        <v>0</v>
      </c>
      <c r="S1309" s="43">
        <v>0</v>
      </c>
      <c r="T1309" s="44">
        <v>0</v>
      </c>
      <c r="U1309" s="45">
        <v>1540000</v>
      </c>
      <c r="V1309" s="43">
        <v>0</v>
      </c>
      <c r="W1309" s="44">
        <v>1540000</v>
      </c>
      <c r="X1309" s="45">
        <v>120000</v>
      </c>
      <c r="Y1309" s="46">
        <v>7.23</v>
      </c>
      <c r="Z1309" s="47">
        <f t="shared" si="40"/>
        <v>120000</v>
      </c>
      <c r="AA1309" s="46">
        <f t="shared" si="41"/>
        <v>7.23</v>
      </c>
      <c r="AB1309" s="48" t="s">
        <v>2370</v>
      </c>
      <c r="AC1309" s="48" t="s">
        <v>2372</v>
      </c>
      <c r="AD1309" s="49"/>
    </row>
    <row r="1310" spans="2:30" x14ac:dyDescent="0.15">
      <c r="B1310" s="38" t="s">
        <v>2042</v>
      </c>
      <c r="C1310" s="39" t="s">
        <v>2043</v>
      </c>
      <c r="D1310" s="39" t="s">
        <v>2405</v>
      </c>
      <c r="E1310" s="39" t="s">
        <v>2791</v>
      </c>
      <c r="F1310" s="40" t="s">
        <v>2345</v>
      </c>
      <c r="G1310" s="40" t="s">
        <v>2359</v>
      </c>
      <c r="H1310" s="41">
        <v>830000</v>
      </c>
      <c r="I1310" s="42">
        <v>0</v>
      </c>
      <c r="J1310" s="43">
        <v>0</v>
      </c>
      <c r="K1310" s="41">
        <v>0</v>
      </c>
      <c r="L1310" s="42">
        <v>0</v>
      </c>
      <c r="M1310" s="43">
        <v>0</v>
      </c>
      <c r="N1310" s="41">
        <v>0</v>
      </c>
      <c r="O1310" s="42">
        <v>770000</v>
      </c>
      <c r="P1310" s="43">
        <v>0</v>
      </c>
      <c r="Q1310" s="41">
        <v>770000</v>
      </c>
      <c r="R1310" s="42">
        <v>0</v>
      </c>
      <c r="S1310" s="43">
        <v>0</v>
      </c>
      <c r="T1310" s="44">
        <v>0</v>
      </c>
      <c r="U1310" s="45">
        <v>770000</v>
      </c>
      <c r="V1310" s="43">
        <v>0</v>
      </c>
      <c r="W1310" s="44">
        <v>770000</v>
      </c>
      <c r="X1310" s="45">
        <v>60000</v>
      </c>
      <c r="Y1310" s="46">
        <v>7.23</v>
      </c>
      <c r="Z1310" s="47">
        <f t="shared" si="40"/>
        <v>60000</v>
      </c>
      <c r="AA1310" s="46">
        <f t="shared" si="41"/>
        <v>7.23</v>
      </c>
      <c r="AB1310" s="48" t="s">
        <v>2370</v>
      </c>
      <c r="AC1310" s="48" t="s">
        <v>2372</v>
      </c>
      <c r="AD1310" s="49"/>
    </row>
    <row r="1311" spans="2:30" x14ac:dyDescent="0.15">
      <c r="B1311" s="38" t="s">
        <v>2044</v>
      </c>
      <c r="C1311" s="39" t="s">
        <v>2045</v>
      </c>
      <c r="D1311" s="39" t="s">
        <v>2405</v>
      </c>
      <c r="E1311" s="39" t="s">
        <v>2792</v>
      </c>
      <c r="F1311" s="40" t="s">
        <v>2345</v>
      </c>
      <c r="G1311" s="40" t="s">
        <v>2359</v>
      </c>
      <c r="H1311" s="41">
        <v>830000</v>
      </c>
      <c r="I1311" s="42">
        <v>0</v>
      </c>
      <c r="J1311" s="43">
        <v>0</v>
      </c>
      <c r="K1311" s="41">
        <v>0</v>
      </c>
      <c r="L1311" s="42">
        <v>0</v>
      </c>
      <c r="M1311" s="43">
        <v>0</v>
      </c>
      <c r="N1311" s="41">
        <v>0</v>
      </c>
      <c r="O1311" s="42">
        <v>770000</v>
      </c>
      <c r="P1311" s="43">
        <v>0</v>
      </c>
      <c r="Q1311" s="41">
        <v>770000</v>
      </c>
      <c r="R1311" s="42">
        <v>0</v>
      </c>
      <c r="S1311" s="43">
        <v>0</v>
      </c>
      <c r="T1311" s="44">
        <v>0</v>
      </c>
      <c r="U1311" s="45">
        <v>770000</v>
      </c>
      <c r="V1311" s="43">
        <v>0</v>
      </c>
      <c r="W1311" s="44">
        <v>770000</v>
      </c>
      <c r="X1311" s="45">
        <v>60000</v>
      </c>
      <c r="Y1311" s="46">
        <v>7.23</v>
      </c>
      <c r="Z1311" s="47">
        <f t="shared" si="40"/>
        <v>60000</v>
      </c>
      <c r="AA1311" s="46">
        <f t="shared" si="41"/>
        <v>7.23</v>
      </c>
      <c r="AB1311" s="48" t="s">
        <v>2370</v>
      </c>
      <c r="AC1311" s="48" t="s">
        <v>2372</v>
      </c>
      <c r="AD1311" s="49"/>
    </row>
    <row r="1312" spans="2:30" x14ac:dyDescent="0.15">
      <c r="B1312" s="38" t="s">
        <v>0</v>
      </c>
      <c r="C1312" s="39" t="s">
        <v>0</v>
      </c>
      <c r="D1312" s="39"/>
      <c r="E1312" s="39"/>
      <c r="F1312" s="40"/>
      <c r="G1312" s="40"/>
      <c r="H1312" s="41"/>
      <c r="I1312" s="42"/>
      <c r="J1312" s="43"/>
      <c r="K1312" s="41"/>
      <c r="L1312" s="42"/>
      <c r="M1312" s="43"/>
      <c r="N1312" s="41"/>
      <c r="O1312" s="42"/>
      <c r="P1312" s="43"/>
      <c r="Q1312" s="41"/>
      <c r="R1312" s="42"/>
      <c r="S1312" s="43"/>
      <c r="T1312" s="44"/>
      <c r="U1312" s="45"/>
      <c r="V1312" s="43"/>
      <c r="W1312" s="44"/>
      <c r="X1312" s="45"/>
      <c r="Y1312" s="46"/>
      <c r="Z1312" s="47"/>
      <c r="AA1312" s="46"/>
      <c r="AB1312" s="48"/>
      <c r="AC1312" s="48"/>
      <c r="AD1312" s="49"/>
    </row>
    <row r="1313" spans="2:30" x14ac:dyDescent="0.15">
      <c r="B1313" s="38" t="s">
        <v>2710</v>
      </c>
      <c r="C1313" s="39" t="s">
        <v>2046</v>
      </c>
      <c r="D1313" s="39" t="s">
        <v>2429</v>
      </c>
      <c r="E1313" s="39"/>
      <c r="F1313" s="40" t="s">
        <v>2345</v>
      </c>
      <c r="G1313" s="40" t="s">
        <v>2353</v>
      </c>
      <c r="H1313" s="41">
        <v>500000</v>
      </c>
      <c r="I1313" s="42">
        <v>0</v>
      </c>
      <c r="J1313" s="43">
        <v>0</v>
      </c>
      <c r="K1313" s="41">
        <v>0</v>
      </c>
      <c r="L1313" s="42">
        <v>86301</v>
      </c>
      <c r="M1313" s="43">
        <v>14611</v>
      </c>
      <c r="N1313" s="41">
        <v>100912</v>
      </c>
      <c r="O1313" s="42">
        <v>0</v>
      </c>
      <c r="P1313" s="43">
        <v>0</v>
      </c>
      <c r="Q1313" s="41">
        <v>0</v>
      </c>
      <c r="R1313" s="42">
        <v>4935</v>
      </c>
      <c r="S1313" s="43">
        <v>4369</v>
      </c>
      <c r="T1313" s="44">
        <v>9304</v>
      </c>
      <c r="U1313" s="45">
        <v>91236</v>
      </c>
      <c r="V1313" s="43">
        <v>18980</v>
      </c>
      <c r="W1313" s="44">
        <v>110216</v>
      </c>
      <c r="X1313" s="45">
        <v>389784</v>
      </c>
      <c r="Y1313" s="46">
        <v>77.959999999999994</v>
      </c>
      <c r="Z1313" s="47">
        <f t="shared" si="40"/>
        <v>408764</v>
      </c>
      <c r="AA1313" s="46">
        <f t="shared" si="41"/>
        <v>81.75</v>
      </c>
      <c r="AB1313" s="48" t="s">
        <v>2360</v>
      </c>
      <c r="AC1313" s="48" t="s">
        <v>2343</v>
      </c>
      <c r="AD1313" s="49"/>
    </row>
    <row r="1314" spans="2:30" x14ac:dyDescent="0.15">
      <c r="B1314" s="38" t="s">
        <v>2047</v>
      </c>
      <c r="C1314" s="39" t="s">
        <v>2048</v>
      </c>
      <c r="D1314" s="39" t="s">
        <v>2429</v>
      </c>
      <c r="E1314" s="39" t="s">
        <v>2793</v>
      </c>
      <c r="F1314" s="40" t="s">
        <v>2345</v>
      </c>
      <c r="G1314" s="40" t="s">
        <v>2353</v>
      </c>
      <c r="H1314" s="41">
        <v>500000</v>
      </c>
      <c r="I1314" s="42">
        <v>0</v>
      </c>
      <c r="J1314" s="43">
        <v>0</v>
      </c>
      <c r="K1314" s="41">
        <v>0</v>
      </c>
      <c r="L1314" s="42">
        <v>86301</v>
      </c>
      <c r="M1314" s="43">
        <v>14611</v>
      </c>
      <c r="N1314" s="41">
        <v>100912</v>
      </c>
      <c r="O1314" s="42">
        <v>0</v>
      </c>
      <c r="P1314" s="43">
        <v>0</v>
      </c>
      <c r="Q1314" s="41">
        <v>0</v>
      </c>
      <c r="R1314" s="42">
        <v>4935</v>
      </c>
      <c r="S1314" s="43">
        <v>4369</v>
      </c>
      <c r="T1314" s="44">
        <v>9304</v>
      </c>
      <c r="U1314" s="45">
        <v>91236</v>
      </c>
      <c r="V1314" s="43">
        <v>18980</v>
      </c>
      <c r="W1314" s="44">
        <v>110216</v>
      </c>
      <c r="X1314" s="45">
        <v>389784</v>
      </c>
      <c r="Y1314" s="46">
        <v>77.959999999999994</v>
      </c>
      <c r="Z1314" s="47">
        <f t="shared" si="40"/>
        <v>408764</v>
      </c>
      <c r="AA1314" s="46">
        <f t="shared" si="41"/>
        <v>81.75</v>
      </c>
      <c r="AB1314" s="48" t="s">
        <v>2360</v>
      </c>
      <c r="AC1314" s="48" t="s">
        <v>2343</v>
      </c>
      <c r="AD1314" s="49"/>
    </row>
    <row r="1315" spans="2:30" x14ac:dyDescent="0.15">
      <c r="B1315" s="38" t="s">
        <v>0</v>
      </c>
      <c r="C1315" s="39" t="s">
        <v>0</v>
      </c>
      <c r="D1315" s="39"/>
      <c r="E1315" s="39"/>
      <c r="F1315" s="40"/>
      <c r="G1315" s="40"/>
      <c r="H1315" s="41"/>
      <c r="I1315" s="42"/>
      <c r="J1315" s="43"/>
      <c r="K1315" s="41"/>
      <c r="L1315" s="42"/>
      <c r="M1315" s="43"/>
      <c r="N1315" s="41"/>
      <c r="O1315" s="42"/>
      <c r="P1315" s="43"/>
      <c r="Q1315" s="41"/>
      <c r="R1315" s="42"/>
      <c r="S1315" s="43"/>
      <c r="T1315" s="44"/>
      <c r="U1315" s="45"/>
      <c r="V1315" s="43"/>
      <c r="W1315" s="44"/>
      <c r="X1315" s="45"/>
      <c r="Y1315" s="46"/>
      <c r="Z1315" s="47"/>
      <c r="AA1315" s="46"/>
      <c r="AB1315" s="48"/>
      <c r="AC1315" s="48"/>
      <c r="AD1315" s="49"/>
    </row>
    <row r="1316" spans="2:30" x14ac:dyDescent="0.15">
      <c r="B1316" s="38" t="s">
        <v>2711</v>
      </c>
      <c r="C1316" s="39" t="s">
        <v>2049</v>
      </c>
      <c r="D1316" s="39" t="s">
        <v>2383</v>
      </c>
      <c r="E1316" s="39"/>
      <c r="F1316" s="40" t="s">
        <v>2346</v>
      </c>
      <c r="G1316" s="40" t="s">
        <v>2351</v>
      </c>
      <c r="H1316" s="41">
        <v>322000</v>
      </c>
      <c r="I1316" s="42">
        <v>240800</v>
      </c>
      <c r="J1316" s="43">
        <v>0</v>
      </c>
      <c r="K1316" s="41">
        <v>240800</v>
      </c>
      <c r="L1316" s="42">
        <v>14175</v>
      </c>
      <c r="M1316" s="43">
        <v>3317</v>
      </c>
      <c r="N1316" s="41">
        <v>17492</v>
      </c>
      <c r="O1316" s="42">
        <v>0</v>
      </c>
      <c r="P1316" s="43">
        <v>0</v>
      </c>
      <c r="Q1316" s="41">
        <v>0</v>
      </c>
      <c r="R1316" s="42">
        <v>0</v>
      </c>
      <c r="S1316" s="43">
        <v>1279</v>
      </c>
      <c r="T1316" s="44">
        <v>1279</v>
      </c>
      <c r="U1316" s="45">
        <v>254975</v>
      </c>
      <c r="V1316" s="43">
        <v>4596</v>
      </c>
      <c r="W1316" s="44">
        <v>259571</v>
      </c>
      <c r="X1316" s="45">
        <v>62429</v>
      </c>
      <c r="Y1316" s="46">
        <v>19.39</v>
      </c>
      <c r="Z1316" s="47">
        <f t="shared" si="40"/>
        <v>67025</v>
      </c>
      <c r="AA1316" s="46">
        <f t="shared" si="41"/>
        <v>20.82</v>
      </c>
      <c r="AB1316" s="48" t="s">
        <v>2360</v>
      </c>
      <c r="AC1316" s="48" t="s">
        <v>2343</v>
      </c>
      <c r="AD1316" s="49"/>
    </row>
    <row r="1317" spans="2:30" x14ac:dyDescent="0.15">
      <c r="B1317" s="38" t="s">
        <v>2050</v>
      </c>
      <c r="C1317" s="39" t="s">
        <v>2051</v>
      </c>
      <c r="D1317" s="39" t="s">
        <v>2383</v>
      </c>
      <c r="E1317" s="39" t="s">
        <v>2791</v>
      </c>
      <c r="F1317" s="40" t="s">
        <v>2346</v>
      </c>
      <c r="G1317" s="40" t="s">
        <v>2351</v>
      </c>
      <c r="H1317" s="41">
        <v>322000</v>
      </c>
      <c r="I1317" s="42">
        <v>240800</v>
      </c>
      <c r="J1317" s="43">
        <v>0</v>
      </c>
      <c r="K1317" s="41">
        <v>240800</v>
      </c>
      <c r="L1317" s="42">
        <v>14175</v>
      </c>
      <c r="M1317" s="43">
        <v>3317</v>
      </c>
      <c r="N1317" s="41">
        <v>17492</v>
      </c>
      <c r="O1317" s="42">
        <v>0</v>
      </c>
      <c r="P1317" s="43">
        <v>0</v>
      </c>
      <c r="Q1317" s="41">
        <v>0</v>
      </c>
      <c r="R1317" s="42">
        <v>0</v>
      </c>
      <c r="S1317" s="43">
        <v>1279</v>
      </c>
      <c r="T1317" s="44">
        <v>1279</v>
      </c>
      <c r="U1317" s="45">
        <v>254975</v>
      </c>
      <c r="V1317" s="43">
        <v>4596</v>
      </c>
      <c r="W1317" s="44">
        <v>259571</v>
      </c>
      <c r="X1317" s="45">
        <v>62429</v>
      </c>
      <c r="Y1317" s="46">
        <v>19.39</v>
      </c>
      <c r="Z1317" s="47">
        <f t="shared" si="40"/>
        <v>67025</v>
      </c>
      <c r="AA1317" s="46">
        <f t="shared" si="41"/>
        <v>20.82</v>
      </c>
      <c r="AB1317" s="48" t="s">
        <v>2360</v>
      </c>
      <c r="AC1317" s="48" t="s">
        <v>2343</v>
      </c>
      <c r="AD1317" s="49"/>
    </row>
    <row r="1318" spans="2:30" x14ac:dyDescent="0.15">
      <c r="B1318" s="38" t="s">
        <v>0</v>
      </c>
      <c r="C1318" s="39" t="s">
        <v>0</v>
      </c>
      <c r="D1318" s="39"/>
      <c r="E1318" s="39"/>
      <c r="F1318" s="40"/>
      <c r="G1318" s="40"/>
      <c r="H1318" s="41"/>
      <c r="I1318" s="42"/>
      <c r="J1318" s="43"/>
      <c r="K1318" s="41"/>
      <c r="L1318" s="42"/>
      <c r="M1318" s="43"/>
      <c r="N1318" s="41"/>
      <c r="O1318" s="42"/>
      <c r="P1318" s="43"/>
      <c r="Q1318" s="41"/>
      <c r="R1318" s="42"/>
      <c r="S1318" s="43"/>
      <c r="T1318" s="44"/>
      <c r="U1318" s="45"/>
      <c r="V1318" s="43"/>
      <c r="W1318" s="44"/>
      <c r="X1318" s="45"/>
      <c r="Y1318" s="46"/>
      <c r="Z1318" s="47"/>
      <c r="AA1318" s="46"/>
      <c r="AB1318" s="48"/>
      <c r="AC1318" s="48"/>
      <c r="AD1318" s="49"/>
    </row>
    <row r="1319" spans="2:30" x14ac:dyDescent="0.15">
      <c r="B1319" s="38" t="s">
        <v>2712</v>
      </c>
      <c r="C1319" s="39" t="s">
        <v>2052</v>
      </c>
      <c r="D1319" s="39" t="s">
        <v>2388</v>
      </c>
      <c r="E1319" s="39"/>
      <c r="F1319" s="40" t="s">
        <v>2347</v>
      </c>
      <c r="G1319" s="40" t="s">
        <v>2351</v>
      </c>
      <c r="H1319" s="41">
        <v>218000</v>
      </c>
      <c r="I1319" s="42">
        <v>0</v>
      </c>
      <c r="J1319" s="43">
        <v>0</v>
      </c>
      <c r="K1319" s="41">
        <v>0</v>
      </c>
      <c r="L1319" s="42">
        <v>42547</v>
      </c>
      <c r="M1319" s="43">
        <v>9957</v>
      </c>
      <c r="N1319" s="41">
        <v>52504</v>
      </c>
      <c r="O1319" s="42">
        <v>52616</v>
      </c>
      <c r="P1319" s="43">
        <v>0</v>
      </c>
      <c r="Q1319" s="41">
        <v>52616</v>
      </c>
      <c r="R1319" s="42">
        <v>10252</v>
      </c>
      <c r="S1319" s="43">
        <v>3841</v>
      </c>
      <c r="T1319" s="44">
        <v>14093</v>
      </c>
      <c r="U1319" s="45">
        <v>105415</v>
      </c>
      <c r="V1319" s="43">
        <v>13798</v>
      </c>
      <c r="W1319" s="44">
        <v>119213</v>
      </c>
      <c r="X1319" s="45">
        <v>98787</v>
      </c>
      <c r="Y1319" s="46">
        <v>45.32</v>
      </c>
      <c r="Z1319" s="47">
        <f t="shared" si="40"/>
        <v>112585</v>
      </c>
      <c r="AA1319" s="46">
        <f t="shared" si="41"/>
        <v>51.64</v>
      </c>
      <c r="AB1319" s="48" t="s">
        <v>2360</v>
      </c>
      <c r="AC1319" s="48" t="s">
        <v>2343</v>
      </c>
      <c r="AD1319" s="49"/>
    </row>
    <row r="1320" spans="2:30" x14ac:dyDescent="0.15">
      <c r="B1320" s="38" t="s">
        <v>2053</v>
      </c>
      <c r="C1320" s="39" t="s">
        <v>2054</v>
      </c>
      <c r="D1320" s="39" t="s">
        <v>2388</v>
      </c>
      <c r="E1320" s="39" t="s">
        <v>2791</v>
      </c>
      <c r="F1320" s="40" t="s">
        <v>2347</v>
      </c>
      <c r="G1320" s="40" t="s">
        <v>2351</v>
      </c>
      <c r="H1320" s="41">
        <v>218000</v>
      </c>
      <c r="I1320" s="42">
        <v>0</v>
      </c>
      <c r="J1320" s="43">
        <v>0</v>
      </c>
      <c r="K1320" s="41">
        <v>0</v>
      </c>
      <c r="L1320" s="42">
        <v>42547</v>
      </c>
      <c r="M1320" s="43">
        <v>9957</v>
      </c>
      <c r="N1320" s="41">
        <v>52504</v>
      </c>
      <c r="O1320" s="42">
        <v>52616</v>
      </c>
      <c r="P1320" s="43">
        <v>0</v>
      </c>
      <c r="Q1320" s="41">
        <v>52616</v>
      </c>
      <c r="R1320" s="42">
        <v>10252</v>
      </c>
      <c r="S1320" s="43">
        <v>3841</v>
      </c>
      <c r="T1320" s="44">
        <v>14093</v>
      </c>
      <c r="U1320" s="45">
        <v>105415</v>
      </c>
      <c r="V1320" s="43">
        <v>13798</v>
      </c>
      <c r="W1320" s="44">
        <v>119213</v>
      </c>
      <c r="X1320" s="45">
        <v>98787</v>
      </c>
      <c r="Y1320" s="46">
        <v>45.32</v>
      </c>
      <c r="Z1320" s="47">
        <f t="shared" si="40"/>
        <v>112585</v>
      </c>
      <c r="AA1320" s="46">
        <f t="shared" si="41"/>
        <v>51.64</v>
      </c>
      <c r="AB1320" s="48" t="s">
        <v>2360</v>
      </c>
      <c r="AC1320" s="48" t="s">
        <v>2343</v>
      </c>
      <c r="AD1320" s="49"/>
    </row>
    <row r="1321" spans="2:30" x14ac:dyDescent="0.15">
      <c r="B1321" s="38" t="s">
        <v>0</v>
      </c>
      <c r="C1321" s="39" t="s">
        <v>0</v>
      </c>
      <c r="D1321" s="39"/>
      <c r="E1321" s="39"/>
      <c r="F1321" s="40"/>
      <c r="G1321" s="40"/>
      <c r="H1321" s="41"/>
      <c r="I1321" s="42"/>
      <c r="J1321" s="43"/>
      <c r="K1321" s="41"/>
      <c r="L1321" s="42"/>
      <c r="M1321" s="43"/>
      <c r="N1321" s="41"/>
      <c r="O1321" s="42"/>
      <c r="P1321" s="43"/>
      <c r="Q1321" s="41"/>
      <c r="R1321" s="42"/>
      <c r="S1321" s="43"/>
      <c r="T1321" s="44"/>
      <c r="U1321" s="45"/>
      <c r="V1321" s="43"/>
      <c r="W1321" s="44"/>
      <c r="X1321" s="45"/>
      <c r="Y1321" s="46"/>
      <c r="Z1321" s="47"/>
      <c r="AA1321" s="46"/>
      <c r="AB1321" s="48"/>
      <c r="AC1321" s="48"/>
      <c r="AD1321" s="49"/>
    </row>
    <row r="1322" spans="2:30" x14ac:dyDescent="0.15">
      <c r="B1322" s="38" t="s">
        <v>2713</v>
      </c>
      <c r="C1322" s="39" t="s">
        <v>2055</v>
      </c>
      <c r="D1322" s="39" t="s">
        <v>2363</v>
      </c>
      <c r="E1322" s="39"/>
      <c r="F1322" s="40" t="s">
        <v>2347</v>
      </c>
      <c r="G1322" s="40" t="s">
        <v>2354</v>
      </c>
      <c r="H1322" s="41">
        <v>4754000</v>
      </c>
      <c r="I1322" s="42">
        <v>0</v>
      </c>
      <c r="J1322" s="43">
        <v>0</v>
      </c>
      <c r="K1322" s="41">
        <v>0</v>
      </c>
      <c r="L1322" s="42">
        <v>2224447</v>
      </c>
      <c r="M1322" s="43">
        <v>357138</v>
      </c>
      <c r="N1322" s="41">
        <v>2581585</v>
      </c>
      <c r="O1322" s="42">
        <v>0</v>
      </c>
      <c r="P1322" s="43">
        <v>0</v>
      </c>
      <c r="Q1322" s="41">
        <v>0</v>
      </c>
      <c r="R1322" s="42">
        <v>20825</v>
      </c>
      <c r="S1322" s="43">
        <v>112467</v>
      </c>
      <c r="T1322" s="44">
        <v>133292</v>
      </c>
      <c r="U1322" s="45">
        <v>2245272</v>
      </c>
      <c r="V1322" s="43">
        <v>469605</v>
      </c>
      <c r="W1322" s="44">
        <v>2714877</v>
      </c>
      <c r="X1322" s="45">
        <v>2039123</v>
      </c>
      <c r="Y1322" s="46">
        <v>42.89</v>
      </c>
      <c r="Z1322" s="47">
        <f t="shared" si="40"/>
        <v>2508728</v>
      </c>
      <c r="AA1322" s="46">
        <f t="shared" si="41"/>
        <v>52.77</v>
      </c>
      <c r="AB1322" s="48" t="s">
        <v>2360</v>
      </c>
      <c r="AC1322" s="48" t="s">
        <v>2343</v>
      </c>
      <c r="AD1322" s="49"/>
    </row>
    <row r="1323" spans="2:30" x14ac:dyDescent="0.15">
      <c r="B1323" s="38" t="s">
        <v>2056</v>
      </c>
      <c r="C1323" s="39" t="s">
        <v>2055</v>
      </c>
      <c r="D1323" s="39" t="s">
        <v>2363</v>
      </c>
      <c r="E1323" s="39" t="s">
        <v>2792</v>
      </c>
      <c r="F1323" s="40" t="s">
        <v>2347</v>
      </c>
      <c r="G1323" s="40" t="s">
        <v>2354</v>
      </c>
      <c r="H1323" s="41">
        <v>4754000</v>
      </c>
      <c r="I1323" s="42">
        <v>0</v>
      </c>
      <c r="J1323" s="43">
        <v>0</v>
      </c>
      <c r="K1323" s="41">
        <v>0</v>
      </c>
      <c r="L1323" s="42">
        <v>2224447</v>
      </c>
      <c r="M1323" s="43">
        <v>357138</v>
      </c>
      <c r="N1323" s="41">
        <v>2581585</v>
      </c>
      <c r="O1323" s="42">
        <v>0</v>
      </c>
      <c r="P1323" s="43">
        <v>0</v>
      </c>
      <c r="Q1323" s="41">
        <v>0</v>
      </c>
      <c r="R1323" s="42">
        <v>20825</v>
      </c>
      <c r="S1323" s="43">
        <v>112467</v>
      </c>
      <c r="T1323" s="44">
        <v>133292</v>
      </c>
      <c r="U1323" s="45">
        <v>2245272</v>
      </c>
      <c r="V1323" s="43">
        <v>469605</v>
      </c>
      <c r="W1323" s="44">
        <v>2714877</v>
      </c>
      <c r="X1323" s="45">
        <v>2039123</v>
      </c>
      <c r="Y1323" s="46">
        <v>42.89</v>
      </c>
      <c r="Z1323" s="47">
        <f t="shared" si="40"/>
        <v>2508728</v>
      </c>
      <c r="AA1323" s="46">
        <f t="shared" si="41"/>
        <v>52.77</v>
      </c>
      <c r="AB1323" s="48" t="s">
        <v>2360</v>
      </c>
      <c r="AC1323" s="48" t="s">
        <v>2343</v>
      </c>
      <c r="AD1323" s="49"/>
    </row>
    <row r="1324" spans="2:30" x14ac:dyDescent="0.15">
      <c r="B1324" s="38" t="s">
        <v>0</v>
      </c>
      <c r="C1324" s="39" t="s">
        <v>0</v>
      </c>
      <c r="D1324" s="39"/>
      <c r="E1324" s="39"/>
      <c r="F1324" s="40"/>
      <c r="G1324" s="40"/>
      <c r="H1324" s="41"/>
      <c r="I1324" s="42"/>
      <c r="J1324" s="43"/>
      <c r="K1324" s="41"/>
      <c r="L1324" s="42"/>
      <c r="M1324" s="43"/>
      <c r="N1324" s="41"/>
      <c r="O1324" s="42"/>
      <c r="P1324" s="43"/>
      <c r="Q1324" s="41"/>
      <c r="R1324" s="42"/>
      <c r="S1324" s="43"/>
      <c r="T1324" s="44"/>
      <c r="U1324" s="45"/>
      <c r="V1324" s="43"/>
      <c r="W1324" s="44"/>
      <c r="X1324" s="45"/>
      <c r="Y1324" s="46"/>
      <c r="Z1324" s="47"/>
      <c r="AA1324" s="46"/>
      <c r="AB1324" s="48"/>
      <c r="AC1324" s="48"/>
      <c r="AD1324" s="49"/>
    </row>
    <row r="1325" spans="2:30" x14ac:dyDescent="0.15">
      <c r="B1325" s="38" t="s">
        <v>2714</v>
      </c>
      <c r="C1325" s="39" t="s">
        <v>2057</v>
      </c>
      <c r="D1325" s="39" t="s">
        <v>2363</v>
      </c>
      <c r="E1325" s="39"/>
      <c r="F1325" s="40" t="s">
        <v>2347</v>
      </c>
      <c r="G1325" s="40" t="s">
        <v>2354</v>
      </c>
      <c r="H1325" s="41">
        <v>900000</v>
      </c>
      <c r="I1325" s="42">
        <v>0</v>
      </c>
      <c r="J1325" s="43">
        <v>0</v>
      </c>
      <c r="K1325" s="41">
        <v>0</v>
      </c>
      <c r="L1325" s="42">
        <v>376381</v>
      </c>
      <c r="M1325" s="43">
        <v>56362</v>
      </c>
      <c r="N1325" s="41">
        <v>432743</v>
      </c>
      <c r="O1325" s="42">
        <v>0</v>
      </c>
      <c r="P1325" s="43">
        <v>0</v>
      </c>
      <c r="Q1325" s="41">
        <v>0</v>
      </c>
      <c r="R1325" s="42">
        <v>0</v>
      </c>
      <c r="S1325" s="43">
        <v>19001</v>
      </c>
      <c r="T1325" s="44">
        <v>19001</v>
      </c>
      <c r="U1325" s="45">
        <v>376381</v>
      </c>
      <c r="V1325" s="43">
        <v>75363</v>
      </c>
      <c r="W1325" s="44">
        <v>451744</v>
      </c>
      <c r="X1325" s="45">
        <v>448256</v>
      </c>
      <c r="Y1325" s="46">
        <v>49.81</v>
      </c>
      <c r="Z1325" s="47">
        <f t="shared" si="40"/>
        <v>523619</v>
      </c>
      <c r="AA1325" s="46">
        <f t="shared" si="41"/>
        <v>58.18</v>
      </c>
      <c r="AB1325" s="48" t="s">
        <v>2370</v>
      </c>
      <c r="AC1325" s="48" t="s">
        <v>2343</v>
      </c>
      <c r="AD1325" s="49"/>
    </row>
    <row r="1326" spans="2:30" x14ac:dyDescent="0.15">
      <c r="B1326" s="38" t="s">
        <v>2058</v>
      </c>
      <c r="C1326" s="39" t="s">
        <v>2057</v>
      </c>
      <c r="D1326" s="39" t="s">
        <v>2363</v>
      </c>
      <c r="E1326" s="39" t="s">
        <v>2791</v>
      </c>
      <c r="F1326" s="40" t="s">
        <v>2347</v>
      </c>
      <c r="G1326" s="40" t="s">
        <v>2354</v>
      </c>
      <c r="H1326" s="41">
        <v>900000</v>
      </c>
      <c r="I1326" s="42">
        <v>0</v>
      </c>
      <c r="J1326" s="43">
        <v>0</v>
      </c>
      <c r="K1326" s="41">
        <v>0</v>
      </c>
      <c r="L1326" s="42">
        <v>376381</v>
      </c>
      <c r="M1326" s="43">
        <v>56362</v>
      </c>
      <c r="N1326" s="41">
        <v>432743</v>
      </c>
      <c r="O1326" s="42">
        <v>0</v>
      </c>
      <c r="P1326" s="43">
        <v>0</v>
      </c>
      <c r="Q1326" s="41">
        <v>0</v>
      </c>
      <c r="R1326" s="42">
        <v>0</v>
      </c>
      <c r="S1326" s="43">
        <v>19001</v>
      </c>
      <c r="T1326" s="44">
        <v>19001</v>
      </c>
      <c r="U1326" s="45">
        <v>376381</v>
      </c>
      <c r="V1326" s="43">
        <v>75363</v>
      </c>
      <c r="W1326" s="44">
        <v>451744</v>
      </c>
      <c r="X1326" s="45">
        <v>448256</v>
      </c>
      <c r="Y1326" s="46">
        <v>49.81</v>
      </c>
      <c r="Z1326" s="47">
        <f t="shared" si="40"/>
        <v>523619</v>
      </c>
      <c r="AA1326" s="46">
        <f t="shared" si="41"/>
        <v>58.18</v>
      </c>
      <c r="AB1326" s="48" t="s">
        <v>2370</v>
      </c>
      <c r="AC1326" s="48" t="s">
        <v>2343</v>
      </c>
      <c r="AD1326" s="49"/>
    </row>
    <row r="1327" spans="2:30" x14ac:dyDescent="0.15">
      <c r="B1327" s="38" t="s">
        <v>0</v>
      </c>
      <c r="C1327" s="39" t="s">
        <v>0</v>
      </c>
      <c r="D1327" s="39"/>
      <c r="E1327" s="39"/>
      <c r="F1327" s="40"/>
      <c r="G1327" s="40"/>
      <c r="H1327" s="41"/>
      <c r="I1327" s="42"/>
      <c r="J1327" s="43"/>
      <c r="K1327" s="41"/>
      <c r="L1327" s="42"/>
      <c r="M1327" s="43"/>
      <c r="N1327" s="41"/>
      <c r="O1327" s="42"/>
      <c r="P1327" s="43"/>
      <c r="Q1327" s="41"/>
      <c r="R1327" s="42"/>
      <c r="S1327" s="43"/>
      <c r="T1327" s="44"/>
      <c r="U1327" s="45"/>
      <c r="V1327" s="43"/>
      <c r="W1327" s="44"/>
      <c r="X1327" s="45"/>
      <c r="Y1327" s="46"/>
      <c r="Z1327" s="47"/>
      <c r="AA1327" s="46"/>
      <c r="AB1327" s="48"/>
      <c r="AC1327" s="48"/>
      <c r="AD1327" s="49"/>
    </row>
    <row r="1328" spans="2:30" x14ac:dyDescent="0.15">
      <c r="B1328" s="38" t="s">
        <v>2715</v>
      </c>
      <c r="C1328" s="39" t="s">
        <v>2059</v>
      </c>
      <c r="D1328" s="39" t="s">
        <v>2379</v>
      </c>
      <c r="E1328" s="39"/>
      <c r="F1328" s="40" t="s">
        <v>2347</v>
      </c>
      <c r="G1328" s="40" t="s">
        <v>2359</v>
      </c>
      <c r="H1328" s="41">
        <v>930000</v>
      </c>
      <c r="I1328" s="42">
        <v>0</v>
      </c>
      <c r="J1328" s="43">
        <v>0</v>
      </c>
      <c r="K1328" s="41">
        <v>0</v>
      </c>
      <c r="L1328" s="42">
        <v>576591</v>
      </c>
      <c r="M1328" s="43">
        <v>105278</v>
      </c>
      <c r="N1328" s="41">
        <v>681869</v>
      </c>
      <c r="O1328" s="42">
        <v>0</v>
      </c>
      <c r="P1328" s="43">
        <v>0</v>
      </c>
      <c r="Q1328" s="41">
        <v>0</v>
      </c>
      <c r="R1328" s="42">
        <v>0</v>
      </c>
      <c r="S1328" s="43">
        <v>19325</v>
      </c>
      <c r="T1328" s="44">
        <v>19325</v>
      </c>
      <c r="U1328" s="45">
        <v>576591</v>
      </c>
      <c r="V1328" s="43">
        <v>124603</v>
      </c>
      <c r="W1328" s="44">
        <v>701194</v>
      </c>
      <c r="X1328" s="45">
        <v>228806</v>
      </c>
      <c r="Y1328" s="46">
        <v>24.6</v>
      </c>
      <c r="Z1328" s="47">
        <f t="shared" si="40"/>
        <v>353409</v>
      </c>
      <c r="AA1328" s="46">
        <f t="shared" si="41"/>
        <v>38</v>
      </c>
      <c r="AB1328" s="48" t="s">
        <v>2370</v>
      </c>
      <c r="AC1328" s="48" t="s">
        <v>2343</v>
      </c>
      <c r="AD1328" s="49"/>
    </row>
    <row r="1329" spans="2:30" x14ac:dyDescent="0.15">
      <c r="B1329" s="38" t="s">
        <v>2060</v>
      </c>
      <c r="C1329" s="39" t="s">
        <v>2059</v>
      </c>
      <c r="D1329" s="39" t="s">
        <v>2379</v>
      </c>
      <c r="E1329" s="39" t="s">
        <v>2791</v>
      </c>
      <c r="F1329" s="40" t="s">
        <v>2347</v>
      </c>
      <c r="G1329" s="40" t="s">
        <v>2359</v>
      </c>
      <c r="H1329" s="41">
        <v>930000</v>
      </c>
      <c r="I1329" s="42">
        <v>0</v>
      </c>
      <c r="J1329" s="43">
        <v>0</v>
      </c>
      <c r="K1329" s="41">
        <v>0</v>
      </c>
      <c r="L1329" s="42">
        <v>576591</v>
      </c>
      <c r="M1329" s="43">
        <v>105278</v>
      </c>
      <c r="N1329" s="41">
        <v>681869</v>
      </c>
      <c r="O1329" s="42">
        <v>0</v>
      </c>
      <c r="P1329" s="43">
        <v>0</v>
      </c>
      <c r="Q1329" s="41">
        <v>0</v>
      </c>
      <c r="R1329" s="42">
        <v>0</v>
      </c>
      <c r="S1329" s="43">
        <v>19325</v>
      </c>
      <c r="T1329" s="44">
        <v>19325</v>
      </c>
      <c r="U1329" s="45">
        <v>576591</v>
      </c>
      <c r="V1329" s="43">
        <v>124603</v>
      </c>
      <c r="W1329" s="44">
        <v>701194</v>
      </c>
      <c r="X1329" s="45">
        <v>228806</v>
      </c>
      <c r="Y1329" s="46">
        <v>24.6</v>
      </c>
      <c r="Z1329" s="47">
        <f t="shared" si="40"/>
        <v>353409</v>
      </c>
      <c r="AA1329" s="46">
        <f t="shared" si="41"/>
        <v>38</v>
      </c>
      <c r="AB1329" s="48" t="s">
        <v>2370</v>
      </c>
      <c r="AC1329" s="48" t="s">
        <v>2343</v>
      </c>
      <c r="AD1329" s="49"/>
    </row>
    <row r="1330" spans="2:30" x14ac:dyDescent="0.15">
      <c r="B1330" s="38" t="s">
        <v>0</v>
      </c>
      <c r="C1330" s="39" t="s">
        <v>0</v>
      </c>
      <c r="D1330" s="39"/>
      <c r="E1330" s="39"/>
      <c r="F1330" s="40"/>
      <c r="G1330" s="40"/>
      <c r="H1330" s="41"/>
      <c r="I1330" s="42"/>
      <c r="J1330" s="43"/>
      <c r="K1330" s="41"/>
      <c r="L1330" s="42"/>
      <c r="M1330" s="43"/>
      <c r="N1330" s="41"/>
      <c r="O1330" s="42"/>
      <c r="P1330" s="43"/>
      <c r="Q1330" s="41"/>
      <c r="R1330" s="42"/>
      <c r="S1330" s="43"/>
      <c r="T1330" s="44"/>
      <c r="U1330" s="45"/>
      <c r="V1330" s="43"/>
      <c r="W1330" s="44"/>
      <c r="X1330" s="45"/>
      <c r="Y1330" s="46"/>
      <c r="Z1330" s="47"/>
      <c r="AA1330" s="46"/>
      <c r="AB1330" s="48"/>
      <c r="AC1330" s="48"/>
      <c r="AD1330" s="49"/>
    </row>
    <row r="1331" spans="2:30" x14ac:dyDescent="0.15">
      <c r="B1331" s="38" t="s">
        <v>2716</v>
      </c>
      <c r="C1331" s="39" t="s">
        <v>2061</v>
      </c>
      <c r="D1331" s="39" t="s">
        <v>2391</v>
      </c>
      <c r="E1331" s="39"/>
      <c r="F1331" s="40" t="s">
        <v>2347</v>
      </c>
      <c r="G1331" s="40" t="s">
        <v>2352</v>
      </c>
      <c r="H1331" s="41">
        <v>1529500</v>
      </c>
      <c r="I1331" s="42">
        <v>0</v>
      </c>
      <c r="J1331" s="43">
        <v>0</v>
      </c>
      <c r="K1331" s="41">
        <v>0</v>
      </c>
      <c r="L1331" s="42">
        <v>318559</v>
      </c>
      <c r="M1331" s="43">
        <v>58467</v>
      </c>
      <c r="N1331" s="41">
        <v>377026</v>
      </c>
      <c r="O1331" s="42">
        <v>355063</v>
      </c>
      <c r="P1331" s="43">
        <v>0</v>
      </c>
      <c r="Q1331" s="41">
        <v>355063</v>
      </c>
      <c r="R1331" s="42">
        <v>44907</v>
      </c>
      <c r="S1331" s="43">
        <v>251908</v>
      </c>
      <c r="T1331" s="44">
        <v>296815</v>
      </c>
      <c r="U1331" s="45">
        <v>718529</v>
      </c>
      <c r="V1331" s="43">
        <v>310375</v>
      </c>
      <c r="W1331" s="44">
        <v>1028904</v>
      </c>
      <c r="X1331" s="45">
        <v>500596</v>
      </c>
      <c r="Y1331" s="46">
        <v>32.729999999999997</v>
      </c>
      <c r="Z1331" s="47">
        <f t="shared" si="40"/>
        <v>810971</v>
      </c>
      <c r="AA1331" s="46">
        <f t="shared" si="41"/>
        <v>53.02</v>
      </c>
      <c r="AB1331" s="48" t="s">
        <v>2360</v>
      </c>
      <c r="AC1331" s="48" t="s">
        <v>2343</v>
      </c>
      <c r="AD1331" s="49"/>
    </row>
    <row r="1332" spans="2:30" x14ac:dyDescent="0.15">
      <c r="B1332" s="38" t="s">
        <v>2062</v>
      </c>
      <c r="C1332" s="39" t="s">
        <v>2063</v>
      </c>
      <c r="D1332" s="39" t="s">
        <v>2391</v>
      </c>
      <c r="E1332" s="39" t="s">
        <v>2793</v>
      </c>
      <c r="F1332" s="40" t="s">
        <v>2347</v>
      </c>
      <c r="G1332" s="40" t="s">
        <v>2352</v>
      </c>
      <c r="H1332" s="41">
        <v>1529500</v>
      </c>
      <c r="I1332" s="42">
        <v>0</v>
      </c>
      <c r="J1332" s="43">
        <v>0</v>
      </c>
      <c r="K1332" s="41">
        <v>0</v>
      </c>
      <c r="L1332" s="42">
        <v>318559</v>
      </c>
      <c r="M1332" s="43">
        <v>58467</v>
      </c>
      <c r="N1332" s="41">
        <v>377026</v>
      </c>
      <c r="O1332" s="42">
        <v>355063</v>
      </c>
      <c r="P1332" s="43">
        <v>0</v>
      </c>
      <c r="Q1332" s="41">
        <v>355063</v>
      </c>
      <c r="R1332" s="42">
        <v>44907</v>
      </c>
      <c r="S1332" s="43">
        <v>251908</v>
      </c>
      <c r="T1332" s="44">
        <v>296815</v>
      </c>
      <c r="U1332" s="45">
        <v>718529</v>
      </c>
      <c r="V1332" s="43">
        <v>310375</v>
      </c>
      <c r="W1332" s="44">
        <v>1028904</v>
      </c>
      <c r="X1332" s="45">
        <v>500596</v>
      </c>
      <c r="Y1332" s="46">
        <v>32.729999999999997</v>
      </c>
      <c r="Z1332" s="47">
        <f t="shared" si="40"/>
        <v>810971</v>
      </c>
      <c r="AA1332" s="46">
        <f t="shared" si="41"/>
        <v>53.02</v>
      </c>
      <c r="AB1332" s="48" t="s">
        <v>2360</v>
      </c>
      <c r="AC1332" s="48" t="s">
        <v>2343</v>
      </c>
      <c r="AD1332" s="49"/>
    </row>
    <row r="1333" spans="2:30" x14ac:dyDescent="0.15">
      <c r="B1333" s="38" t="s">
        <v>0</v>
      </c>
      <c r="C1333" s="39" t="s">
        <v>0</v>
      </c>
      <c r="D1333" s="39"/>
      <c r="E1333" s="39"/>
      <c r="F1333" s="40"/>
      <c r="G1333" s="40"/>
      <c r="H1333" s="41"/>
      <c r="I1333" s="42"/>
      <c r="J1333" s="43"/>
      <c r="K1333" s="41"/>
      <c r="L1333" s="42"/>
      <c r="M1333" s="43"/>
      <c r="N1333" s="41"/>
      <c r="O1333" s="42"/>
      <c r="P1333" s="43"/>
      <c r="Q1333" s="41"/>
      <c r="R1333" s="42"/>
      <c r="S1333" s="43"/>
      <c r="T1333" s="44"/>
      <c r="U1333" s="45"/>
      <c r="V1333" s="43"/>
      <c r="W1333" s="44"/>
      <c r="X1333" s="45"/>
      <c r="Y1333" s="46"/>
      <c r="Z1333" s="47"/>
      <c r="AA1333" s="46"/>
      <c r="AB1333" s="48"/>
      <c r="AC1333" s="48"/>
      <c r="AD1333" s="49"/>
    </row>
    <row r="1334" spans="2:30" x14ac:dyDescent="0.15">
      <c r="B1334" s="38" t="s">
        <v>2717</v>
      </c>
      <c r="C1334" s="39" t="s">
        <v>2064</v>
      </c>
      <c r="D1334" s="39" t="s">
        <v>2428</v>
      </c>
      <c r="E1334" s="39"/>
      <c r="F1334" s="40" t="s">
        <v>2345</v>
      </c>
      <c r="G1334" s="40" t="s">
        <v>2353</v>
      </c>
      <c r="H1334" s="41">
        <v>300000</v>
      </c>
      <c r="I1334" s="42">
        <v>0</v>
      </c>
      <c r="J1334" s="43">
        <v>0</v>
      </c>
      <c r="K1334" s="41">
        <v>0</v>
      </c>
      <c r="L1334" s="42">
        <v>93758</v>
      </c>
      <c r="M1334" s="43">
        <v>14041</v>
      </c>
      <c r="N1334" s="41">
        <v>107799</v>
      </c>
      <c r="O1334" s="42">
        <v>0</v>
      </c>
      <c r="P1334" s="43">
        <v>0</v>
      </c>
      <c r="Q1334" s="41">
        <v>0</v>
      </c>
      <c r="R1334" s="42">
        <v>1270</v>
      </c>
      <c r="S1334" s="43">
        <v>4736</v>
      </c>
      <c r="T1334" s="44">
        <v>6006</v>
      </c>
      <c r="U1334" s="45">
        <v>95028</v>
      </c>
      <c r="V1334" s="43">
        <v>18777</v>
      </c>
      <c r="W1334" s="44">
        <v>113805</v>
      </c>
      <c r="X1334" s="45">
        <v>186195</v>
      </c>
      <c r="Y1334" s="46">
        <v>62.07</v>
      </c>
      <c r="Z1334" s="47">
        <f t="shared" si="40"/>
        <v>204972</v>
      </c>
      <c r="AA1334" s="46">
        <f t="shared" si="41"/>
        <v>68.319999999999993</v>
      </c>
      <c r="AB1334" s="48" t="s">
        <v>2360</v>
      </c>
      <c r="AC1334" s="48" t="s">
        <v>2343</v>
      </c>
      <c r="AD1334" s="49"/>
    </row>
    <row r="1335" spans="2:30" x14ac:dyDescent="0.15">
      <c r="B1335" s="38" t="s">
        <v>2065</v>
      </c>
      <c r="C1335" s="39" t="s">
        <v>2066</v>
      </c>
      <c r="D1335" s="39" t="s">
        <v>2428</v>
      </c>
      <c r="E1335" s="39" t="s">
        <v>2791</v>
      </c>
      <c r="F1335" s="40" t="s">
        <v>2345</v>
      </c>
      <c r="G1335" s="40" t="s">
        <v>2353</v>
      </c>
      <c r="H1335" s="41">
        <v>300000</v>
      </c>
      <c r="I1335" s="42">
        <v>0</v>
      </c>
      <c r="J1335" s="43">
        <v>0</v>
      </c>
      <c r="K1335" s="41">
        <v>0</v>
      </c>
      <c r="L1335" s="42">
        <v>93758</v>
      </c>
      <c r="M1335" s="43">
        <v>14041</v>
      </c>
      <c r="N1335" s="41">
        <v>107799</v>
      </c>
      <c r="O1335" s="42">
        <v>0</v>
      </c>
      <c r="P1335" s="43">
        <v>0</v>
      </c>
      <c r="Q1335" s="41">
        <v>0</v>
      </c>
      <c r="R1335" s="42">
        <v>1270</v>
      </c>
      <c r="S1335" s="43">
        <v>4736</v>
      </c>
      <c r="T1335" s="44">
        <v>6006</v>
      </c>
      <c r="U1335" s="45">
        <v>95028</v>
      </c>
      <c r="V1335" s="43">
        <v>18777</v>
      </c>
      <c r="W1335" s="44">
        <v>113805</v>
      </c>
      <c r="X1335" s="45">
        <v>186195</v>
      </c>
      <c r="Y1335" s="46">
        <v>62.07</v>
      </c>
      <c r="Z1335" s="47">
        <f t="shared" si="40"/>
        <v>204972</v>
      </c>
      <c r="AA1335" s="46">
        <f t="shared" si="41"/>
        <v>68.319999999999993</v>
      </c>
      <c r="AB1335" s="48" t="s">
        <v>2360</v>
      </c>
      <c r="AC1335" s="48" t="s">
        <v>2343</v>
      </c>
      <c r="AD1335" s="49"/>
    </row>
    <row r="1336" spans="2:30" x14ac:dyDescent="0.15">
      <c r="B1336" s="38" t="s">
        <v>0</v>
      </c>
      <c r="C1336" s="39" t="s">
        <v>0</v>
      </c>
      <c r="D1336" s="39"/>
      <c r="E1336" s="39"/>
      <c r="F1336" s="40"/>
      <c r="G1336" s="40"/>
      <c r="H1336" s="41"/>
      <c r="I1336" s="42"/>
      <c r="J1336" s="43"/>
      <c r="K1336" s="41"/>
      <c r="L1336" s="42"/>
      <c r="M1336" s="43"/>
      <c r="N1336" s="41"/>
      <c r="O1336" s="42"/>
      <c r="P1336" s="43"/>
      <c r="Q1336" s="41"/>
      <c r="R1336" s="42"/>
      <c r="S1336" s="43"/>
      <c r="T1336" s="44"/>
      <c r="U1336" s="45"/>
      <c r="V1336" s="43"/>
      <c r="W1336" s="44"/>
      <c r="X1336" s="45"/>
      <c r="Y1336" s="46"/>
      <c r="Z1336" s="47"/>
      <c r="AA1336" s="46"/>
      <c r="AB1336" s="48"/>
      <c r="AC1336" s="48"/>
      <c r="AD1336" s="49"/>
    </row>
    <row r="1337" spans="2:30" x14ac:dyDescent="0.15">
      <c r="B1337" s="38" t="s">
        <v>2718</v>
      </c>
      <c r="C1337" s="39" t="s">
        <v>2067</v>
      </c>
      <c r="D1337" s="39" t="s">
        <v>2366</v>
      </c>
      <c r="E1337" s="39"/>
      <c r="F1337" s="40" t="s">
        <v>2344</v>
      </c>
      <c r="G1337" s="40" t="s">
        <v>2351</v>
      </c>
      <c r="H1337" s="41">
        <v>408000</v>
      </c>
      <c r="I1337" s="42">
        <v>0</v>
      </c>
      <c r="J1337" s="43">
        <v>0</v>
      </c>
      <c r="K1337" s="41">
        <v>0</v>
      </c>
      <c r="L1337" s="42">
        <v>59633</v>
      </c>
      <c r="M1337" s="43">
        <v>14143</v>
      </c>
      <c r="N1337" s="41">
        <v>73776</v>
      </c>
      <c r="O1337" s="42">
        <v>203464</v>
      </c>
      <c r="P1337" s="43">
        <v>0</v>
      </c>
      <c r="Q1337" s="41">
        <v>203464</v>
      </c>
      <c r="R1337" s="42">
        <v>1003</v>
      </c>
      <c r="S1337" s="43">
        <v>5783</v>
      </c>
      <c r="T1337" s="44">
        <v>6786</v>
      </c>
      <c r="U1337" s="45">
        <v>264100</v>
      </c>
      <c r="V1337" s="43">
        <v>19926</v>
      </c>
      <c r="W1337" s="44">
        <v>284026</v>
      </c>
      <c r="X1337" s="45">
        <v>123974</v>
      </c>
      <c r="Y1337" s="46">
        <v>30.39</v>
      </c>
      <c r="Z1337" s="47">
        <f t="shared" si="40"/>
        <v>143900</v>
      </c>
      <c r="AA1337" s="46">
        <f t="shared" si="41"/>
        <v>35.270000000000003</v>
      </c>
      <c r="AB1337" s="48" t="s">
        <v>2360</v>
      </c>
      <c r="AC1337" s="48" t="s">
        <v>2343</v>
      </c>
      <c r="AD1337" s="49"/>
    </row>
    <row r="1338" spans="2:30" x14ac:dyDescent="0.15">
      <c r="B1338" s="38" t="s">
        <v>2068</v>
      </c>
      <c r="C1338" s="39" t="s">
        <v>2069</v>
      </c>
      <c r="D1338" s="39" t="s">
        <v>2366</v>
      </c>
      <c r="E1338" s="39" t="s">
        <v>2792</v>
      </c>
      <c r="F1338" s="40" t="s">
        <v>2344</v>
      </c>
      <c r="G1338" s="40" t="s">
        <v>2351</v>
      </c>
      <c r="H1338" s="41">
        <v>408000</v>
      </c>
      <c r="I1338" s="42">
        <v>0</v>
      </c>
      <c r="J1338" s="43">
        <v>0</v>
      </c>
      <c r="K1338" s="41">
        <v>0</v>
      </c>
      <c r="L1338" s="42">
        <v>59633</v>
      </c>
      <c r="M1338" s="43">
        <v>14143</v>
      </c>
      <c r="N1338" s="41">
        <v>73776</v>
      </c>
      <c r="O1338" s="42">
        <v>203464</v>
      </c>
      <c r="P1338" s="43">
        <v>0</v>
      </c>
      <c r="Q1338" s="41">
        <v>203464</v>
      </c>
      <c r="R1338" s="42">
        <v>1003</v>
      </c>
      <c r="S1338" s="43">
        <v>5783</v>
      </c>
      <c r="T1338" s="44">
        <v>6786</v>
      </c>
      <c r="U1338" s="45">
        <v>264100</v>
      </c>
      <c r="V1338" s="43">
        <v>19926</v>
      </c>
      <c r="W1338" s="44">
        <v>284026</v>
      </c>
      <c r="X1338" s="45">
        <v>123974</v>
      </c>
      <c r="Y1338" s="46">
        <v>30.39</v>
      </c>
      <c r="Z1338" s="47">
        <f t="shared" si="40"/>
        <v>143900</v>
      </c>
      <c r="AA1338" s="46">
        <f t="shared" si="41"/>
        <v>35.270000000000003</v>
      </c>
      <c r="AB1338" s="48" t="s">
        <v>2360</v>
      </c>
      <c r="AC1338" s="48" t="s">
        <v>2343</v>
      </c>
      <c r="AD1338" s="49"/>
    </row>
    <row r="1339" spans="2:30" x14ac:dyDescent="0.15">
      <c r="B1339" s="38" t="s">
        <v>0</v>
      </c>
      <c r="C1339" s="39" t="s">
        <v>0</v>
      </c>
      <c r="D1339" s="39"/>
      <c r="E1339" s="39"/>
      <c r="F1339" s="40"/>
      <c r="G1339" s="40"/>
      <c r="H1339" s="41"/>
      <c r="I1339" s="42"/>
      <c r="J1339" s="43"/>
      <c r="K1339" s="41"/>
      <c r="L1339" s="42"/>
      <c r="M1339" s="43"/>
      <c r="N1339" s="41"/>
      <c r="O1339" s="42"/>
      <c r="P1339" s="43"/>
      <c r="Q1339" s="41"/>
      <c r="R1339" s="42"/>
      <c r="S1339" s="43"/>
      <c r="T1339" s="44"/>
      <c r="U1339" s="45"/>
      <c r="V1339" s="43"/>
      <c r="W1339" s="44"/>
      <c r="X1339" s="45"/>
      <c r="Y1339" s="46"/>
      <c r="Z1339" s="47"/>
      <c r="AA1339" s="46"/>
      <c r="AB1339" s="48"/>
      <c r="AC1339" s="48"/>
      <c r="AD1339" s="49"/>
    </row>
    <row r="1340" spans="2:30" x14ac:dyDescent="0.15">
      <c r="B1340" s="38" t="s">
        <v>2719</v>
      </c>
      <c r="C1340" s="39" t="s">
        <v>2070</v>
      </c>
      <c r="D1340" s="39" t="s">
        <v>2363</v>
      </c>
      <c r="E1340" s="39"/>
      <c r="F1340" s="40" t="s">
        <v>2347</v>
      </c>
      <c r="G1340" s="40" t="s">
        <v>2355</v>
      </c>
      <c r="H1340" s="41">
        <v>308750</v>
      </c>
      <c r="I1340" s="42">
        <v>0</v>
      </c>
      <c r="J1340" s="43">
        <v>0</v>
      </c>
      <c r="K1340" s="41">
        <v>0</v>
      </c>
      <c r="L1340" s="42">
        <v>3033</v>
      </c>
      <c r="M1340" s="43">
        <v>453</v>
      </c>
      <c r="N1340" s="41">
        <v>3486</v>
      </c>
      <c r="O1340" s="42">
        <v>0</v>
      </c>
      <c r="P1340" s="43">
        <v>0</v>
      </c>
      <c r="Q1340" s="41">
        <v>0</v>
      </c>
      <c r="R1340" s="42">
        <v>0</v>
      </c>
      <c r="S1340" s="43">
        <v>154</v>
      </c>
      <c r="T1340" s="44">
        <v>154</v>
      </c>
      <c r="U1340" s="45">
        <v>3033</v>
      </c>
      <c r="V1340" s="43">
        <v>607</v>
      </c>
      <c r="W1340" s="44">
        <v>3640</v>
      </c>
      <c r="X1340" s="45">
        <v>305110</v>
      </c>
      <c r="Y1340" s="46">
        <v>98.82</v>
      </c>
      <c r="Z1340" s="47">
        <f t="shared" si="40"/>
        <v>305717</v>
      </c>
      <c r="AA1340" s="46">
        <f t="shared" si="41"/>
        <v>99.02</v>
      </c>
      <c r="AB1340" s="48" t="s">
        <v>2370</v>
      </c>
      <c r="AC1340" s="48" t="s">
        <v>2343</v>
      </c>
      <c r="AD1340" s="49"/>
    </row>
    <row r="1341" spans="2:30" x14ac:dyDescent="0.15">
      <c r="B1341" s="38" t="s">
        <v>2071</v>
      </c>
      <c r="C1341" s="39" t="s">
        <v>2070</v>
      </c>
      <c r="D1341" s="39" t="s">
        <v>2363</v>
      </c>
      <c r="E1341" s="39" t="s">
        <v>2791</v>
      </c>
      <c r="F1341" s="40" t="s">
        <v>2347</v>
      </c>
      <c r="G1341" s="40" t="s">
        <v>2355</v>
      </c>
      <c r="H1341" s="41">
        <v>308750</v>
      </c>
      <c r="I1341" s="42">
        <v>0</v>
      </c>
      <c r="J1341" s="43">
        <v>0</v>
      </c>
      <c r="K1341" s="41">
        <v>0</v>
      </c>
      <c r="L1341" s="42">
        <v>3033</v>
      </c>
      <c r="M1341" s="43">
        <v>453</v>
      </c>
      <c r="N1341" s="41">
        <v>3486</v>
      </c>
      <c r="O1341" s="42">
        <v>0</v>
      </c>
      <c r="P1341" s="43">
        <v>0</v>
      </c>
      <c r="Q1341" s="41">
        <v>0</v>
      </c>
      <c r="R1341" s="42">
        <v>0</v>
      </c>
      <c r="S1341" s="43">
        <v>154</v>
      </c>
      <c r="T1341" s="44">
        <v>154</v>
      </c>
      <c r="U1341" s="45">
        <v>3033</v>
      </c>
      <c r="V1341" s="43">
        <v>607</v>
      </c>
      <c r="W1341" s="44">
        <v>3640</v>
      </c>
      <c r="X1341" s="45">
        <v>305110</v>
      </c>
      <c r="Y1341" s="46">
        <v>98.82</v>
      </c>
      <c r="Z1341" s="47">
        <f t="shared" si="40"/>
        <v>305717</v>
      </c>
      <c r="AA1341" s="46">
        <f t="shared" si="41"/>
        <v>99.02</v>
      </c>
      <c r="AB1341" s="48" t="s">
        <v>2370</v>
      </c>
      <c r="AC1341" s="48" t="s">
        <v>2343</v>
      </c>
      <c r="AD1341" s="49"/>
    </row>
    <row r="1342" spans="2:30" x14ac:dyDescent="0.15">
      <c r="B1342" s="38" t="s">
        <v>0</v>
      </c>
      <c r="C1342" s="39" t="s">
        <v>0</v>
      </c>
      <c r="D1342" s="39"/>
      <c r="E1342" s="39"/>
      <c r="F1342" s="40"/>
      <c r="G1342" s="40"/>
      <c r="H1342" s="41"/>
      <c r="I1342" s="42"/>
      <c r="J1342" s="43"/>
      <c r="K1342" s="41"/>
      <c r="L1342" s="42"/>
      <c r="M1342" s="43"/>
      <c r="N1342" s="41"/>
      <c r="O1342" s="42"/>
      <c r="P1342" s="43"/>
      <c r="Q1342" s="41"/>
      <c r="R1342" s="42"/>
      <c r="S1342" s="43"/>
      <c r="T1342" s="44"/>
      <c r="U1342" s="45"/>
      <c r="V1342" s="43"/>
      <c r="W1342" s="44"/>
      <c r="X1342" s="45"/>
      <c r="Y1342" s="46"/>
      <c r="Z1342" s="47"/>
      <c r="AA1342" s="46"/>
      <c r="AB1342" s="48"/>
      <c r="AC1342" s="48"/>
      <c r="AD1342" s="49"/>
    </row>
    <row r="1343" spans="2:30" x14ac:dyDescent="0.15">
      <c r="B1343" s="38" t="s">
        <v>2720</v>
      </c>
      <c r="C1343" s="39" t="s">
        <v>2072</v>
      </c>
      <c r="D1343" s="39" t="s">
        <v>2405</v>
      </c>
      <c r="E1343" s="39"/>
      <c r="F1343" s="40" t="s">
        <v>2345</v>
      </c>
      <c r="G1343" s="40" t="s">
        <v>2359</v>
      </c>
      <c r="H1343" s="41">
        <v>1710000</v>
      </c>
      <c r="I1343" s="42">
        <v>0</v>
      </c>
      <c r="J1343" s="43">
        <v>0</v>
      </c>
      <c r="K1343" s="41">
        <v>0</v>
      </c>
      <c r="L1343" s="42">
        <v>1040852</v>
      </c>
      <c r="M1343" s="43">
        <v>185738</v>
      </c>
      <c r="N1343" s="41">
        <v>1226590</v>
      </c>
      <c r="O1343" s="42">
        <v>0</v>
      </c>
      <c r="P1343" s="43">
        <v>0</v>
      </c>
      <c r="Q1343" s="41">
        <v>0</v>
      </c>
      <c r="R1343" s="42">
        <v>400</v>
      </c>
      <c r="S1343" s="43">
        <v>34560</v>
      </c>
      <c r="T1343" s="44">
        <v>34960</v>
      </c>
      <c r="U1343" s="45">
        <v>1041252</v>
      </c>
      <c r="V1343" s="43">
        <v>220298</v>
      </c>
      <c r="W1343" s="44">
        <v>1261550</v>
      </c>
      <c r="X1343" s="45">
        <v>448450</v>
      </c>
      <c r="Y1343" s="46">
        <v>26.23</v>
      </c>
      <c r="Z1343" s="47">
        <f t="shared" si="40"/>
        <v>668748</v>
      </c>
      <c r="AA1343" s="46">
        <f t="shared" si="41"/>
        <v>39.11</v>
      </c>
      <c r="AB1343" s="48" t="s">
        <v>2362</v>
      </c>
      <c r="AC1343" s="48" t="s">
        <v>2343</v>
      </c>
      <c r="AD1343" s="49"/>
    </row>
    <row r="1344" spans="2:30" x14ac:dyDescent="0.15">
      <c r="B1344" s="38" t="s">
        <v>2073</v>
      </c>
      <c r="C1344" s="39" t="s">
        <v>2074</v>
      </c>
      <c r="D1344" s="39" t="s">
        <v>2405</v>
      </c>
      <c r="E1344" s="39" t="s">
        <v>2791</v>
      </c>
      <c r="F1344" s="40" t="s">
        <v>2345</v>
      </c>
      <c r="G1344" s="40" t="s">
        <v>2359</v>
      </c>
      <c r="H1344" s="41">
        <v>810000</v>
      </c>
      <c r="I1344" s="42">
        <v>0</v>
      </c>
      <c r="J1344" s="43">
        <v>0</v>
      </c>
      <c r="K1344" s="41">
        <v>0</v>
      </c>
      <c r="L1344" s="42">
        <v>503393</v>
      </c>
      <c r="M1344" s="43">
        <v>91913</v>
      </c>
      <c r="N1344" s="41">
        <v>595306</v>
      </c>
      <c r="O1344" s="42">
        <v>0</v>
      </c>
      <c r="P1344" s="43">
        <v>0</v>
      </c>
      <c r="Q1344" s="41">
        <v>0</v>
      </c>
      <c r="R1344" s="42">
        <v>400</v>
      </c>
      <c r="S1344" s="43">
        <v>16874</v>
      </c>
      <c r="T1344" s="44">
        <v>17274</v>
      </c>
      <c r="U1344" s="45">
        <v>503793</v>
      </c>
      <c r="V1344" s="43">
        <v>108787</v>
      </c>
      <c r="W1344" s="44">
        <v>612580</v>
      </c>
      <c r="X1344" s="45">
        <v>197420</v>
      </c>
      <c r="Y1344" s="46">
        <v>24.37</v>
      </c>
      <c r="Z1344" s="47">
        <f t="shared" si="40"/>
        <v>306207</v>
      </c>
      <c r="AA1344" s="46">
        <f t="shared" si="41"/>
        <v>37.799999999999997</v>
      </c>
      <c r="AB1344" s="48" t="s">
        <v>2362</v>
      </c>
      <c r="AC1344" s="48" t="s">
        <v>2343</v>
      </c>
      <c r="AD1344" s="49"/>
    </row>
    <row r="1345" spans="2:30" x14ac:dyDescent="0.15">
      <c r="B1345" s="38" t="s">
        <v>2075</v>
      </c>
      <c r="C1345" s="39" t="s">
        <v>2076</v>
      </c>
      <c r="D1345" s="39" t="s">
        <v>2405</v>
      </c>
      <c r="E1345" s="39" t="s">
        <v>2792</v>
      </c>
      <c r="F1345" s="40" t="s">
        <v>2345</v>
      </c>
      <c r="G1345" s="40" t="s">
        <v>2359</v>
      </c>
      <c r="H1345" s="41">
        <v>900000</v>
      </c>
      <c r="I1345" s="42">
        <v>0</v>
      </c>
      <c r="J1345" s="43">
        <v>0</v>
      </c>
      <c r="K1345" s="41">
        <v>0</v>
      </c>
      <c r="L1345" s="42">
        <v>537459</v>
      </c>
      <c r="M1345" s="43">
        <v>93825</v>
      </c>
      <c r="N1345" s="41">
        <v>631284</v>
      </c>
      <c r="O1345" s="42">
        <v>0</v>
      </c>
      <c r="P1345" s="43">
        <v>0</v>
      </c>
      <c r="Q1345" s="41">
        <v>0</v>
      </c>
      <c r="R1345" s="42">
        <v>0</v>
      </c>
      <c r="S1345" s="43">
        <v>17686</v>
      </c>
      <c r="T1345" s="44">
        <v>17686</v>
      </c>
      <c r="U1345" s="45">
        <v>537459</v>
      </c>
      <c r="V1345" s="43">
        <v>111511</v>
      </c>
      <c r="W1345" s="44">
        <v>648970</v>
      </c>
      <c r="X1345" s="45">
        <v>251030</v>
      </c>
      <c r="Y1345" s="46">
        <v>27.89</v>
      </c>
      <c r="Z1345" s="47">
        <f t="shared" si="40"/>
        <v>362541</v>
      </c>
      <c r="AA1345" s="46">
        <f t="shared" si="41"/>
        <v>40.28</v>
      </c>
      <c r="AB1345" s="48" t="s">
        <v>2362</v>
      </c>
      <c r="AC1345" s="48" t="s">
        <v>2343</v>
      </c>
      <c r="AD1345" s="49"/>
    </row>
    <row r="1346" spans="2:30" x14ac:dyDescent="0.15">
      <c r="B1346" s="38" t="s">
        <v>0</v>
      </c>
      <c r="C1346" s="39" t="s">
        <v>0</v>
      </c>
      <c r="D1346" s="39"/>
      <c r="E1346" s="39"/>
      <c r="F1346" s="40"/>
      <c r="G1346" s="40"/>
      <c r="H1346" s="41"/>
      <c r="I1346" s="42"/>
      <c r="J1346" s="43"/>
      <c r="K1346" s="41"/>
      <c r="L1346" s="42"/>
      <c r="M1346" s="43"/>
      <c r="N1346" s="41"/>
      <c r="O1346" s="42"/>
      <c r="P1346" s="43"/>
      <c r="Q1346" s="41"/>
      <c r="R1346" s="42"/>
      <c r="S1346" s="43"/>
      <c r="T1346" s="44"/>
      <c r="U1346" s="45"/>
      <c r="V1346" s="43"/>
      <c r="W1346" s="44"/>
      <c r="X1346" s="45"/>
      <c r="Y1346" s="46"/>
      <c r="Z1346" s="47"/>
      <c r="AA1346" s="46"/>
      <c r="AB1346" s="48"/>
      <c r="AC1346" s="48"/>
      <c r="AD1346" s="49"/>
    </row>
    <row r="1347" spans="2:30" x14ac:dyDescent="0.15">
      <c r="B1347" s="38" t="s">
        <v>2721</v>
      </c>
      <c r="C1347" s="39" t="s">
        <v>2077</v>
      </c>
      <c r="D1347" s="39" t="s">
        <v>2383</v>
      </c>
      <c r="E1347" s="39"/>
      <c r="F1347" s="40" t="s">
        <v>2346</v>
      </c>
      <c r="G1347" s="40" t="s">
        <v>2351</v>
      </c>
      <c r="H1347" s="41">
        <v>685100</v>
      </c>
      <c r="I1347" s="42">
        <v>394194</v>
      </c>
      <c r="J1347" s="43">
        <v>0</v>
      </c>
      <c r="K1347" s="41">
        <v>394194</v>
      </c>
      <c r="L1347" s="42">
        <v>27644</v>
      </c>
      <c r="M1347" s="43">
        <v>5269</v>
      </c>
      <c r="N1347" s="41">
        <v>32913</v>
      </c>
      <c r="O1347" s="42">
        <v>0</v>
      </c>
      <c r="P1347" s="43">
        <v>0</v>
      </c>
      <c r="Q1347" s="41">
        <v>0</v>
      </c>
      <c r="R1347" s="42">
        <v>698</v>
      </c>
      <c r="S1347" s="43">
        <v>2284</v>
      </c>
      <c r="T1347" s="44">
        <v>2982</v>
      </c>
      <c r="U1347" s="45">
        <v>422536</v>
      </c>
      <c r="V1347" s="43">
        <v>7553</v>
      </c>
      <c r="W1347" s="44">
        <v>430089</v>
      </c>
      <c r="X1347" s="45">
        <v>255011</v>
      </c>
      <c r="Y1347" s="46">
        <v>37.22</v>
      </c>
      <c r="Z1347" s="47">
        <f t="shared" si="40"/>
        <v>262564</v>
      </c>
      <c r="AA1347" s="46">
        <f t="shared" si="41"/>
        <v>38.32</v>
      </c>
      <c r="AB1347" s="48" t="s">
        <v>2360</v>
      </c>
      <c r="AC1347" s="48" t="s">
        <v>2343</v>
      </c>
      <c r="AD1347" s="49"/>
    </row>
    <row r="1348" spans="2:30" x14ac:dyDescent="0.15">
      <c r="B1348" s="38" t="s">
        <v>2078</v>
      </c>
      <c r="C1348" s="39" t="s">
        <v>2079</v>
      </c>
      <c r="D1348" s="39" t="s">
        <v>2383</v>
      </c>
      <c r="E1348" s="39" t="s">
        <v>2794</v>
      </c>
      <c r="F1348" s="40" t="s">
        <v>2346</v>
      </c>
      <c r="G1348" s="40" t="s">
        <v>2351</v>
      </c>
      <c r="H1348" s="41">
        <v>685100</v>
      </c>
      <c r="I1348" s="42">
        <v>394194</v>
      </c>
      <c r="J1348" s="43">
        <v>0</v>
      </c>
      <c r="K1348" s="41">
        <v>394194</v>
      </c>
      <c r="L1348" s="42">
        <v>27644</v>
      </c>
      <c r="M1348" s="43">
        <v>5269</v>
      </c>
      <c r="N1348" s="41">
        <v>32913</v>
      </c>
      <c r="O1348" s="42">
        <v>0</v>
      </c>
      <c r="P1348" s="43">
        <v>0</v>
      </c>
      <c r="Q1348" s="41">
        <v>0</v>
      </c>
      <c r="R1348" s="42">
        <v>698</v>
      </c>
      <c r="S1348" s="43">
        <v>2284</v>
      </c>
      <c r="T1348" s="44">
        <v>2982</v>
      </c>
      <c r="U1348" s="45">
        <v>422536</v>
      </c>
      <c r="V1348" s="43">
        <v>7553</v>
      </c>
      <c r="W1348" s="44">
        <v>430089</v>
      </c>
      <c r="X1348" s="45">
        <v>255011</v>
      </c>
      <c r="Y1348" s="46">
        <v>37.22</v>
      </c>
      <c r="Z1348" s="47">
        <f t="shared" si="40"/>
        <v>262564</v>
      </c>
      <c r="AA1348" s="46">
        <f t="shared" si="41"/>
        <v>38.32</v>
      </c>
      <c r="AB1348" s="48" t="s">
        <v>2360</v>
      </c>
      <c r="AC1348" s="48" t="s">
        <v>2343</v>
      </c>
      <c r="AD1348" s="49"/>
    </row>
    <row r="1349" spans="2:30" x14ac:dyDescent="0.15">
      <c r="B1349" s="38" t="s">
        <v>0</v>
      </c>
      <c r="C1349" s="39" t="s">
        <v>0</v>
      </c>
      <c r="D1349" s="39"/>
      <c r="E1349" s="39"/>
      <c r="F1349" s="40"/>
      <c r="G1349" s="40"/>
      <c r="H1349" s="41"/>
      <c r="I1349" s="42"/>
      <c r="J1349" s="43"/>
      <c r="K1349" s="41"/>
      <c r="L1349" s="42"/>
      <c r="M1349" s="43"/>
      <c r="N1349" s="41"/>
      <c r="O1349" s="42"/>
      <c r="P1349" s="43"/>
      <c r="Q1349" s="41"/>
      <c r="R1349" s="42"/>
      <c r="S1349" s="43"/>
      <c r="T1349" s="44"/>
      <c r="U1349" s="45"/>
      <c r="V1349" s="43"/>
      <c r="W1349" s="44"/>
      <c r="X1349" s="45"/>
      <c r="Y1349" s="46"/>
      <c r="Z1349" s="47"/>
      <c r="AA1349" s="46"/>
      <c r="AB1349" s="48"/>
      <c r="AC1349" s="48"/>
      <c r="AD1349" s="49"/>
    </row>
    <row r="1350" spans="2:30" x14ac:dyDescent="0.15">
      <c r="B1350" s="38" t="s">
        <v>2722</v>
      </c>
      <c r="C1350" s="39" t="s">
        <v>2080</v>
      </c>
      <c r="D1350" s="39" t="s">
        <v>2391</v>
      </c>
      <c r="E1350" s="39"/>
      <c r="F1350" s="40" t="s">
        <v>2347</v>
      </c>
      <c r="G1350" s="40" t="s">
        <v>2352</v>
      </c>
      <c r="H1350" s="41">
        <v>848400</v>
      </c>
      <c r="I1350" s="42">
        <v>0</v>
      </c>
      <c r="J1350" s="43">
        <v>0</v>
      </c>
      <c r="K1350" s="41">
        <v>0</v>
      </c>
      <c r="L1350" s="42">
        <v>337804</v>
      </c>
      <c r="M1350" s="43">
        <v>62198</v>
      </c>
      <c r="N1350" s="41">
        <v>400002</v>
      </c>
      <c r="O1350" s="42">
        <v>75385</v>
      </c>
      <c r="P1350" s="43">
        <v>0</v>
      </c>
      <c r="Q1350" s="41">
        <v>75385</v>
      </c>
      <c r="R1350" s="42">
        <v>60123</v>
      </c>
      <c r="S1350" s="43">
        <v>267608</v>
      </c>
      <c r="T1350" s="44">
        <v>327731</v>
      </c>
      <c r="U1350" s="45">
        <v>473312</v>
      </c>
      <c r="V1350" s="43">
        <v>329806</v>
      </c>
      <c r="W1350" s="44">
        <v>803118</v>
      </c>
      <c r="X1350" s="45">
        <v>45282</v>
      </c>
      <c r="Y1350" s="46">
        <v>5.34</v>
      </c>
      <c r="Z1350" s="47">
        <f t="shared" si="40"/>
        <v>375088</v>
      </c>
      <c r="AA1350" s="46">
        <f t="shared" si="41"/>
        <v>44.21</v>
      </c>
      <c r="AB1350" s="48" t="s">
        <v>2360</v>
      </c>
      <c r="AC1350" s="48" t="s">
        <v>2343</v>
      </c>
      <c r="AD1350" s="49"/>
    </row>
    <row r="1351" spans="2:30" x14ac:dyDescent="0.15">
      <c r="B1351" s="38" t="s">
        <v>2081</v>
      </c>
      <c r="C1351" s="39" t="s">
        <v>2082</v>
      </c>
      <c r="D1351" s="39" t="s">
        <v>2391</v>
      </c>
      <c r="E1351" s="39" t="s">
        <v>2793</v>
      </c>
      <c r="F1351" s="40" t="s">
        <v>2347</v>
      </c>
      <c r="G1351" s="40" t="s">
        <v>2352</v>
      </c>
      <c r="H1351" s="41">
        <v>848400</v>
      </c>
      <c r="I1351" s="42">
        <v>0</v>
      </c>
      <c r="J1351" s="43">
        <v>0</v>
      </c>
      <c r="K1351" s="41">
        <v>0</v>
      </c>
      <c r="L1351" s="42">
        <v>337804</v>
      </c>
      <c r="M1351" s="43">
        <v>62198</v>
      </c>
      <c r="N1351" s="41">
        <v>400002</v>
      </c>
      <c r="O1351" s="42">
        <v>75385</v>
      </c>
      <c r="P1351" s="43">
        <v>0</v>
      </c>
      <c r="Q1351" s="41">
        <v>75385</v>
      </c>
      <c r="R1351" s="42">
        <v>60123</v>
      </c>
      <c r="S1351" s="43">
        <v>267608</v>
      </c>
      <c r="T1351" s="44">
        <v>327731</v>
      </c>
      <c r="U1351" s="45">
        <v>473312</v>
      </c>
      <c r="V1351" s="43">
        <v>329806</v>
      </c>
      <c r="W1351" s="44">
        <v>803118</v>
      </c>
      <c r="X1351" s="45">
        <v>45282</v>
      </c>
      <c r="Y1351" s="46">
        <v>5.34</v>
      </c>
      <c r="Z1351" s="47">
        <f t="shared" ref="Z1351:Z1413" si="42">H1351-U1351</f>
        <v>375088</v>
      </c>
      <c r="AA1351" s="46">
        <f t="shared" ref="AA1351:AA1413" si="43">IF(H1351=0,0,ROUND(Z1351/H1351%,2))</f>
        <v>44.21</v>
      </c>
      <c r="AB1351" s="48" t="s">
        <v>2360</v>
      </c>
      <c r="AC1351" s="48" t="s">
        <v>2343</v>
      </c>
      <c r="AD1351" s="49"/>
    </row>
    <row r="1352" spans="2:30" x14ac:dyDescent="0.15">
      <c r="B1352" s="38" t="s">
        <v>0</v>
      </c>
      <c r="C1352" s="39" t="s">
        <v>0</v>
      </c>
      <c r="D1352" s="39"/>
      <c r="E1352" s="39"/>
      <c r="F1352" s="40"/>
      <c r="G1352" s="40"/>
      <c r="H1352" s="41"/>
      <c r="I1352" s="42"/>
      <c r="J1352" s="43"/>
      <c r="K1352" s="41"/>
      <c r="L1352" s="42"/>
      <c r="M1352" s="43"/>
      <c r="N1352" s="41"/>
      <c r="O1352" s="42"/>
      <c r="P1352" s="43"/>
      <c r="Q1352" s="41"/>
      <c r="R1352" s="42"/>
      <c r="S1352" s="43"/>
      <c r="T1352" s="44"/>
      <c r="U1352" s="45"/>
      <c r="V1352" s="43"/>
      <c r="W1352" s="44"/>
      <c r="X1352" s="45"/>
      <c r="Y1352" s="46"/>
      <c r="Z1352" s="47"/>
      <c r="AA1352" s="46"/>
      <c r="AB1352" s="48"/>
      <c r="AC1352" s="48"/>
      <c r="AD1352" s="49"/>
    </row>
    <row r="1353" spans="2:30" x14ac:dyDescent="0.15">
      <c r="B1353" s="38" t="s">
        <v>2723</v>
      </c>
      <c r="C1353" s="39" t="s">
        <v>2083</v>
      </c>
      <c r="D1353" s="39" t="s">
        <v>2391</v>
      </c>
      <c r="E1353" s="39"/>
      <c r="F1353" s="40" t="s">
        <v>2347</v>
      </c>
      <c r="G1353" s="40" t="s">
        <v>2352</v>
      </c>
      <c r="H1353" s="41">
        <v>907100</v>
      </c>
      <c r="I1353" s="42">
        <v>0</v>
      </c>
      <c r="J1353" s="43">
        <v>0</v>
      </c>
      <c r="K1353" s="41">
        <v>0</v>
      </c>
      <c r="L1353" s="42">
        <v>163793</v>
      </c>
      <c r="M1353" s="43">
        <v>27407</v>
      </c>
      <c r="N1353" s="41">
        <v>191200</v>
      </c>
      <c r="O1353" s="42">
        <v>74532</v>
      </c>
      <c r="P1353" s="43">
        <v>0</v>
      </c>
      <c r="Q1353" s="41">
        <v>74532</v>
      </c>
      <c r="R1353" s="42">
        <v>54509</v>
      </c>
      <c r="S1353" s="43">
        <v>135264</v>
      </c>
      <c r="T1353" s="44">
        <v>189773</v>
      </c>
      <c r="U1353" s="45">
        <v>292834</v>
      </c>
      <c r="V1353" s="43">
        <v>162671</v>
      </c>
      <c r="W1353" s="44">
        <v>455505</v>
      </c>
      <c r="X1353" s="45">
        <v>451595</v>
      </c>
      <c r="Y1353" s="46">
        <v>49.78</v>
      </c>
      <c r="Z1353" s="47">
        <f t="shared" si="42"/>
        <v>614266</v>
      </c>
      <c r="AA1353" s="46">
        <f t="shared" si="43"/>
        <v>67.72</v>
      </c>
      <c r="AB1353" s="48" t="s">
        <v>2360</v>
      </c>
      <c r="AC1353" s="48" t="s">
        <v>2343</v>
      </c>
      <c r="AD1353" s="49"/>
    </row>
    <row r="1354" spans="2:30" x14ac:dyDescent="0.15">
      <c r="B1354" s="38" t="s">
        <v>2084</v>
      </c>
      <c r="C1354" s="39" t="s">
        <v>2085</v>
      </c>
      <c r="D1354" s="39" t="s">
        <v>2391</v>
      </c>
      <c r="E1354" s="39" t="s">
        <v>2795</v>
      </c>
      <c r="F1354" s="40" t="s">
        <v>2347</v>
      </c>
      <c r="G1354" s="40" t="s">
        <v>2352</v>
      </c>
      <c r="H1354" s="41">
        <v>907100</v>
      </c>
      <c r="I1354" s="42">
        <v>0</v>
      </c>
      <c r="J1354" s="43">
        <v>0</v>
      </c>
      <c r="K1354" s="41">
        <v>0</v>
      </c>
      <c r="L1354" s="42">
        <v>163793</v>
      </c>
      <c r="M1354" s="43">
        <v>27407</v>
      </c>
      <c r="N1354" s="41">
        <v>191200</v>
      </c>
      <c r="O1354" s="42">
        <v>74532</v>
      </c>
      <c r="P1354" s="43">
        <v>0</v>
      </c>
      <c r="Q1354" s="41">
        <v>74532</v>
      </c>
      <c r="R1354" s="42">
        <v>54509</v>
      </c>
      <c r="S1354" s="43">
        <v>135264</v>
      </c>
      <c r="T1354" s="44">
        <v>189773</v>
      </c>
      <c r="U1354" s="45">
        <v>292834</v>
      </c>
      <c r="V1354" s="43">
        <v>162671</v>
      </c>
      <c r="W1354" s="44">
        <v>455505</v>
      </c>
      <c r="X1354" s="45">
        <v>451595</v>
      </c>
      <c r="Y1354" s="46">
        <v>49.78</v>
      </c>
      <c r="Z1354" s="47">
        <f t="shared" si="42"/>
        <v>614266</v>
      </c>
      <c r="AA1354" s="46">
        <f t="shared" si="43"/>
        <v>67.72</v>
      </c>
      <c r="AB1354" s="48" t="s">
        <v>2360</v>
      </c>
      <c r="AC1354" s="48" t="s">
        <v>2343</v>
      </c>
      <c r="AD1354" s="49"/>
    </row>
    <row r="1355" spans="2:30" x14ac:dyDescent="0.15">
      <c r="B1355" s="38" t="s">
        <v>0</v>
      </c>
      <c r="C1355" s="39" t="s">
        <v>0</v>
      </c>
      <c r="D1355" s="39"/>
      <c r="E1355" s="39"/>
      <c r="F1355" s="40"/>
      <c r="G1355" s="40"/>
      <c r="H1355" s="41"/>
      <c r="I1355" s="42"/>
      <c r="J1355" s="43"/>
      <c r="K1355" s="41"/>
      <c r="L1355" s="42"/>
      <c r="M1355" s="43"/>
      <c r="N1355" s="41"/>
      <c r="O1355" s="42"/>
      <c r="P1355" s="43"/>
      <c r="Q1355" s="41"/>
      <c r="R1355" s="42"/>
      <c r="S1355" s="43"/>
      <c r="T1355" s="44"/>
      <c r="U1355" s="45"/>
      <c r="V1355" s="43"/>
      <c r="W1355" s="44"/>
      <c r="X1355" s="45"/>
      <c r="Y1355" s="46"/>
      <c r="Z1355" s="47"/>
      <c r="AA1355" s="46"/>
      <c r="AB1355" s="48"/>
      <c r="AC1355" s="48"/>
      <c r="AD1355" s="49"/>
    </row>
    <row r="1356" spans="2:30" x14ac:dyDescent="0.15">
      <c r="B1356" s="38" t="s">
        <v>2724</v>
      </c>
      <c r="C1356" s="39" t="s">
        <v>2086</v>
      </c>
      <c r="D1356" s="39" t="s">
        <v>2389</v>
      </c>
      <c r="E1356" s="39"/>
      <c r="F1356" s="40" t="s">
        <v>2346</v>
      </c>
      <c r="G1356" s="40" t="s">
        <v>2356</v>
      </c>
      <c r="H1356" s="41">
        <v>2915000</v>
      </c>
      <c r="I1356" s="42">
        <v>0</v>
      </c>
      <c r="J1356" s="43">
        <v>0</v>
      </c>
      <c r="K1356" s="41">
        <v>0</v>
      </c>
      <c r="L1356" s="42">
        <v>0</v>
      </c>
      <c r="M1356" s="43">
        <v>0</v>
      </c>
      <c r="N1356" s="41">
        <v>0</v>
      </c>
      <c r="O1356" s="42">
        <v>2642990</v>
      </c>
      <c r="P1356" s="43">
        <v>0</v>
      </c>
      <c r="Q1356" s="41">
        <v>2642990</v>
      </c>
      <c r="R1356" s="42">
        <v>0</v>
      </c>
      <c r="S1356" s="43">
        <v>0</v>
      </c>
      <c r="T1356" s="44">
        <v>0</v>
      </c>
      <c r="U1356" s="45">
        <v>2642990</v>
      </c>
      <c r="V1356" s="43">
        <v>0</v>
      </c>
      <c r="W1356" s="44">
        <v>2642990</v>
      </c>
      <c r="X1356" s="45">
        <v>272010</v>
      </c>
      <c r="Y1356" s="46">
        <v>9.33</v>
      </c>
      <c r="Z1356" s="47">
        <f t="shared" si="42"/>
        <v>272010</v>
      </c>
      <c r="AA1356" s="46">
        <f t="shared" si="43"/>
        <v>9.33</v>
      </c>
      <c r="AB1356" s="48" t="s">
        <v>2370</v>
      </c>
      <c r="AC1356" s="48" t="s">
        <v>2372</v>
      </c>
      <c r="AD1356" s="49"/>
    </row>
    <row r="1357" spans="2:30" x14ac:dyDescent="0.15">
      <c r="B1357" s="38" t="s">
        <v>2087</v>
      </c>
      <c r="C1357" s="39" t="s">
        <v>2088</v>
      </c>
      <c r="D1357" s="39" t="s">
        <v>2389</v>
      </c>
      <c r="E1357" s="39" t="s">
        <v>2792</v>
      </c>
      <c r="F1357" s="40" t="s">
        <v>2346</v>
      </c>
      <c r="G1357" s="40" t="s">
        <v>2356</v>
      </c>
      <c r="H1357" s="41">
        <v>750000</v>
      </c>
      <c r="I1357" s="42">
        <v>0</v>
      </c>
      <c r="J1357" s="43">
        <v>0</v>
      </c>
      <c r="K1357" s="41">
        <v>0</v>
      </c>
      <c r="L1357" s="42">
        <v>0</v>
      </c>
      <c r="M1357" s="43">
        <v>0</v>
      </c>
      <c r="N1357" s="41">
        <v>0</v>
      </c>
      <c r="O1357" s="42">
        <v>680000</v>
      </c>
      <c r="P1357" s="43">
        <v>0</v>
      </c>
      <c r="Q1357" s="41">
        <v>680000</v>
      </c>
      <c r="R1357" s="42">
        <v>0</v>
      </c>
      <c r="S1357" s="43">
        <v>0</v>
      </c>
      <c r="T1357" s="44">
        <v>0</v>
      </c>
      <c r="U1357" s="45">
        <v>680000</v>
      </c>
      <c r="V1357" s="43">
        <v>0</v>
      </c>
      <c r="W1357" s="44">
        <v>680000</v>
      </c>
      <c r="X1357" s="45">
        <v>70000</v>
      </c>
      <c r="Y1357" s="46">
        <v>9.33</v>
      </c>
      <c r="Z1357" s="47">
        <f t="shared" si="42"/>
        <v>70000</v>
      </c>
      <c r="AA1357" s="46">
        <f t="shared" si="43"/>
        <v>9.33</v>
      </c>
      <c r="AB1357" s="48" t="s">
        <v>2370</v>
      </c>
      <c r="AC1357" s="48" t="s">
        <v>2372</v>
      </c>
      <c r="AD1357" s="49"/>
    </row>
    <row r="1358" spans="2:30" x14ac:dyDescent="0.15">
      <c r="B1358" s="38" t="s">
        <v>2089</v>
      </c>
      <c r="C1358" s="39" t="s">
        <v>2090</v>
      </c>
      <c r="D1358" s="39" t="s">
        <v>2389</v>
      </c>
      <c r="E1358" s="39" t="s">
        <v>2793</v>
      </c>
      <c r="F1358" s="40" t="s">
        <v>2346</v>
      </c>
      <c r="G1358" s="40" t="s">
        <v>2356</v>
      </c>
      <c r="H1358" s="41">
        <v>750000</v>
      </c>
      <c r="I1358" s="42">
        <v>0</v>
      </c>
      <c r="J1358" s="43">
        <v>0</v>
      </c>
      <c r="K1358" s="41">
        <v>0</v>
      </c>
      <c r="L1358" s="42">
        <v>0</v>
      </c>
      <c r="M1358" s="43">
        <v>0</v>
      </c>
      <c r="N1358" s="41">
        <v>0</v>
      </c>
      <c r="O1358" s="42">
        <v>680000</v>
      </c>
      <c r="P1358" s="43">
        <v>0</v>
      </c>
      <c r="Q1358" s="41">
        <v>680000</v>
      </c>
      <c r="R1358" s="42">
        <v>0</v>
      </c>
      <c r="S1358" s="43">
        <v>0</v>
      </c>
      <c r="T1358" s="44">
        <v>0</v>
      </c>
      <c r="U1358" s="45">
        <v>680000</v>
      </c>
      <c r="V1358" s="43">
        <v>0</v>
      </c>
      <c r="W1358" s="44">
        <v>680000</v>
      </c>
      <c r="X1358" s="45">
        <v>70000</v>
      </c>
      <c r="Y1358" s="46">
        <v>9.33</v>
      </c>
      <c r="Z1358" s="47">
        <f t="shared" si="42"/>
        <v>70000</v>
      </c>
      <c r="AA1358" s="46">
        <f t="shared" si="43"/>
        <v>9.33</v>
      </c>
      <c r="AB1358" s="48" t="s">
        <v>2370</v>
      </c>
      <c r="AC1358" s="48" t="s">
        <v>2372</v>
      </c>
      <c r="AD1358" s="49"/>
    </row>
    <row r="1359" spans="2:30" x14ac:dyDescent="0.15">
      <c r="B1359" s="38" t="s">
        <v>2091</v>
      </c>
      <c r="C1359" s="39" t="s">
        <v>2092</v>
      </c>
      <c r="D1359" s="39" t="s">
        <v>2389</v>
      </c>
      <c r="E1359" s="39" t="s">
        <v>2794</v>
      </c>
      <c r="F1359" s="40" t="s">
        <v>2346</v>
      </c>
      <c r="G1359" s="40" t="s">
        <v>2356</v>
      </c>
      <c r="H1359" s="41">
        <v>750000</v>
      </c>
      <c r="I1359" s="42">
        <v>0</v>
      </c>
      <c r="J1359" s="43">
        <v>0</v>
      </c>
      <c r="K1359" s="41">
        <v>0</v>
      </c>
      <c r="L1359" s="42">
        <v>0</v>
      </c>
      <c r="M1359" s="43">
        <v>0</v>
      </c>
      <c r="N1359" s="41">
        <v>0</v>
      </c>
      <c r="O1359" s="42">
        <v>680000</v>
      </c>
      <c r="P1359" s="43">
        <v>0</v>
      </c>
      <c r="Q1359" s="41">
        <v>680000</v>
      </c>
      <c r="R1359" s="42">
        <v>0</v>
      </c>
      <c r="S1359" s="43">
        <v>0</v>
      </c>
      <c r="T1359" s="44">
        <v>0</v>
      </c>
      <c r="U1359" s="45">
        <v>680000</v>
      </c>
      <c r="V1359" s="43">
        <v>0</v>
      </c>
      <c r="W1359" s="44">
        <v>680000</v>
      </c>
      <c r="X1359" s="45">
        <v>70000</v>
      </c>
      <c r="Y1359" s="46">
        <v>9.33</v>
      </c>
      <c r="Z1359" s="47">
        <f t="shared" si="42"/>
        <v>70000</v>
      </c>
      <c r="AA1359" s="46">
        <f t="shared" si="43"/>
        <v>9.33</v>
      </c>
      <c r="AB1359" s="48" t="s">
        <v>2370</v>
      </c>
      <c r="AC1359" s="48" t="s">
        <v>2372</v>
      </c>
      <c r="AD1359" s="49"/>
    </row>
    <row r="1360" spans="2:30" x14ac:dyDescent="0.15">
      <c r="B1360" s="38" t="s">
        <v>2093</v>
      </c>
      <c r="C1360" s="39" t="s">
        <v>2094</v>
      </c>
      <c r="D1360" s="39" t="s">
        <v>2389</v>
      </c>
      <c r="E1360" s="39" t="s">
        <v>2795</v>
      </c>
      <c r="F1360" s="40" t="s">
        <v>2346</v>
      </c>
      <c r="G1360" s="40" t="s">
        <v>2356</v>
      </c>
      <c r="H1360" s="41">
        <v>665000</v>
      </c>
      <c r="I1360" s="42">
        <v>0</v>
      </c>
      <c r="J1360" s="43">
        <v>0</v>
      </c>
      <c r="K1360" s="41">
        <v>0</v>
      </c>
      <c r="L1360" s="42">
        <v>0</v>
      </c>
      <c r="M1360" s="43">
        <v>0</v>
      </c>
      <c r="N1360" s="41">
        <v>0</v>
      </c>
      <c r="O1360" s="42">
        <v>602990</v>
      </c>
      <c r="P1360" s="43">
        <v>0</v>
      </c>
      <c r="Q1360" s="41">
        <v>602990</v>
      </c>
      <c r="R1360" s="42">
        <v>0</v>
      </c>
      <c r="S1360" s="43">
        <v>0</v>
      </c>
      <c r="T1360" s="44">
        <v>0</v>
      </c>
      <c r="U1360" s="45">
        <v>602990</v>
      </c>
      <c r="V1360" s="43">
        <v>0</v>
      </c>
      <c r="W1360" s="44">
        <v>602990</v>
      </c>
      <c r="X1360" s="45">
        <v>62010</v>
      </c>
      <c r="Y1360" s="46">
        <v>9.32</v>
      </c>
      <c r="Z1360" s="47">
        <f t="shared" si="42"/>
        <v>62010</v>
      </c>
      <c r="AA1360" s="46">
        <f t="shared" si="43"/>
        <v>9.32</v>
      </c>
      <c r="AB1360" s="48" t="s">
        <v>2370</v>
      </c>
      <c r="AC1360" s="48" t="s">
        <v>2372</v>
      </c>
      <c r="AD1360" s="49"/>
    </row>
    <row r="1361" spans="2:30" x14ac:dyDescent="0.15">
      <c r="B1361" s="38" t="s">
        <v>0</v>
      </c>
      <c r="C1361" s="39" t="s">
        <v>0</v>
      </c>
      <c r="D1361" s="39"/>
      <c r="E1361" s="39"/>
      <c r="F1361" s="40"/>
      <c r="G1361" s="40"/>
      <c r="H1361" s="41"/>
      <c r="I1361" s="42"/>
      <c r="J1361" s="43"/>
      <c r="K1361" s="41"/>
      <c r="L1361" s="42"/>
      <c r="M1361" s="43"/>
      <c r="N1361" s="41"/>
      <c r="O1361" s="42"/>
      <c r="P1361" s="43"/>
      <c r="Q1361" s="41"/>
      <c r="R1361" s="42"/>
      <c r="S1361" s="43"/>
      <c r="T1361" s="44"/>
      <c r="U1361" s="45"/>
      <c r="V1361" s="43"/>
      <c r="W1361" s="44"/>
      <c r="X1361" s="45"/>
      <c r="Y1361" s="46"/>
      <c r="Z1361" s="47"/>
      <c r="AA1361" s="46"/>
      <c r="AB1361" s="48"/>
      <c r="AC1361" s="48"/>
      <c r="AD1361" s="49"/>
    </row>
    <row r="1362" spans="2:30" x14ac:dyDescent="0.15">
      <c r="B1362" s="38" t="s">
        <v>2725</v>
      </c>
      <c r="C1362" s="39" t="s">
        <v>2095</v>
      </c>
      <c r="D1362" s="39" t="s">
        <v>2383</v>
      </c>
      <c r="E1362" s="39"/>
      <c r="F1362" s="40" t="s">
        <v>2346</v>
      </c>
      <c r="G1362" s="40" t="s">
        <v>2352</v>
      </c>
      <c r="H1362" s="41">
        <v>10500</v>
      </c>
      <c r="I1362" s="42">
        <v>0</v>
      </c>
      <c r="J1362" s="43">
        <v>0</v>
      </c>
      <c r="K1362" s="41">
        <v>0</v>
      </c>
      <c r="L1362" s="42">
        <v>5769</v>
      </c>
      <c r="M1362" s="43">
        <v>1062</v>
      </c>
      <c r="N1362" s="41">
        <v>6831</v>
      </c>
      <c r="O1362" s="42">
        <v>0</v>
      </c>
      <c r="P1362" s="43">
        <v>0</v>
      </c>
      <c r="Q1362" s="41">
        <v>0</v>
      </c>
      <c r="R1362" s="42">
        <v>172</v>
      </c>
      <c r="S1362" s="43">
        <v>4431</v>
      </c>
      <c r="T1362" s="44">
        <v>4603</v>
      </c>
      <c r="U1362" s="45">
        <v>5941</v>
      </c>
      <c r="V1362" s="43">
        <v>5493</v>
      </c>
      <c r="W1362" s="44">
        <v>11434</v>
      </c>
      <c r="X1362" s="45">
        <v>-934</v>
      </c>
      <c r="Y1362" s="46">
        <v>-8.9</v>
      </c>
      <c r="Z1362" s="47">
        <f t="shared" si="42"/>
        <v>4559</v>
      </c>
      <c r="AA1362" s="46">
        <f t="shared" si="43"/>
        <v>43.42</v>
      </c>
      <c r="AB1362" s="48" t="s">
        <v>2360</v>
      </c>
      <c r="AC1362" s="48" t="s">
        <v>2343</v>
      </c>
      <c r="AD1362" s="49"/>
    </row>
    <row r="1363" spans="2:30" x14ac:dyDescent="0.15">
      <c r="B1363" s="38" t="s">
        <v>2096</v>
      </c>
      <c r="C1363" s="39" t="s">
        <v>2097</v>
      </c>
      <c r="D1363" s="39" t="s">
        <v>2383</v>
      </c>
      <c r="E1363" s="39" t="s">
        <v>2792</v>
      </c>
      <c r="F1363" s="40" t="s">
        <v>2346</v>
      </c>
      <c r="G1363" s="40" t="s">
        <v>2352</v>
      </c>
      <c r="H1363" s="41">
        <v>10500</v>
      </c>
      <c r="I1363" s="42">
        <v>0</v>
      </c>
      <c r="J1363" s="43">
        <v>0</v>
      </c>
      <c r="K1363" s="41">
        <v>0</v>
      </c>
      <c r="L1363" s="42">
        <v>5769</v>
      </c>
      <c r="M1363" s="43">
        <v>1062</v>
      </c>
      <c r="N1363" s="41">
        <v>6831</v>
      </c>
      <c r="O1363" s="42">
        <v>0</v>
      </c>
      <c r="P1363" s="43">
        <v>0</v>
      </c>
      <c r="Q1363" s="41">
        <v>0</v>
      </c>
      <c r="R1363" s="42">
        <v>172</v>
      </c>
      <c r="S1363" s="43">
        <v>4431</v>
      </c>
      <c r="T1363" s="44">
        <v>4603</v>
      </c>
      <c r="U1363" s="45">
        <v>5941</v>
      </c>
      <c r="V1363" s="43">
        <v>5493</v>
      </c>
      <c r="W1363" s="44">
        <v>11434</v>
      </c>
      <c r="X1363" s="45">
        <v>-934</v>
      </c>
      <c r="Y1363" s="46">
        <v>-8.9</v>
      </c>
      <c r="Z1363" s="47">
        <f t="shared" si="42"/>
        <v>4559</v>
      </c>
      <c r="AA1363" s="46">
        <f t="shared" si="43"/>
        <v>43.42</v>
      </c>
      <c r="AB1363" s="48" t="s">
        <v>2360</v>
      </c>
      <c r="AC1363" s="48" t="s">
        <v>2343</v>
      </c>
      <c r="AD1363" s="49"/>
    </row>
    <row r="1364" spans="2:30" x14ac:dyDescent="0.15">
      <c r="B1364" s="38" t="s">
        <v>0</v>
      </c>
      <c r="C1364" s="39" t="s">
        <v>0</v>
      </c>
      <c r="D1364" s="39"/>
      <c r="E1364" s="39"/>
      <c r="F1364" s="40"/>
      <c r="G1364" s="40"/>
      <c r="H1364" s="41"/>
      <c r="I1364" s="42"/>
      <c r="J1364" s="43"/>
      <c r="K1364" s="41"/>
      <c r="L1364" s="42"/>
      <c r="M1364" s="43"/>
      <c r="N1364" s="41"/>
      <c r="O1364" s="42"/>
      <c r="P1364" s="43"/>
      <c r="Q1364" s="41"/>
      <c r="R1364" s="42"/>
      <c r="S1364" s="43"/>
      <c r="T1364" s="44"/>
      <c r="U1364" s="45"/>
      <c r="V1364" s="43"/>
      <c r="W1364" s="44"/>
      <c r="X1364" s="45"/>
      <c r="Y1364" s="46"/>
      <c r="Z1364" s="47"/>
      <c r="AA1364" s="46"/>
      <c r="AB1364" s="48"/>
      <c r="AC1364" s="48"/>
      <c r="AD1364" s="49"/>
    </row>
    <row r="1365" spans="2:30" x14ac:dyDescent="0.15">
      <c r="B1365" s="38" t="s">
        <v>2726</v>
      </c>
      <c r="C1365" s="39" t="s">
        <v>2098</v>
      </c>
      <c r="D1365" s="39" t="s">
        <v>2366</v>
      </c>
      <c r="E1365" s="39"/>
      <c r="F1365" s="40" t="s">
        <v>2344</v>
      </c>
      <c r="G1365" s="40" t="s">
        <v>2351</v>
      </c>
      <c r="H1365" s="41">
        <v>3500200</v>
      </c>
      <c r="I1365" s="42">
        <v>0</v>
      </c>
      <c r="J1365" s="43">
        <v>0</v>
      </c>
      <c r="K1365" s="41">
        <v>0</v>
      </c>
      <c r="L1365" s="42">
        <v>751148</v>
      </c>
      <c r="M1365" s="43">
        <v>160836</v>
      </c>
      <c r="N1365" s="41">
        <v>911984</v>
      </c>
      <c r="O1365" s="42">
        <v>1638373</v>
      </c>
      <c r="P1365" s="43">
        <v>0</v>
      </c>
      <c r="Q1365" s="41">
        <v>1638373</v>
      </c>
      <c r="R1365" s="42">
        <v>35044</v>
      </c>
      <c r="S1365" s="43">
        <v>67884</v>
      </c>
      <c r="T1365" s="44">
        <v>102928</v>
      </c>
      <c r="U1365" s="45">
        <v>2424565</v>
      </c>
      <c r="V1365" s="43">
        <v>228720</v>
      </c>
      <c r="W1365" s="44">
        <v>2653285</v>
      </c>
      <c r="X1365" s="45">
        <v>846915</v>
      </c>
      <c r="Y1365" s="46">
        <v>24.2</v>
      </c>
      <c r="Z1365" s="47">
        <f t="shared" si="42"/>
        <v>1075635</v>
      </c>
      <c r="AA1365" s="46">
        <f t="shared" si="43"/>
        <v>30.73</v>
      </c>
      <c r="AB1365" s="48" t="s">
        <v>2360</v>
      </c>
      <c r="AC1365" s="48" t="s">
        <v>2343</v>
      </c>
      <c r="AD1365" s="49"/>
    </row>
    <row r="1366" spans="2:30" x14ac:dyDescent="0.15">
      <c r="B1366" s="38" t="s">
        <v>2099</v>
      </c>
      <c r="C1366" s="39" t="s">
        <v>2100</v>
      </c>
      <c r="D1366" s="39" t="s">
        <v>2366</v>
      </c>
      <c r="E1366" s="39" t="s">
        <v>2795</v>
      </c>
      <c r="F1366" s="40" t="s">
        <v>2344</v>
      </c>
      <c r="G1366" s="40" t="s">
        <v>2351</v>
      </c>
      <c r="H1366" s="41">
        <v>3500200</v>
      </c>
      <c r="I1366" s="42">
        <v>0</v>
      </c>
      <c r="J1366" s="43">
        <v>0</v>
      </c>
      <c r="K1366" s="41">
        <v>0</v>
      </c>
      <c r="L1366" s="42">
        <v>751148</v>
      </c>
      <c r="M1366" s="43">
        <v>160836</v>
      </c>
      <c r="N1366" s="41">
        <v>911984</v>
      </c>
      <c r="O1366" s="42">
        <v>1638373</v>
      </c>
      <c r="P1366" s="43">
        <v>0</v>
      </c>
      <c r="Q1366" s="41">
        <v>1638373</v>
      </c>
      <c r="R1366" s="42">
        <v>35044</v>
      </c>
      <c r="S1366" s="43">
        <v>67884</v>
      </c>
      <c r="T1366" s="44">
        <v>102928</v>
      </c>
      <c r="U1366" s="45">
        <v>2424565</v>
      </c>
      <c r="V1366" s="43">
        <v>228720</v>
      </c>
      <c r="W1366" s="44">
        <v>2653285</v>
      </c>
      <c r="X1366" s="45">
        <v>846915</v>
      </c>
      <c r="Y1366" s="46">
        <v>24.2</v>
      </c>
      <c r="Z1366" s="47">
        <f t="shared" si="42"/>
        <v>1075635</v>
      </c>
      <c r="AA1366" s="46">
        <f t="shared" si="43"/>
        <v>30.73</v>
      </c>
      <c r="AB1366" s="48" t="s">
        <v>2360</v>
      </c>
      <c r="AC1366" s="48" t="s">
        <v>2343</v>
      </c>
      <c r="AD1366" s="49"/>
    </row>
    <row r="1367" spans="2:30" x14ac:dyDescent="0.15">
      <c r="B1367" s="38" t="s">
        <v>0</v>
      </c>
      <c r="C1367" s="39" t="s">
        <v>0</v>
      </c>
      <c r="D1367" s="39"/>
      <c r="E1367" s="39"/>
      <c r="F1367" s="40"/>
      <c r="G1367" s="40"/>
      <c r="H1367" s="41"/>
      <c r="I1367" s="42"/>
      <c r="J1367" s="43"/>
      <c r="K1367" s="41"/>
      <c r="L1367" s="42"/>
      <c r="M1367" s="43"/>
      <c r="N1367" s="41"/>
      <c r="O1367" s="42"/>
      <c r="P1367" s="43"/>
      <c r="Q1367" s="41"/>
      <c r="R1367" s="42"/>
      <c r="S1367" s="43"/>
      <c r="T1367" s="44"/>
      <c r="U1367" s="45"/>
      <c r="V1367" s="43"/>
      <c r="W1367" s="44"/>
      <c r="X1367" s="45"/>
      <c r="Y1367" s="46"/>
      <c r="Z1367" s="47"/>
      <c r="AA1367" s="46"/>
      <c r="AB1367" s="48"/>
      <c r="AC1367" s="48"/>
      <c r="AD1367" s="49"/>
    </row>
    <row r="1368" spans="2:30" x14ac:dyDescent="0.15">
      <c r="B1368" s="38" t="s">
        <v>2727</v>
      </c>
      <c r="C1368" s="39" t="s">
        <v>2101</v>
      </c>
      <c r="D1368" s="39" t="s">
        <v>2421</v>
      </c>
      <c r="E1368" s="39"/>
      <c r="F1368" s="40" t="s">
        <v>2345</v>
      </c>
      <c r="G1368" s="40" t="s">
        <v>2353</v>
      </c>
      <c r="H1368" s="41">
        <v>880000</v>
      </c>
      <c r="I1368" s="42">
        <v>0</v>
      </c>
      <c r="J1368" s="43">
        <v>0</v>
      </c>
      <c r="K1368" s="41">
        <v>0</v>
      </c>
      <c r="L1368" s="42">
        <v>46809</v>
      </c>
      <c r="M1368" s="43">
        <v>8019</v>
      </c>
      <c r="N1368" s="41">
        <v>54828</v>
      </c>
      <c r="O1368" s="42">
        <v>0</v>
      </c>
      <c r="P1368" s="43">
        <v>0</v>
      </c>
      <c r="Q1368" s="41">
        <v>0</v>
      </c>
      <c r="R1368" s="42">
        <v>0</v>
      </c>
      <c r="S1368" s="43">
        <v>2309</v>
      </c>
      <c r="T1368" s="44">
        <v>2309</v>
      </c>
      <c r="U1368" s="45">
        <v>46809</v>
      </c>
      <c r="V1368" s="43">
        <v>10328</v>
      </c>
      <c r="W1368" s="44">
        <v>57137</v>
      </c>
      <c r="X1368" s="45">
        <v>822863</v>
      </c>
      <c r="Y1368" s="46">
        <v>93.51</v>
      </c>
      <c r="Z1368" s="47">
        <f t="shared" si="42"/>
        <v>833191</v>
      </c>
      <c r="AA1368" s="46">
        <f t="shared" si="43"/>
        <v>94.68</v>
      </c>
      <c r="AB1368" s="48" t="s">
        <v>2360</v>
      </c>
      <c r="AC1368" s="48" t="s">
        <v>2343</v>
      </c>
      <c r="AD1368" s="49"/>
    </row>
    <row r="1369" spans="2:30" x14ac:dyDescent="0.15">
      <c r="B1369" s="38" t="s">
        <v>2102</v>
      </c>
      <c r="C1369" s="39" t="s">
        <v>2101</v>
      </c>
      <c r="D1369" s="39" t="s">
        <v>2421</v>
      </c>
      <c r="E1369" s="39" t="s">
        <v>2795</v>
      </c>
      <c r="F1369" s="40" t="s">
        <v>2345</v>
      </c>
      <c r="G1369" s="40" t="s">
        <v>2353</v>
      </c>
      <c r="H1369" s="41">
        <v>880000</v>
      </c>
      <c r="I1369" s="42">
        <v>0</v>
      </c>
      <c r="J1369" s="43">
        <v>0</v>
      </c>
      <c r="K1369" s="41">
        <v>0</v>
      </c>
      <c r="L1369" s="42">
        <v>46809</v>
      </c>
      <c r="M1369" s="43">
        <v>8019</v>
      </c>
      <c r="N1369" s="41">
        <v>54828</v>
      </c>
      <c r="O1369" s="42">
        <v>0</v>
      </c>
      <c r="P1369" s="43">
        <v>0</v>
      </c>
      <c r="Q1369" s="41">
        <v>0</v>
      </c>
      <c r="R1369" s="42">
        <v>0</v>
      </c>
      <c r="S1369" s="43">
        <v>2309</v>
      </c>
      <c r="T1369" s="44">
        <v>2309</v>
      </c>
      <c r="U1369" s="45">
        <v>46809</v>
      </c>
      <c r="V1369" s="43">
        <v>10328</v>
      </c>
      <c r="W1369" s="44">
        <v>57137</v>
      </c>
      <c r="X1369" s="45">
        <v>822863</v>
      </c>
      <c r="Y1369" s="46">
        <v>93.51</v>
      </c>
      <c r="Z1369" s="47">
        <f t="shared" si="42"/>
        <v>833191</v>
      </c>
      <c r="AA1369" s="46">
        <f t="shared" si="43"/>
        <v>94.68</v>
      </c>
      <c r="AB1369" s="48" t="s">
        <v>2360</v>
      </c>
      <c r="AC1369" s="48" t="s">
        <v>2343</v>
      </c>
      <c r="AD1369" s="49"/>
    </row>
    <row r="1370" spans="2:30" x14ac:dyDescent="0.15">
      <c r="B1370" s="38" t="s">
        <v>0</v>
      </c>
      <c r="C1370" s="39" t="s">
        <v>0</v>
      </c>
      <c r="D1370" s="39"/>
      <c r="E1370" s="39"/>
      <c r="F1370" s="40"/>
      <c r="G1370" s="40"/>
      <c r="H1370" s="41"/>
      <c r="I1370" s="42"/>
      <c r="J1370" s="43"/>
      <c r="K1370" s="41"/>
      <c r="L1370" s="42"/>
      <c r="M1370" s="43"/>
      <c r="N1370" s="41"/>
      <c r="O1370" s="42"/>
      <c r="P1370" s="43"/>
      <c r="Q1370" s="41"/>
      <c r="R1370" s="42"/>
      <c r="S1370" s="43"/>
      <c r="T1370" s="44"/>
      <c r="U1370" s="45"/>
      <c r="V1370" s="43"/>
      <c r="W1370" s="44"/>
      <c r="X1370" s="45"/>
      <c r="Y1370" s="46"/>
      <c r="Z1370" s="47"/>
      <c r="AA1370" s="46"/>
      <c r="AB1370" s="48"/>
      <c r="AC1370" s="48"/>
      <c r="AD1370" s="49"/>
    </row>
    <row r="1371" spans="2:30" x14ac:dyDescent="0.15">
      <c r="B1371" s="38" t="s">
        <v>2728</v>
      </c>
      <c r="C1371" s="39" t="s">
        <v>2103</v>
      </c>
      <c r="D1371" s="39" t="s">
        <v>2420</v>
      </c>
      <c r="E1371" s="39"/>
      <c r="F1371" s="40" t="s">
        <v>2347</v>
      </c>
      <c r="G1371" s="40" t="s">
        <v>2359</v>
      </c>
      <c r="H1371" s="41">
        <v>3000000</v>
      </c>
      <c r="I1371" s="42">
        <v>0</v>
      </c>
      <c r="J1371" s="43">
        <v>0</v>
      </c>
      <c r="K1371" s="41">
        <v>0</v>
      </c>
      <c r="L1371" s="42">
        <v>1597553</v>
      </c>
      <c r="M1371" s="43">
        <v>272772</v>
      </c>
      <c r="N1371" s="41">
        <v>1870325</v>
      </c>
      <c r="O1371" s="42">
        <v>0</v>
      </c>
      <c r="P1371" s="43">
        <v>441</v>
      </c>
      <c r="Q1371" s="41">
        <v>441</v>
      </c>
      <c r="R1371" s="42">
        <v>37720</v>
      </c>
      <c r="S1371" s="43">
        <v>65258</v>
      </c>
      <c r="T1371" s="44">
        <v>102978</v>
      </c>
      <c r="U1371" s="45">
        <v>1635273</v>
      </c>
      <c r="V1371" s="43">
        <v>338471</v>
      </c>
      <c r="W1371" s="44">
        <v>1973744</v>
      </c>
      <c r="X1371" s="45">
        <v>1026256</v>
      </c>
      <c r="Y1371" s="46">
        <v>34.21</v>
      </c>
      <c r="Z1371" s="47">
        <f t="shared" si="42"/>
        <v>1364727</v>
      </c>
      <c r="AA1371" s="46">
        <f t="shared" si="43"/>
        <v>45.49</v>
      </c>
      <c r="AB1371" s="48" t="s">
        <v>2362</v>
      </c>
      <c r="AC1371" s="48" t="s">
        <v>2343</v>
      </c>
      <c r="AD1371" s="49"/>
    </row>
    <row r="1372" spans="2:30" x14ac:dyDescent="0.15">
      <c r="B1372" s="38" t="s">
        <v>2104</v>
      </c>
      <c r="C1372" s="39" t="s">
        <v>2103</v>
      </c>
      <c r="D1372" s="39" t="s">
        <v>2420</v>
      </c>
      <c r="E1372" s="39" t="s">
        <v>2792</v>
      </c>
      <c r="F1372" s="40" t="s">
        <v>2347</v>
      </c>
      <c r="G1372" s="40" t="s">
        <v>2359</v>
      </c>
      <c r="H1372" s="41">
        <v>750000</v>
      </c>
      <c r="I1372" s="42">
        <v>0</v>
      </c>
      <c r="J1372" s="43">
        <v>0</v>
      </c>
      <c r="K1372" s="41">
        <v>0</v>
      </c>
      <c r="L1372" s="42">
        <v>404299</v>
      </c>
      <c r="M1372" s="43">
        <v>70579</v>
      </c>
      <c r="N1372" s="41">
        <v>474878</v>
      </c>
      <c r="O1372" s="42">
        <v>0</v>
      </c>
      <c r="P1372" s="43">
        <v>0</v>
      </c>
      <c r="Q1372" s="41">
        <v>0</v>
      </c>
      <c r="R1372" s="42">
        <v>13120</v>
      </c>
      <c r="S1372" s="43">
        <v>13302</v>
      </c>
      <c r="T1372" s="44">
        <v>26422</v>
      </c>
      <c r="U1372" s="45">
        <v>417419</v>
      </c>
      <c r="V1372" s="43">
        <v>83881</v>
      </c>
      <c r="W1372" s="44">
        <v>501300</v>
      </c>
      <c r="X1372" s="45">
        <v>248700</v>
      </c>
      <c r="Y1372" s="46">
        <v>33.159999999999997</v>
      </c>
      <c r="Z1372" s="47">
        <f t="shared" si="42"/>
        <v>332581</v>
      </c>
      <c r="AA1372" s="46">
        <f t="shared" si="43"/>
        <v>44.34</v>
      </c>
      <c r="AB1372" s="48" t="s">
        <v>2362</v>
      </c>
      <c r="AC1372" s="48" t="s">
        <v>2343</v>
      </c>
      <c r="AD1372" s="49"/>
    </row>
    <row r="1373" spans="2:30" x14ac:dyDescent="0.15">
      <c r="B1373" s="38" t="s">
        <v>2105</v>
      </c>
      <c r="C1373" s="39" t="s">
        <v>2106</v>
      </c>
      <c r="D1373" s="39" t="s">
        <v>2420</v>
      </c>
      <c r="E1373" s="39" t="s">
        <v>2793</v>
      </c>
      <c r="F1373" s="40" t="s">
        <v>2347</v>
      </c>
      <c r="G1373" s="40" t="s">
        <v>2359</v>
      </c>
      <c r="H1373" s="41">
        <v>750000</v>
      </c>
      <c r="I1373" s="42">
        <v>0</v>
      </c>
      <c r="J1373" s="43">
        <v>0</v>
      </c>
      <c r="K1373" s="41">
        <v>0</v>
      </c>
      <c r="L1373" s="42">
        <v>384765</v>
      </c>
      <c r="M1373" s="43">
        <v>73848</v>
      </c>
      <c r="N1373" s="41">
        <v>458613</v>
      </c>
      <c r="O1373" s="42">
        <v>0</v>
      </c>
      <c r="P1373" s="43">
        <v>0</v>
      </c>
      <c r="Q1373" s="41">
        <v>0</v>
      </c>
      <c r="R1373" s="42">
        <v>10660</v>
      </c>
      <c r="S1373" s="43">
        <v>16026</v>
      </c>
      <c r="T1373" s="44">
        <v>26686</v>
      </c>
      <c r="U1373" s="45">
        <v>395425</v>
      </c>
      <c r="V1373" s="43">
        <v>89874</v>
      </c>
      <c r="W1373" s="44">
        <v>485299</v>
      </c>
      <c r="X1373" s="45">
        <v>264701</v>
      </c>
      <c r="Y1373" s="46">
        <v>35.29</v>
      </c>
      <c r="Z1373" s="47">
        <f t="shared" si="42"/>
        <v>354575</v>
      </c>
      <c r="AA1373" s="46">
        <f t="shared" si="43"/>
        <v>47.28</v>
      </c>
      <c r="AB1373" s="48" t="s">
        <v>2362</v>
      </c>
      <c r="AC1373" s="48" t="s">
        <v>2343</v>
      </c>
      <c r="AD1373" s="49"/>
    </row>
    <row r="1374" spans="2:30" x14ac:dyDescent="0.15">
      <c r="B1374" s="38" t="s">
        <v>2107</v>
      </c>
      <c r="C1374" s="39" t="s">
        <v>2108</v>
      </c>
      <c r="D1374" s="39" t="s">
        <v>2420</v>
      </c>
      <c r="E1374" s="39" t="s">
        <v>2794</v>
      </c>
      <c r="F1374" s="40" t="s">
        <v>2347</v>
      </c>
      <c r="G1374" s="40" t="s">
        <v>2359</v>
      </c>
      <c r="H1374" s="41">
        <v>750000</v>
      </c>
      <c r="I1374" s="42">
        <v>0</v>
      </c>
      <c r="J1374" s="43">
        <v>0</v>
      </c>
      <c r="K1374" s="41">
        <v>0</v>
      </c>
      <c r="L1374" s="42">
        <v>404241</v>
      </c>
      <c r="M1374" s="43">
        <v>57339</v>
      </c>
      <c r="N1374" s="41">
        <v>461580</v>
      </c>
      <c r="O1374" s="42">
        <v>0</v>
      </c>
      <c r="P1374" s="43">
        <v>0</v>
      </c>
      <c r="Q1374" s="41">
        <v>0</v>
      </c>
      <c r="R1374" s="42">
        <v>6560</v>
      </c>
      <c r="S1374" s="43">
        <v>17828</v>
      </c>
      <c r="T1374" s="44">
        <v>24388</v>
      </c>
      <c r="U1374" s="45">
        <v>410801</v>
      </c>
      <c r="V1374" s="43">
        <v>75167</v>
      </c>
      <c r="W1374" s="44">
        <v>485968</v>
      </c>
      <c r="X1374" s="45">
        <v>264032</v>
      </c>
      <c r="Y1374" s="46">
        <v>35.200000000000003</v>
      </c>
      <c r="Z1374" s="47">
        <f t="shared" si="42"/>
        <v>339199</v>
      </c>
      <c r="AA1374" s="46">
        <f t="shared" si="43"/>
        <v>45.23</v>
      </c>
      <c r="AB1374" s="48" t="s">
        <v>2362</v>
      </c>
      <c r="AC1374" s="48" t="s">
        <v>2343</v>
      </c>
      <c r="AD1374" s="49"/>
    </row>
    <row r="1375" spans="2:30" x14ac:dyDescent="0.15">
      <c r="B1375" s="38" t="s">
        <v>2109</v>
      </c>
      <c r="C1375" s="39" t="s">
        <v>2110</v>
      </c>
      <c r="D1375" s="39" t="s">
        <v>2420</v>
      </c>
      <c r="E1375" s="39" t="s">
        <v>2795</v>
      </c>
      <c r="F1375" s="40" t="s">
        <v>2347</v>
      </c>
      <c r="G1375" s="40" t="s">
        <v>2359</v>
      </c>
      <c r="H1375" s="41">
        <v>750000</v>
      </c>
      <c r="I1375" s="42">
        <v>0</v>
      </c>
      <c r="J1375" s="43">
        <v>0</v>
      </c>
      <c r="K1375" s="41">
        <v>0</v>
      </c>
      <c r="L1375" s="42">
        <v>404248</v>
      </c>
      <c r="M1375" s="43">
        <v>71006</v>
      </c>
      <c r="N1375" s="41">
        <v>475254</v>
      </c>
      <c r="O1375" s="42">
        <v>0</v>
      </c>
      <c r="P1375" s="43">
        <v>441</v>
      </c>
      <c r="Q1375" s="41">
        <v>441</v>
      </c>
      <c r="R1375" s="42">
        <v>7380</v>
      </c>
      <c r="S1375" s="43">
        <v>18102</v>
      </c>
      <c r="T1375" s="44">
        <v>25482</v>
      </c>
      <c r="U1375" s="45">
        <v>411628</v>
      </c>
      <c r="V1375" s="43">
        <v>89549</v>
      </c>
      <c r="W1375" s="44">
        <v>501177</v>
      </c>
      <c r="X1375" s="45">
        <v>248823</v>
      </c>
      <c r="Y1375" s="46">
        <v>33.18</v>
      </c>
      <c r="Z1375" s="47">
        <f t="shared" si="42"/>
        <v>338372</v>
      </c>
      <c r="AA1375" s="46">
        <f t="shared" si="43"/>
        <v>45.12</v>
      </c>
      <c r="AB1375" s="48" t="s">
        <v>2362</v>
      </c>
      <c r="AC1375" s="48" t="s">
        <v>2343</v>
      </c>
      <c r="AD1375" s="49"/>
    </row>
    <row r="1376" spans="2:30" x14ac:dyDescent="0.15">
      <c r="B1376" s="38" t="s">
        <v>0</v>
      </c>
      <c r="C1376" s="39" t="s">
        <v>0</v>
      </c>
      <c r="D1376" s="39"/>
      <c r="E1376" s="39"/>
      <c r="F1376" s="40"/>
      <c r="G1376" s="40"/>
      <c r="H1376" s="41"/>
      <c r="I1376" s="42"/>
      <c r="J1376" s="43"/>
      <c r="K1376" s="41"/>
      <c r="L1376" s="42"/>
      <c r="M1376" s="43"/>
      <c r="N1376" s="41"/>
      <c r="O1376" s="42"/>
      <c r="P1376" s="43"/>
      <c r="Q1376" s="41"/>
      <c r="R1376" s="42"/>
      <c r="S1376" s="43"/>
      <c r="T1376" s="44"/>
      <c r="U1376" s="45"/>
      <c r="V1376" s="43"/>
      <c r="W1376" s="44"/>
      <c r="X1376" s="45"/>
      <c r="Y1376" s="46"/>
      <c r="Z1376" s="47"/>
      <c r="AA1376" s="46"/>
      <c r="AB1376" s="48"/>
      <c r="AC1376" s="48"/>
      <c r="AD1376" s="49"/>
    </row>
    <row r="1377" spans="2:30" x14ac:dyDescent="0.15">
      <c r="B1377" s="38" t="s">
        <v>2729</v>
      </c>
      <c r="C1377" s="39" t="s">
        <v>2111</v>
      </c>
      <c r="D1377" s="39" t="s">
        <v>2366</v>
      </c>
      <c r="E1377" s="39"/>
      <c r="F1377" s="40" t="s">
        <v>2344</v>
      </c>
      <c r="G1377" s="40" t="s">
        <v>2351</v>
      </c>
      <c r="H1377" s="41">
        <v>930200</v>
      </c>
      <c r="I1377" s="42">
        <v>0</v>
      </c>
      <c r="J1377" s="43">
        <v>0</v>
      </c>
      <c r="K1377" s="41">
        <v>0</v>
      </c>
      <c r="L1377" s="42">
        <v>87518</v>
      </c>
      <c r="M1377" s="43">
        <v>20850</v>
      </c>
      <c r="N1377" s="41">
        <v>108368</v>
      </c>
      <c r="O1377" s="42">
        <v>343912</v>
      </c>
      <c r="P1377" s="43">
        <v>0</v>
      </c>
      <c r="Q1377" s="41">
        <v>343912</v>
      </c>
      <c r="R1377" s="42">
        <v>1374</v>
      </c>
      <c r="S1377" s="43">
        <v>8684</v>
      </c>
      <c r="T1377" s="44">
        <v>10058</v>
      </c>
      <c r="U1377" s="45">
        <v>432804</v>
      </c>
      <c r="V1377" s="43">
        <v>29534</v>
      </c>
      <c r="W1377" s="44">
        <v>462338</v>
      </c>
      <c r="X1377" s="45">
        <v>467862</v>
      </c>
      <c r="Y1377" s="46">
        <v>50.3</v>
      </c>
      <c r="Z1377" s="47">
        <f t="shared" si="42"/>
        <v>497396</v>
      </c>
      <c r="AA1377" s="46">
        <f t="shared" si="43"/>
        <v>53.47</v>
      </c>
      <c r="AB1377" s="48" t="s">
        <v>2360</v>
      </c>
      <c r="AC1377" s="48" t="s">
        <v>2343</v>
      </c>
      <c r="AD1377" s="49"/>
    </row>
    <row r="1378" spans="2:30" x14ac:dyDescent="0.15">
      <c r="B1378" s="38" t="s">
        <v>2112</v>
      </c>
      <c r="C1378" s="39" t="s">
        <v>2113</v>
      </c>
      <c r="D1378" s="39" t="s">
        <v>2366</v>
      </c>
      <c r="E1378" s="39" t="s">
        <v>2793</v>
      </c>
      <c r="F1378" s="40" t="s">
        <v>2344</v>
      </c>
      <c r="G1378" s="40" t="s">
        <v>2351</v>
      </c>
      <c r="H1378" s="41">
        <v>930200</v>
      </c>
      <c r="I1378" s="42">
        <v>0</v>
      </c>
      <c r="J1378" s="43">
        <v>0</v>
      </c>
      <c r="K1378" s="41">
        <v>0</v>
      </c>
      <c r="L1378" s="42">
        <v>87518</v>
      </c>
      <c r="M1378" s="43">
        <v>20850</v>
      </c>
      <c r="N1378" s="41">
        <v>108368</v>
      </c>
      <c r="O1378" s="42">
        <v>343912</v>
      </c>
      <c r="P1378" s="43">
        <v>0</v>
      </c>
      <c r="Q1378" s="41">
        <v>343912</v>
      </c>
      <c r="R1378" s="42">
        <v>1374</v>
      </c>
      <c r="S1378" s="43">
        <v>8684</v>
      </c>
      <c r="T1378" s="44">
        <v>10058</v>
      </c>
      <c r="U1378" s="45">
        <v>432804</v>
      </c>
      <c r="V1378" s="43">
        <v>29534</v>
      </c>
      <c r="W1378" s="44">
        <v>462338</v>
      </c>
      <c r="X1378" s="45">
        <v>467862</v>
      </c>
      <c r="Y1378" s="46">
        <v>50.3</v>
      </c>
      <c r="Z1378" s="47">
        <f t="shared" si="42"/>
        <v>497396</v>
      </c>
      <c r="AA1378" s="46">
        <f t="shared" si="43"/>
        <v>53.47</v>
      </c>
      <c r="AB1378" s="48" t="s">
        <v>2360</v>
      </c>
      <c r="AC1378" s="48" t="s">
        <v>2343</v>
      </c>
      <c r="AD1378" s="49"/>
    </row>
    <row r="1379" spans="2:30" x14ac:dyDescent="0.15">
      <c r="B1379" s="38" t="s">
        <v>0</v>
      </c>
      <c r="C1379" s="39" t="s">
        <v>0</v>
      </c>
      <c r="D1379" s="39"/>
      <c r="E1379" s="39"/>
      <c r="F1379" s="40"/>
      <c r="G1379" s="40"/>
      <c r="H1379" s="41"/>
      <c r="I1379" s="42"/>
      <c r="J1379" s="43"/>
      <c r="K1379" s="41"/>
      <c r="L1379" s="42"/>
      <c r="M1379" s="43"/>
      <c r="N1379" s="41"/>
      <c r="O1379" s="42"/>
      <c r="P1379" s="43"/>
      <c r="Q1379" s="41"/>
      <c r="R1379" s="42"/>
      <c r="S1379" s="43"/>
      <c r="T1379" s="44"/>
      <c r="U1379" s="45"/>
      <c r="V1379" s="43"/>
      <c r="W1379" s="44"/>
      <c r="X1379" s="45"/>
      <c r="Y1379" s="46"/>
      <c r="Z1379" s="47"/>
      <c r="AA1379" s="46"/>
      <c r="AB1379" s="48"/>
      <c r="AC1379" s="48"/>
      <c r="AD1379" s="49"/>
    </row>
    <row r="1380" spans="2:30" x14ac:dyDescent="0.15">
      <c r="B1380" s="38" t="s">
        <v>2730</v>
      </c>
      <c r="C1380" s="39" t="s">
        <v>2114</v>
      </c>
      <c r="D1380" s="39" t="s">
        <v>2366</v>
      </c>
      <c r="E1380" s="39"/>
      <c r="F1380" s="40" t="s">
        <v>2344</v>
      </c>
      <c r="G1380" s="40" t="s">
        <v>2351</v>
      </c>
      <c r="H1380" s="41">
        <v>2010000</v>
      </c>
      <c r="I1380" s="42">
        <v>0</v>
      </c>
      <c r="J1380" s="43">
        <v>0</v>
      </c>
      <c r="K1380" s="41">
        <v>0</v>
      </c>
      <c r="L1380" s="42">
        <v>1194244</v>
      </c>
      <c r="M1380" s="43">
        <v>258317</v>
      </c>
      <c r="N1380" s="41">
        <v>1452561</v>
      </c>
      <c r="O1380" s="42">
        <v>0</v>
      </c>
      <c r="P1380" s="43">
        <v>0</v>
      </c>
      <c r="Q1380" s="41">
        <v>0</v>
      </c>
      <c r="R1380" s="42">
        <v>62423</v>
      </c>
      <c r="S1380" s="43">
        <v>106312</v>
      </c>
      <c r="T1380" s="44">
        <v>168735</v>
      </c>
      <c r="U1380" s="45">
        <v>1256667</v>
      </c>
      <c r="V1380" s="43">
        <v>364629</v>
      </c>
      <c r="W1380" s="44">
        <v>1621296</v>
      </c>
      <c r="X1380" s="45">
        <v>388704</v>
      </c>
      <c r="Y1380" s="46">
        <v>19.34</v>
      </c>
      <c r="Z1380" s="47">
        <f t="shared" si="42"/>
        <v>753333</v>
      </c>
      <c r="AA1380" s="46">
        <f t="shared" si="43"/>
        <v>37.479999999999997</v>
      </c>
      <c r="AB1380" s="48" t="s">
        <v>2360</v>
      </c>
      <c r="AC1380" s="48" t="s">
        <v>2343</v>
      </c>
      <c r="AD1380" s="49"/>
    </row>
    <row r="1381" spans="2:30" x14ac:dyDescent="0.15">
      <c r="B1381" s="38" t="s">
        <v>2115</v>
      </c>
      <c r="C1381" s="39" t="s">
        <v>2116</v>
      </c>
      <c r="D1381" s="39" t="s">
        <v>2366</v>
      </c>
      <c r="E1381" s="39" t="s">
        <v>2795</v>
      </c>
      <c r="F1381" s="40" t="s">
        <v>2344</v>
      </c>
      <c r="G1381" s="40" t="s">
        <v>2351</v>
      </c>
      <c r="H1381" s="41">
        <v>2010000</v>
      </c>
      <c r="I1381" s="42">
        <v>0</v>
      </c>
      <c r="J1381" s="43">
        <v>0</v>
      </c>
      <c r="K1381" s="41">
        <v>0</v>
      </c>
      <c r="L1381" s="42">
        <v>1194244</v>
      </c>
      <c r="M1381" s="43">
        <v>258317</v>
      </c>
      <c r="N1381" s="41">
        <v>1452561</v>
      </c>
      <c r="O1381" s="42">
        <v>0</v>
      </c>
      <c r="P1381" s="43">
        <v>0</v>
      </c>
      <c r="Q1381" s="41">
        <v>0</v>
      </c>
      <c r="R1381" s="42">
        <v>62423</v>
      </c>
      <c r="S1381" s="43">
        <v>106312</v>
      </c>
      <c r="T1381" s="44">
        <v>168735</v>
      </c>
      <c r="U1381" s="45">
        <v>1256667</v>
      </c>
      <c r="V1381" s="43">
        <v>364629</v>
      </c>
      <c r="W1381" s="44">
        <v>1621296</v>
      </c>
      <c r="X1381" s="45">
        <v>388704</v>
      </c>
      <c r="Y1381" s="46">
        <v>19.34</v>
      </c>
      <c r="Z1381" s="47">
        <f t="shared" si="42"/>
        <v>753333</v>
      </c>
      <c r="AA1381" s="46">
        <f t="shared" si="43"/>
        <v>37.479999999999997</v>
      </c>
      <c r="AB1381" s="48" t="s">
        <v>2360</v>
      </c>
      <c r="AC1381" s="48" t="s">
        <v>2343</v>
      </c>
      <c r="AD1381" s="49"/>
    </row>
    <row r="1382" spans="2:30" x14ac:dyDescent="0.15">
      <c r="B1382" s="38" t="s">
        <v>0</v>
      </c>
      <c r="C1382" s="39" t="s">
        <v>0</v>
      </c>
      <c r="D1382" s="39"/>
      <c r="E1382" s="39"/>
      <c r="F1382" s="40"/>
      <c r="G1382" s="40"/>
      <c r="H1382" s="41"/>
      <c r="I1382" s="42"/>
      <c r="J1382" s="43"/>
      <c r="K1382" s="41"/>
      <c r="L1382" s="42"/>
      <c r="M1382" s="43"/>
      <c r="N1382" s="41"/>
      <c r="O1382" s="42"/>
      <c r="P1382" s="43"/>
      <c r="Q1382" s="41"/>
      <c r="R1382" s="42"/>
      <c r="S1382" s="43"/>
      <c r="T1382" s="44"/>
      <c r="U1382" s="45"/>
      <c r="V1382" s="43"/>
      <c r="W1382" s="44"/>
      <c r="X1382" s="45"/>
      <c r="Y1382" s="46"/>
      <c r="Z1382" s="47"/>
      <c r="AA1382" s="46"/>
      <c r="AB1382" s="48"/>
      <c r="AC1382" s="48"/>
      <c r="AD1382" s="49"/>
    </row>
    <row r="1383" spans="2:30" x14ac:dyDescent="0.15">
      <c r="B1383" s="38" t="s">
        <v>2731</v>
      </c>
      <c r="C1383" s="39" t="s">
        <v>2117</v>
      </c>
      <c r="D1383" s="39" t="s">
        <v>2389</v>
      </c>
      <c r="E1383" s="39"/>
      <c r="F1383" s="40" t="s">
        <v>2346</v>
      </c>
      <c r="G1383" s="40" t="s">
        <v>2356</v>
      </c>
      <c r="H1383" s="41">
        <v>832500</v>
      </c>
      <c r="I1383" s="42">
        <v>0</v>
      </c>
      <c r="J1383" s="43">
        <v>0</v>
      </c>
      <c r="K1383" s="41">
        <v>0</v>
      </c>
      <c r="L1383" s="42">
        <v>312743</v>
      </c>
      <c r="M1383" s="43">
        <v>57625</v>
      </c>
      <c r="N1383" s="41">
        <v>370368</v>
      </c>
      <c r="O1383" s="42">
        <v>0</v>
      </c>
      <c r="P1383" s="43">
        <v>0</v>
      </c>
      <c r="Q1383" s="41">
        <v>0</v>
      </c>
      <c r="R1383" s="42">
        <v>1600</v>
      </c>
      <c r="S1383" s="43">
        <v>11818</v>
      </c>
      <c r="T1383" s="44">
        <v>13418</v>
      </c>
      <c r="U1383" s="45">
        <v>314343</v>
      </c>
      <c r="V1383" s="43">
        <v>69443</v>
      </c>
      <c r="W1383" s="44">
        <v>383786</v>
      </c>
      <c r="X1383" s="45">
        <v>448714</v>
      </c>
      <c r="Y1383" s="46">
        <v>53.9</v>
      </c>
      <c r="Z1383" s="47">
        <f t="shared" si="42"/>
        <v>518157</v>
      </c>
      <c r="AA1383" s="46">
        <f t="shared" si="43"/>
        <v>62.24</v>
      </c>
      <c r="AB1383" s="48" t="s">
        <v>2370</v>
      </c>
      <c r="AC1383" s="48" t="s">
        <v>2343</v>
      </c>
      <c r="AD1383" s="49"/>
    </row>
    <row r="1384" spans="2:30" x14ac:dyDescent="0.15">
      <c r="B1384" s="38" t="s">
        <v>2118</v>
      </c>
      <c r="C1384" s="39" t="s">
        <v>2117</v>
      </c>
      <c r="D1384" s="39" t="s">
        <v>2389</v>
      </c>
      <c r="E1384" s="39" t="s">
        <v>2793</v>
      </c>
      <c r="F1384" s="40" t="s">
        <v>2346</v>
      </c>
      <c r="G1384" s="40" t="s">
        <v>2356</v>
      </c>
      <c r="H1384" s="41">
        <v>832500</v>
      </c>
      <c r="I1384" s="42">
        <v>0</v>
      </c>
      <c r="J1384" s="43">
        <v>0</v>
      </c>
      <c r="K1384" s="41">
        <v>0</v>
      </c>
      <c r="L1384" s="42">
        <v>312743</v>
      </c>
      <c r="M1384" s="43">
        <v>57625</v>
      </c>
      <c r="N1384" s="41">
        <v>370368</v>
      </c>
      <c r="O1384" s="42">
        <v>0</v>
      </c>
      <c r="P1384" s="43">
        <v>0</v>
      </c>
      <c r="Q1384" s="41">
        <v>0</v>
      </c>
      <c r="R1384" s="42">
        <v>1600</v>
      </c>
      <c r="S1384" s="43">
        <v>11818</v>
      </c>
      <c r="T1384" s="44">
        <v>13418</v>
      </c>
      <c r="U1384" s="45">
        <v>314343</v>
      </c>
      <c r="V1384" s="43">
        <v>69443</v>
      </c>
      <c r="W1384" s="44">
        <v>383786</v>
      </c>
      <c r="X1384" s="45">
        <v>448714</v>
      </c>
      <c r="Y1384" s="46">
        <v>53.9</v>
      </c>
      <c r="Z1384" s="47">
        <f t="shared" si="42"/>
        <v>518157</v>
      </c>
      <c r="AA1384" s="46">
        <f t="shared" si="43"/>
        <v>62.24</v>
      </c>
      <c r="AB1384" s="48" t="s">
        <v>2370</v>
      </c>
      <c r="AC1384" s="48" t="s">
        <v>2343</v>
      </c>
      <c r="AD1384" s="49"/>
    </row>
    <row r="1385" spans="2:30" x14ac:dyDescent="0.15">
      <c r="B1385" s="38" t="s">
        <v>0</v>
      </c>
      <c r="C1385" s="39" t="s">
        <v>0</v>
      </c>
      <c r="D1385" s="39"/>
      <c r="E1385" s="39"/>
      <c r="F1385" s="40"/>
      <c r="G1385" s="40"/>
      <c r="H1385" s="41"/>
      <c r="I1385" s="42"/>
      <c r="J1385" s="43"/>
      <c r="K1385" s="41"/>
      <c r="L1385" s="42"/>
      <c r="M1385" s="43"/>
      <c r="N1385" s="41"/>
      <c r="O1385" s="42"/>
      <c r="P1385" s="43"/>
      <c r="Q1385" s="41"/>
      <c r="R1385" s="42"/>
      <c r="S1385" s="43"/>
      <c r="T1385" s="44"/>
      <c r="U1385" s="45"/>
      <c r="V1385" s="43"/>
      <c r="W1385" s="44"/>
      <c r="X1385" s="45"/>
      <c r="Y1385" s="46"/>
      <c r="Z1385" s="47"/>
      <c r="AA1385" s="46"/>
      <c r="AB1385" s="48"/>
      <c r="AC1385" s="48"/>
      <c r="AD1385" s="49"/>
    </row>
    <row r="1386" spans="2:30" x14ac:dyDescent="0.15">
      <c r="B1386" s="38" t="s">
        <v>2732</v>
      </c>
      <c r="C1386" s="39" t="s">
        <v>2119</v>
      </c>
      <c r="D1386" s="39" t="s">
        <v>2363</v>
      </c>
      <c r="E1386" s="39"/>
      <c r="F1386" s="40" t="s">
        <v>2347</v>
      </c>
      <c r="G1386" s="40" t="s">
        <v>2354</v>
      </c>
      <c r="H1386" s="41">
        <v>855000</v>
      </c>
      <c r="I1386" s="42">
        <v>0</v>
      </c>
      <c r="J1386" s="43">
        <v>0</v>
      </c>
      <c r="K1386" s="41">
        <v>0</v>
      </c>
      <c r="L1386" s="42">
        <v>384623</v>
      </c>
      <c r="M1386" s="43">
        <v>65124</v>
      </c>
      <c r="N1386" s="41">
        <v>449747</v>
      </c>
      <c r="O1386" s="42">
        <v>0</v>
      </c>
      <c r="P1386" s="43">
        <v>0</v>
      </c>
      <c r="Q1386" s="41">
        <v>0</v>
      </c>
      <c r="R1386" s="42">
        <v>7100</v>
      </c>
      <c r="S1386" s="43">
        <v>19466</v>
      </c>
      <c r="T1386" s="44">
        <v>26566</v>
      </c>
      <c r="U1386" s="45">
        <v>391723</v>
      </c>
      <c r="V1386" s="43">
        <v>84590</v>
      </c>
      <c r="W1386" s="44">
        <v>476313</v>
      </c>
      <c r="X1386" s="45">
        <v>378687</v>
      </c>
      <c r="Y1386" s="46">
        <v>44.29</v>
      </c>
      <c r="Z1386" s="47">
        <f t="shared" si="42"/>
        <v>463277</v>
      </c>
      <c r="AA1386" s="46">
        <f t="shared" si="43"/>
        <v>54.18</v>
      </c>
      <c r="AB1386" s="48" t="s">
        <v>2360</v>
      </c>
      <c r="AC1386" s="48" t="s">
        <v>2343</v>
      </c>
      <c r="AD1386" s="49"/>
    </row>
    <row r="1387" spans="2:30" x14ac:dyDescent="0.15">
      <c r="B1387" s="38" t="s">
        <v>2120</v>
      </c>
      <c r="C1387" s="39" t="s">
        <v>2119</v>
      </c>
      <c r="D1387" s="39" t="s">
        <v>2363</v>
      </c>
      <c r="E1387" s="39" t="s">
        <v>2792</v>
      </c>
      <c r="F1387" s="40" t="s">
        <v>2347</v>
      </c>
      <c r="G1387" s="40" t="s">
        <v>2354</v>
      </c>
      <c r="H1387" s="41">
        <v>855000</v>
      </c>
      <c r="I1387" s="42">
        <v>0</v>
      </c>
      <c r="J1387" s="43">
        <v>0</v>
      </c>
      <c r="K1387" s="41">
        <v>0</v>
      </c>
      <c r="L1387" s="42">
        <v>384623</v>
      </c>
      <c r="M1387" s="43">
        <v>65124</v>
      </c>
      <c r="N1387" s="41">
        <v>449747</v>
      </c>
      <c r="O1387" s="42">
        <v>0</v>
      </c>
      <c r="P1387" s="43">
        <v>0</v>
      </c>
      <c r="Q1387" s="41">
        <v>0</v>
      </c>
      <c r="R1387" s="42">
        <v>7100</v>
      </c>
      <c r="S1387" s="43">
        <v>19466</v>
      </c>
      <c r="T1387" s="44">
        <v>26566</v>
      </c>
      <c r="U1387" s="45">
        <v>391723</v>
      </c>
      <c r="V1387" s="43">
        <v>84590</v>
      </c>
      <c r="W1387" s="44">
        <v>476313</v>
      </c>
      <c r="X1387" s="45">
        <v>378687</v>
      </c>
      <c r="Y1387" s="46">
        <v>44.29</v>
      </c>
      <c r="Z1387" s="47">
        <f t="shared" si="42"/>
        <v>463277</v>
      </c>
      <c r="AA1387" s="46">
        <f t="shared" si="43"/>
        <v>54.18</v>
      </c>
      <c r="AB1387" s="48" t="s">
        <v>2360</v>
      </c>
      <c r="AC1387" s="48" t="s">
        <v>2343</v>
      </c>
      <c r="AD1387" s="49"/>
    </row>
    <row r="1388" spans="2:30" x14ac:dyDescent="0.15">
      <c r="B1388" s="38" t="s">
        <v>0</v>
      </c>
      <c r="C1388" s="39" t="s">
        <v>0</v>
      </c>
      <c r="D1388" s="39"/>
      <c r="E1388" s="39"/>
      <c r="F1388" s="40"/>
      <c r="G1388" s="40"/>
      <c r="H1388" s="41"/>
      <c r="I1388" s="42"/>
      <c r="J1388" s="43"/>
      <c r="K1388" s="41"/>
      <c r="L1388" s="42"/>
      <c r="M1388" s="43"/>
      <c r="N1388" s="41"/>
      <c r="O1388" s="42"/>
      <c r="P1388" s="43"/>
      <c r="Q1388" s="41"/>
      <c r="R1388" s="42"/>
      <c r="S1388" s="43"/>
      <c r="T1388" s="44"/>
      <c r="U1388" s="45"/>
      <c r="V1388" s="43"/>
      <c r="W1388" s="44"/>
      <c r="X1388" s="45"/>
      <c r="Y1388" s="46"/>
      <c r="Z1388" s="47"/>
      <c r="AA1388" s="46"/>
      <c r="AB1388" s="48"/>
      <c r="AC1388" s="48"/>
      <c r="AD1388" s="49"/>
    </row>
    <row r="1389" spans="2:30" x14ac:dyDescent="0.15">
      <c r="B1389" s="38" t="s">
        <v>2733</v>
      </c>
      <c r="C1389" s="39" t="s">
        <v>2121</v>
      </c>
      <c r="D1389" s="39" t="s">
        <v>2366</v>
      </c>
      <c r="E1389" s="39"/>
      <c r="F1389" s="40" t="s">
        <v>2344</v>
      </c>
      <c r="G1389" s="40" t="s">
        <v>2351</v>
      </c>
      <c r="H1389" s="41">
        <v>192000</v>
      </c>
      <c r="I1389" s="42">
        <v>0</v>
      </c>
      <c r="J1389" s="43">
        <v>0</v>
      </c>
      <c r="K1389" s="41">
        <v>0</v>
      </c>
      <c r="L1389" s="42">
        <v>29807</v>
      </c>
      <c r="M1389" s="43">
        <v>7101</v>
      </c>
      <c r="N1389" s="41">
        <v>36908</v>
      </c>
      <c r="O1389" s="42">
        <v>111512</v>
      </c>
      <c r="P1389" s="43">
        <v>0</v>
      </c>
      <c r="Q1389" s="41">
        <v>111512</v>
      </c>
      <c r="R1389" s="42">
        <v>468</v>
      </c>
      <c r="S1389" s="43">
        <v>2957</v>
      </c>
      <c r="T1389" s="44">
        <v>3425</v>
      </c>
      <c r="U1389" s="45">
        <v>141787</v>
      </c>
      <c r="V1389" s="43">
        <v>10058</v>
      </c>
      <c r="W1389" s="44">
        <v>151845</v>
      </c>
      <c r="X1389" s="45">
        <v>40155</v>
      </c>
      <c r="Y1389" s="46">
        <v>20.91</v>
      </c>
      <c r="Z1389" s="47">
        <f t="shared" si="42"/>
        <v>50213</v>
      </c>
      <c r="AA1389" s="46">
        <f t="shared" si="43"/>
        <v>26.15</v>
      </c>
      <c r="AB1389" s="48" t="s">
        <v>2360</v>
      </c>
      <c r="AC1389" s="48" t="s">
        <v>2343</v>
      </c>
      <c r="AD1389" s="49"/>
    </row>
    <row r="1390" spans="2:30" x14ac:dyDescent="0.15">
      <c r="B1390" s="38" t="s">
        <v>2122</v>
      </c>
      <c r="C1390" s="39" t="s">
        <v>2123</v>
      </c>
      <c r="D1390" s="39" t="s">
        <v>2366</v>
      </c>
      <c r="E1390" s="39" t="s">
        <v>2792</v>
      </c>
      <c r="F1390" s="40" t="s">
        <v>2344</v>
      </c>
      <c r="G1390" s="40" t="s">
        <v>2351</v>
      </c>
      <c r="H1390" s="41">
        <v>192000</v>
      </c>
      <c r="I1390" s="42">
        <v>0</v>
      </c>
      <c r="J1390" s="43">
        <v>0</v>
      </c>
      <c r="K1390" s="41">
        <v>0</v>
      </c>
      <c r="L1390" s="42">
        <v>29807</v>
      </c>
      <c r="M1390" s="43">
        <v>7101</v>
      </c>
      <c r="N1390" s="41">
        <v>36908</v>
      </c>
      <c r="O1390" s="42">
        <v>111512</v>
      </c>
      <c r="P1390" s="43">
        <v>0</v>
      </c>
      <c r="Q1390" s="41">
        <v>111512</v>
      </c>
      <c r="R1390" s="42">
        <v>468</v>
      </c>
      <c r="S1390" s="43">
        <v>2957</v>
      </c>
      <c r="T1390" s="44">
        <v>3425</v>
      </c>
      <c r="U1390" s="45">
        <v>141787</v>
      </c>
      <c r="V1390" s="43">
        <v>10058</v>
      </c>
      <c r="W1390" s="44">
        <v>151845</v>
      </c>
      <c r="X1390" s="45">
        <v>40155</v>
      </c>
      <c r="Y1390" s="46">
        <v>20.91</v>
      </c>
      <c r="Z1390" s="47">
        <f t="shared" si="42"/>
        <v>50213</v>
      </c>
      <c r="AA1390" s="46">
        <f t="shared" si="43"/>
        <v>26.15</v>
      </c>
      <c r="AB1390" s="48" t="s">
        <v>2360</v>
      </c>
      <c r="AC1390" s="48" t="s">
        <v>2343</v>
      </c>
      <c r="AD1390" s="49"/>
    </row>
    <row r="1391" spans="2:30" x14ac:dyDescent="0.15">
      <c r="B1391" s="38" t="s">
        <v>0</v>
      </c>
      <c r="C1391" s="39" t="s">
        <v>0</v>
      </c>
      <c r="D1391" s="39"/>
      <c r="E1391" s="39"/>
      <c r="F1391" s="40"/>
      <c r="G1391" s="40"/>
      <c r="H1391" s="41"/>
      <c r="I1391" s="42"/>
      <c r="J1391" s="43"/>
      <c r="K1391" s="41"/>
      <c r="L1391" s="42"/>
      <c r="M1391" s="43"/>
      <c r="N1391" s="41"/>
      <c r="O1391" s="42"/>
      <c r="P1391" s="43"/>
      <c r="Q1391" s="41"/>
      <c r="R1391" s="42"/>
      <c r="S1391" s="43"/>
      <c r="T1391" s="44"/>
      <c r="U1391" s="45"/>
      <c r="V1391" s="43"/>
      <c r="W1391" s="44"/>
      <c r="X1391" s="45"/>
      <c r="Y1391" s="46"/>
      <c r="Z1391" s="47"/>
      <c r="AA1391" s="46"/>
      <c r="AB1391" s="48"/>
      <c r="AC1391" s="48"/>
      <c r="AD1391" s="49"/>
    </row>
    <row r="1392" spans="2:30" x14ac:dyDescent="0.15">
      <c r="B1392" s="38" t="s">
        <v>2734</v>
      </c>
      <c r="C1392" s="39" t="s">
        <v>2124</v>
      </c>
      <c r="D1392" s="39" t="s">
        <v>2363</v>
      </c>
      <c r="E1392" s="39"/>
      <c r="F1392" s="40" t="s">
        <v>2347</v>
      </c>
      <c r="G1392" s="40" t="s">
        <v>2355</v>
      </c>
      <c r="H1392" s="41">
        <v>16250</v>
      </c>
      <c r="I1392" s="42">
        <v>0</v>
      </c>
      <c r="J1392" s="43">
        <v>0</v>
      </c>
      <c r="K1392" s="41">
        <v>0</v>
      </c>
      <c r="L1392" s="42">
        <v>10480</v>
      </c>
      <c r="M1392" s="43">
        <v>1739</v>
      </c>
      <c r="N1392" s="41">
        <v>12219</v>
      </c>
      <c r="O1392" s="42">
        <v>0</v>
      </c>
      <c r="P1392" s="43">
        <v>0</v>
      </c>
      <c r="Q1392" s="41">
        <v>0</v>
      </c>
      <c r="R1392" s="42">
        <v>0</v>
      </c>
      <c r="S1392" s="43">
        <v>522</v>
      </c>
      <c r="T1392" s="44">
        <v>522</v>
      </c>
      <c r="U1392" s="45">
        <v>10480</v>
      </c>
      <c r="V1392" s="43">
        <v>2261</v>
      </c>
      <c r="W1392" s="44">
        <v>12741</v>
      </c>
      <c r="X1392" s="45">
        <v>3509</v>
      </c>
      <c r="Y1392" s="46">
        <v>21.59</v>
      </c>
      <c r="Z1392" s="47">
        <f t="shared" si="42"/>
        <v>5770</v>
      </c>
      <c r="AA1392" s="46">
        <f t="shared" si="43"/>
        <v>35.51</v>
      </c>
      <c r="AB1392" s="48" t="s">
        <v>2370</v>
      </c>
      <c r="AC1392" s="48" t="s">
        <v>2343</v>
      </c>
      <c r="AD1392" s="49"/>
    </row>
    <row r="1393" spans="2:30" x14ac:dyDescent="0.15">
      <c r="B1393" s="38" t="s">
        <v>2125</v>
      </c>
      <c r="C1393" s="39" t="s">
        <v>2124</v>
      </c>
      <c r="D1393" s="39" t="s">
        <v>2363</v>
      </c>
      <c r="E1393" s="39" t="s">
        <v>2795</v>
      </c>
      <c r="F1393" s="40" t="s">
        <v>2347</v>
      </c>
      <c r="G1393" s="40" t="s">
        <v>2355</v>
      </c>
      <c r="H1393" s="41">
        <v>16250</v>
      </c>
      <c r="I1393" s="42">
        <v>0</v>
      </c>
      <c r="J1393" s="43">
        <v>0</v>
      </c>
      <c r="K1393" s="41">
        <v>0</v>
      </c>
      <c r="L1393" s="42">
        <v>10480</v>
      </c>
      <c r="M1393" s="43">
        <v>1739</v>
      </c>
      <c r="N1393" s="41">
        <v>12219</v>
      </c>
      <c r="O1393" s="42">
        <v>0</v>
      </c>
      <c r="P1393" s="43">
        <v>0</v>
      </c>
      <c r="Q1393" s="41">
        <v>0</v>
      </c>
      <c r="R1393" s="42">
        <v>0</v>
      </c>
      <c r="S1393" s="43">
        <v>522</v>
      </c>
      <c r="T1393" s="44">
        <v>522</v>
      </c>
      <c r="U1393" s="45">
        <v>10480</v>
      </c>
      <c r="V1393" s="43">
        <v>2261</v>
      </c>
      <c r="W1393" s="44">
        <v>12741</v>
      </c>
      <c r="X1393" s="45">
        <v>3509</v>
      </c>
      <c r="Y1393" s="46">
        <v>21.59</v>
      </c>
      <c r="Z1393" s="47">
        <f t="shared" si="42"/>
        <v>5770</v>
      </c>
      <c r="AA1393" s="46">
        <f t="shared" si="43"/>
        <v>35.51</v>
      </c>
      <c r="AB1393" s="48" t="s">
        <v>2370</v>
      </c>
      <c r="AC1393" s="48" t="s">
        <v>2343</v>
      </c>
      <c r="AD1393" s="49"/>
    </row>
    <row r="1394" spans="2:30" x14ac:dyDescent="0.15">
      <c r="B1394" s="38" t="s">
        <v>0</v>
      </c>
      <c r="C1394" s="39" t="s">
        <v>0</v>
      </c>
      <c r="D1394" s="39"/>
      <c r="E1394" s="39"/>
      <c r="F1394" s="40"/>
      <c r="G1394" s="40"/>
      <c r="H1394" s="41"/>
      <c r="I1394" s="42"/>
      <c r="J1394" s="43"/>
      <c r="K1394" s="41"/>
      <c r="L1394" s="42"/>
      <c r="M1394" s="43"/>
      <c r="N1394" s="41"/>
      <c r="O1394" s="42"/>
      <c r="P1394" s="43"/>
      <c r="Q1394" s="41"/>
      <c r="R1394" s="42"/>
      <c r="S1394" s="43"/>
      <c r="T1394" s="44"/>
      <c r="U1394" s="45"/>
      <c r="V1394" s="43"/>
      <c r="W1394" s="44"/>
      <c r="X1394" s="45"/>
      <c r="Y1394" s="46"/>
      <c r="Z1394" s="47"/>
      <c r="AA1394" s="46"/>
      <c r="AB1394" s="48"/>
      <c r="AC1394" s="48"/>
      <c r="AD1394" s="49"/>
    </row>
    <row r="1395" spans="2:30" x14ac:dyDescent="0.15">
      <c r="B1395" s="38" t="s">
        <v>2735</v>
      </c>
      <c r="C1395" s="39" t="s">
        <v>2126</v>
      </c>
      <c r="D1395" s="39" t="s">
        <v>2363</v>
      </c>
      <c r="E1395" s="39"/>
      <c r="F1395" s="40" t="s">
        <v>2347</v>
      </c>
      <c r="G1395" s="40" t="s">
        <v>2355</v>
      </c>
      <c r="H1395" s="41">
        <v>16250</v>
      </c>
      <c r="I1395" s="42">
        <v>0</v>
      </c>
      <c r="J1395" s="43">
        <v>0</v>
      </c>
      <c r="K1395" s="41">
        <v>0</v>
      </c>
      <c r="L1395" s="42">
        <v>26934</v>
      </c>
      <c r="M1395" s="43">
        <v>4544</v>
      </c>
      <c r="N1395" s="41">
        <v>31478</v>
      </c>
      <c r="O1395" s="42">
        <v>0</v>
      </c>
      <c r="P1395" s="43">
        <v>0</v>
      </c>
      <c r="Q1395" s="41">
        <v>0</v>
      </c>
      <c r="R1395" s="42">
        <v>0</v>
      </c>
      <c r="S1395" s="43">
        <v>1355</v>
      </c>
      <c r="T1395" s="44">
        <v>1355</v>
      </c>
      <c r="U1395" s="45">
        <v>26934</v>
      </c>
      <c r="V1395" s="43">
        <v>5899</v>
      </c>
      <c r="W1395" s="44">
        <v>32833</v>
      </c>
      <c r="X1395" s="45">
        <v>-16583</v>
      </c>
      <c r="Y1395" s="46">
        <v>-102.05</v>
      </c>
      <c r="Z1395" s="47">
        <f t="shared" si="42"/>
        <v>-10684</v>
      </c>
      <c r="AA1395" s="46">
        <f t="shared" si="43"/>
        <v>-65.75</v>
      </c>
      <c r="AB1395" s="48" t="s">
        <v>2370</v>
      </c>
      <c r="AC1395" s="48" t="s">
        <v>2343</v>
      </c>
      <c r="AD1395" s="49"/>
    </row>
    <row r="1396" spans="2:30" x14ac:dyDescent="0.15">
      <c r="B1396" s="38" t="s">
        <v>2127</v>
      </c>
      <c r="C1396" s="39" t="s">
        <v>2126</v>
      </c>
      <c r="D1396" s="39" t="s">
        <v>2363</v>
      </c>
      <c r="E1396" s="39" t="s">
        <v>2795</v>
      </c>
      <c r="F1396" s="40" t="s">
        <v>2347</v>
      </c>
      <c r="G1396" s="40" t="s">
        <v>2355</v>
      </c>
      <c r="H1396" s="41">
        <v>16250</v>
      </c>
      <c r="I1396" s="42">
        <v>0</v>
      </c>
      <c r="J1396" s="43">
        <v>0</v>
      </c>
      <c r="K1396" s="41">
        <v>0</v>
      </c>
      <c r="L1396" s="42">
        <v>26934</v>
      </c>
      <c r="M1396" s="43">
        <v>4544</v>
      </c>
      <c r="N1396" s="41">
        <v>31478</v>
      </c>
      <c r="O1396" s="42">
        <v>0</v>
      </c>
      <c r="P1396" s="43">
        <v>0</v>
      </c>
      <c r="Q1396" s="41">
        <v>0</v>
      </c>
      <c r="R1396" s="42">
        <v>0</v>
      </c>
      <c r="S1396" s="43">
        <v>1355</v>
      </c>
      <c r="T1396" s="44">
        <v>1355</v>
      </c>
      <c r="U1396" s="45">
        <v>26934</v>
      </c>
      <c r="V1396" s="43">
        <v>5899</v>
      </c>
      <c r="W1396" s="44">
        <v>32833</v>
      </c>
      <c r="X1396" s="45">
        <v>-16583</v>
      </c>
      <c r="Y1396" s="46">
        <v>-102.05</v>
      </c>
      <c r="Z1396" s="47">
        <f t="shared" si="42"/>
        <v>-10684</v>
      </c>
      <c r="AA1396" s="46">
        <f t="shared" si="43"/>
        <v>-65.75</v>
      </c>
      <c r="AB1396" s="48" t="s">
        <v>2370</v>
      </c>
      <c r="AC1396" s="48" t="s">
        <v>2343</v>
      </c>
      <c r="AD1396" s="49"/>
    </row>
    <row r="1397" spans="2:30" x14ac:dyDescent="0.15">
      <c r="B1397" s="38" t="s">
        <v>0</v>
      </c>
      <c r="C1397" s="39" t="s">
        <v>0</v>
      </c>
      <c r="D1397" s="39"/>
      <c r="E1397" s="39"/>
      <c r="F1397" s="40"/>
      <c r="G1397" s="40"/>
      <c r="H1397" s="41"/>
      <c r="I1397" s="42"/>
      <c r="J1397" s="43"/>
      <c r="K1397" s="41"/>
      <c r="L1397" s="42"/>
      <c r="M1397" s="43"/>
      <c r="N1397" s="41"/>
      <c r="O1397" s="42"/>
      <c r="P1397" s="43"/>
      <c r="Q1397" s="41"/>
      <c r="R1397" s="42"/>
      <c r="S1397" s="43"/>
      <c r="T1397" s="44"/>
      <c r="U1397" s="45"/>
      <c r="V1397" s="43"/>
      <c r="W1397" s="44"/>
      <c r="X1397" s="45"/>
      <c r="Y1397" s="46"/>
      <c r="Z1397" s="47"/>
      <c r="AA1397" s="46"/>
      <c r="AB1397" s="48"/>
      <c r="AC1397" s="48"/>
      <c r="AD1397" s="49"/>
    </row>
    <row r="1398" spans="2:30" x14ac:dyDescent="0.15">
      <c r="B1398" s="38" t="s">
        <v>2736</v>
      </c>
      <c r="C1398" s="39" t="s">
        <v>2128</v>
      </c>
      <c r="D1398" s="39" t="s">
        <v>2361</v>
      </c>
      <c r="E1398" s="39"/>
      <c r="F1398" s="40" t="s">
        <v>2345</v>
      </c>
      <c r="G1398" s="40" t="s">
        <v>2359</v>
      </c>
      <c r="H1398" s="41">
        <v>2040000</v>
      </c>
      <c r="I1398" s="42">
        <v>0</v>
      </c>
      <c r="J1398" s="43">
        <v>0</v>
      </c>
      <c r="K1398" s="41">
        <v>0</v>
      </c>
      <c r="L1398" s="42">
        <v>1223234</v>
      </c>
      <c r="M1398" s="43">
        <v>208378</v>
      </c>
      <c r="N1398" s="41">
        <v>1431612</v>
      </c>
      <c r="O1398" s="42">
        <v>0</v>
      </c>
      <c r="P1398" s="43">
        <v>286</v>
      </c>
      <c r="Q1398" s="41">
        <v>286</v>
      </c>
      <c r="R1398" s="42">
        <v>38330</v>
      </c>
      <c r="S1398" s="43">
        <v>49957</v>
      </c>
      <c r="T1398" s="44">
        <v>88287</v>
      </c>
      <c r="U1398" s="45">
        <v>1261564</v>
      </c>
      <c r="V1398" s="43">
        <v>258621</v>
      </c>
      <c r="W1398" s="44">
        <v>1520185</v>
      </c>
      <c r="X1398" s="45">
        <v>519815</v>
      </c>
      <c r="Y1398" s="46">
        <v>25.48</v>
      </c>
      <c r="Z1398" s="47">
        <f t="shared" si="42"/>
        <v>778436</v>
      </c>
      <c r="AA1398" s="46">
        <f t="shared" si="43"/>
        <v>38.159999999999997</v>
      </c>
      <c r="AB1398" s="48" t="s">
        <v>2362</v>
      </c>
      <c r="AC1398" s="48" t="s">
        <v>2343</v>
      </c>
      <c r="AD1398" s="49"/>
    </row>
    <row r="1399" spans="2:30" x14ac:dyDescent="0.15">
      <c r="B1399" s="38" t="s">
        <v>2129</v>
      </c>
      <c r="C1399" s="39" t="s">
        <v>2130</v>
      </c>
      <c r="D1399" s="39" t="s">
        <v>2361</v>
      </c>
      <c r="E1399" s="39" t="s">
        <v>2792</v>
      </c>
      <c r="F1399" s="40" t="s">
        <v>2345</v>
      </c>
      <c r="G1399" s="40" t="s">
        <v>2359</v>
      </c>
      <c r="H1399" s="41">
        <v>510000</v>
      </c>
      <c r="I1399" s="42">
        <v>0</v>
      </c>
      <c r="J1399" s="43">
        <v>0</v>
      </c>
      <c r="K1399" s="41">
        <v>0</v>
      </c>
      <c r="L1399" s="42">
        <v>301656</v>
      </c>
      <c r="M1399" s="43">
        <v>52662</v>
      </c>
      <c r="N1399" s="41">
        <v>354318</v>
      </c>
      <c r="O1399" s="42">
        <v>0</v>
      </c>
      <c r="P1399" s="43">
        <v>0</v>
      </c>
      <c r="Q1399" s="41">
        <v>0</v>
      </c>
      <c r="R1399" s="42">
        <v>14330</v>
      </c>
      <c r="S1399" s="43">
        <v>9926</v>
      </c>
      <c r="T1399" s="44">
        <v>24256</v>
      </c>
      <c r="U1399" s="45">
        <v>315986</v>
      </c>
      <c r="V1399" s="43">
        <v>62588</v>
      </c>
      <c r="W1399" s="44">
        <v>378574</v>
      </c>
      <c r="X1399" s="45">
        <v>131426</v>
      </c>
      <c r="Y1399" s="46">
        <v>25.77</v>
      </c>
      <c r="Z1399" s="47">
        <f t="shared" si="42"/>
        <v>194014</v>
      </c>
      <c r="AA1399" s="46">
        <f t="shared" si="43"/>
        <v>38.04</v>
      </c>
      <c r="AB1399" s="48" t="s">
        <v>2362</v>
      </c>
      <c r="AC1399" s="48" t="s">
        <v>2343</v>
      </c>
      <c r="AD1399" s="49"/>
    </row>
    <row r="1400" spans="2:30" x14ac:dyDescent="0.15">
      <c r="B1400" s="38" t="s">
        <v>2131</v>
      </c>
      <c r="C1400" s="39" t="s">
        <v>2132</v>
      </c>
      <c r="D1400" s="39" t="s">
        <v>2361</v>
      </c>
      <c r="E1400" s="39" t="s">
        <v>2793</v>
      </c>
      <c r="F1400" s="40" t="s">
        <v>2345</v>
      </c>
      <c r="G1400" s="40" t="s">
        <v>2359</v>
      </c>
      <c r="H1400" s="41">
        <v>510000</v>
      </c>
      <c r="I1400" s="42">
        <v>0</v>
      </c>
      <c r="J1400" s="43">
        <v>0</v>
      </c>
      <c r="K1400" s="41">
        <v>0</v>
      </c>
      <c r="L1400" s="42">
        <v>322238</v>
      </c>
      <c r="M1400" s="43">
        <v>61849</v>
      </c>
      <c r="N1400" s="41">
        <v>384087</v>
      </c>
      <c r="O1400" s="42">
        <v>0</v>
      </c>
      <c r="P1400" s="43">
        <v>0</v>
      </c>
      <c r="Q1400" s="41">
        <v>0</v>
      </c>
      <c r="R1400" s="42">
        <v>7000</v>
      </c>
      <c r="S1400" s="43">
        <v>13422</v>
      </c>
      <c r="T1400" s="44">
        <v>20422</v>
      </c>
      <c r="U1400" s="45">
        <v>329238</v>
      </c>
      <c r="V1400" s="43">
        <v>75271</v>
      </c>
      <c r="W1400" s="44">
        <v>404509</v>
      </c>
      <c r="X1400" s="45">
        <v>105491</v>
      </c>
      <c r="Y1400" s="46">
        <v>20.68</v>
      </c>
      <c r="Z1400" s="47">
        <f t="shared" si="42"/>
        <v>180762</v>
      </c>
      <c r="AA1400" s="46">
        <f t="shared" si="43"/>
        <v>35.44</v>
      </c>
      <c r="AB1400" s="48" t="s">
        <v>2362</v>
      </c>
      <c r="AC1400" s="48" t="s">
        <v>2343</v>
      </c>
      <c r="AD1400" s="49"/>
    </row>
    <row r="1401" spans="2:30" x14ac:dyDescent="0.15">
      <c r="B1401" s="38" t="s">
        <v>2133</v>
      </c>
      <c r="C1401" s="39" t="s">
        <v>2134</v>
      </c>
      <c r="D1401" s="39" t="s">
        <v>2361</v>
      </c>
      <c r="E1401" s="39" t="s">
        <v>2794</v>
      </c>
      <c r="F1401" s="40" t="s">
        <v>2345</v>
      </c>
      <c r="G1401" s="40" t="s">
        <v>2359</v>
      </c>
      <c r="H1401" s="41">
        <v>510000</v>
      </c>
      <c r="I1401" s="42">
        <v>0</v>
      </c>
      <c r="J1401" s="43">
        <v>0</v>
      </c>
      <c r="K1401" s="41">
        <v>0</v>
      </c>
      <c r="L1401" s="42">
        <v>337465</v>
      </c>
      <c r="M1401" s="43">
        <v>47866</v>
      </c>
      <c r="N1401" s="41">
        <v>385331</v>
      </c>
      <c r="O1401" s="42">
        <v>0</v>
      </c>
      <c r="P1401" s="43">
        <v>0</v>
      </c>
      <c r="Q1401" s="41">
        <v>0</v>
      </c>
      <c r="R1401" s="42">
        <v>4000</v>
      </c>
      <c r="S1401" s="43">
        <v>14882</v>
      </c>
      <c r="T1401" s="44">
        <v>18882</v>
      </c>
      <c r="U1401" s="45">
        <v>341465</v>
      </c>
      <c r="V1401" s="43">
        <v>62748</v>
      </c>
      <c r="W1401" s="44">
        <v>404213</v>
      </c>
      <c r="X1401" s="45">
        <v>105787</v>
      </c>
      <c r="Y1401" s="46">
        <v>20.74</v>
      </c>
      <c r="Z1401" s="47">
        <f t="shared" si="42"/>
        <v>168535</v>
      </c>
      <c r="AA1401" s="46">
        <f t="shared" si="43"/>
        <v>33.049999999999997</v>
      </c>
      <c r="AB1401" s="48" t="s">
        <v>2362</v>
      </c>
      <c r="AC1401" s="48" t="s">
        <v>2343</v>
      </c>
      <c r="AD1401" s="49"/>
    </row>
    <row r="1402" spans="2:30" x14ac:dyDescent="0.15">
      <c r="B1402" s="38" t="s">
        <v>2135</v>
      </c>
      <c r="C1402" s="39" t="s">
        <v>2136</v>
      </c>
      <c r="D1402" s="39" t="s">
        <v>2361</v>
      </c>
      <c r="E1402" s="39" t="s">
        <v>2795</v>
      </c>
      <c r="F1402" s="40" t="s">
        <v>2345</v>
      </c>
      <c r="G1402" s="40" t="s">
        <v>2359</v>
      </c>
      <c r="H1402" s="41">
        <v>510000</v>
      </c>
      <c r="I1402" s="42">
        <v>0</v>
      </c>
      <c r="J1402" s="43">
        <v>0</v>
      </c>
      <c r="K1402" s="41">
        <v>0</v>
      </c>
      <c r="L1402" s="42">
        <v>261875</v>
      </c>
      <c r="M1402" s="43">
        <v>46001</v>
      </c>
      <c r="N1402" s="41">
        <v>307876</v>
      </c>
      <c r="O1402" s="42">
        <v>0</v>
      </c>
      <c r="P1402" s="43">
        <v>286</v>
      </c>
      <c r="Q1402" s="41">
        <v>286</v>
      </c>
      <c r="R1402" s="42">
        <v>13000</v>
      </c>
      <c r="S1402" s="43">
        <v>11727</v>
      </c>
      <c r="T1402" s="44">
        <v>24727</v>
      </c>
      <c r="U1402" s="45">
        <v>274875</v>
      </c>
      <c r="V1402" s="43">
        <v>58014</v>
      </c>
      <c r="W1402" s="44">
        <v>332889</v>
      </c>
      <c r="X1402" s="45">
        <v>177111</v>
      </c>
      <c r="Y1402" s="46">
        <v>34.729999999999997</v>
      </c>
      <c r="Z1402" s="47">
        <f t="shared" si="42"/>
        <v>235125</v>
      </c>
      <c r="AA1402" s="46">
        <f t="shared" si="43"/>
        <v>46.1</v>
      </c>
      <c r="AB1402" s="48" t="s">
        <v>2362</v>
      </c>
      <c r="AC1402" s="48" t="s">
        <v>2343</v>
      </c>
      <c r="AD1402" s="49"/>
    </row>
    <row r="1403" spans="2:30" x14ac:dyDescent="0.15">
      <c r="B1403" s="38" t="s">
        <v>0</v>
      </c>
      <c r="C1403" s="39" t="s">
        <v>0</v>
      </c>
      <c r="D1403" s="39"/>
      <c r="E1403" s="39"/>
      <c r="F1403" s="40"/>
      <c r="G1403" s="40"/>
      <c r="H1403" s="41"/>
      <c r="I1403" s="42"/>
      <c r="J1403" s="43"/>
      <c r="K1403" s="41"/>
      <c r="L1403" s="42"/>
      <c r="M1403" s="43"/>
      <c r="N1403" s="41"/>
      <c r="O1403" s="42"/>
      <c r="P1403" s="43"/>
      <c r="Q1403" s="41"/>
      <c r="R1403" s="42"/>
      <c r="S1403" s="43"/>
      <c r="T1403" s="44"/>
      <c r="U1403" s="45"/>
      <c r="V1403" s="43"/>
      <c r="W1403" s="44"/>
      <c r="X1403" s="45"/>
      <c r="Y1403" s="46"/>
      <c r="Z1403" s="47"/>
      <c r="AA1403" s="46"/>
      <c r="AB1403" s="48"/>
      <c r="AC1403" s="48"/>
      <c r="AD1403" s="49"/>
    </row>
    <row r="1404" spans="2:30" x14ac:dyDescent="0.15">
      <c r="B1404" s="38" t="s">
        <v>2737</v>
      </c>
      <c r="C1404" s="39" t="s">
        <v>2137</v>
      </c>
      <c r="D1404" s="39" t="s">
        <v>2363</v>
      </c>
      <c r="E1404" s="39"/>
      <c r="F1404" s="40" t="s">
        <v>2347</v>
      </c>
      <c r="G1404" s="40" t="s">
        <v>2355</v>
      </c>
      <c r="H1404" s="41">
        <v>5100000</v>
      </c>
      <c r="I1404" s="42">
        <v>0</v>
      </c>
      <c r="J1404" s="43">
        <v>0</v>
      </c>
      <c r="K1404" s="41">
        <v>0</v>
      </c>
      <c r="L1404" s="42">
        <v>2774687</v>
      </c>
      <c r="M1404" s="43">
        <v>453034</v>
      </c>
      <c r="N1404" s="41">
        <v>3227721</v>
      </c>
      <c r="O1404" s="42">
        <v>0</v>
      </c>
      <c r="P1404" s="43">
        <v>0</v>
      </c>
      <c r="Q1404" s="41">
        <v>0</v>
      </c>
      <c r="R1404" s="42">
        <v>27285</v>
      </c>
      <c r="S1404" s="43">
        <v>138725</v>
      </c>
      <c r="T1404" s="44">
        <v>166010</v>
      </c>
      <c r="U1404" s="45">
        <v>2801972</v>
      </c>
      <c r="V1404" s="43">
        <v>591759</v>
      </c>
      <c r="W1404" s="44">
        <v>3393731</v>
      </c>
      <c r="X1404" s="45">
        <v>1706269</v>
      </c>
      <c r="Y1404" s="46">
        <v>33.46</v>
      </c>
      <c r="Z1404" s="47">
        <f t="shared" si="42"/>
        <v>2298028</v>
      </c>
      <c r="AA1404" s="46">
        <f t="shared" si="43"/>
        <v>45.06</v>
      </c>
      <c r="AB1404" s="48" t="s">
        <v>2370</v>
      </c>
      <c r="AC1404" s="48" t="s">
        <v>2343</v>
      </c>
      <c r="AD1404" s="49"/>
    </row>
    <row r="1405" spans="2:30" x14ac:dyDescent="0.15">
      <c r="B1405" s="38" t="s">
        <v>2138</v>
      </c>
      <c r="C1405" s="39" t="s">
        <v>2139</v>
      </c>
      <c r="D1405" s="39" t="s">
        <v>2363</v>
      </c>
      <c r="E1405" s="39" t="s">
        <v>2792</v>
      </c>
      <c r="F1405" s="40" t="s">
        <v>2347</v>
      </c>
      <c r="G1405" s="40" t="s">
        <v>2355</v>
      </c>
      <c r="H1405" s="41">
        <v>1700000</v>
      </c>
      <c r="I1405" s="42">
        <v>0</v>
      </c>
      <c r="J1405" s="43">
        <v>0</v>
      </c>
      <c r="K1405" s="41">
        <v>0</v>
      </c>
      <c r="L1405" s="42">
        <v>888379</v>
      </c>
      <c r="M1405" s="43">
        <v>150422</v>
      </c>
      <c r="N1405" s="41">
        <v>1038801</v>
      </c>
      <c r="O1405" s="42">
        <v>0</v>
      </c>
      <c r="P1405" s="43">
        <v>0</v>
      </c>
      <c r="Q1405" s="41">
        <v>0</v>
      </c>
      <c r="R1405" s="42">
        <v>16371</v>
      </c>
      <c r="S1405" s="43">
        <v>44969</v>
      </c>
      <c r="T1405" s="44">
        <v>61340</v>
      </c>
      <c r="U1405" s="45">
        <v>904750</v>
      </c>
      <c r="V1405" s="43">
        <v>195391</v>
      </c>
      <c r="W1405" s="44">
        <v>1100141</v>
      </c>
      <c r="X1405" s="45">
        <v>599859</v>
      </c>
      <c r="Y1405" s="46">
        <v>35.29</v>
      </c>
      <c r="Z1405" s="47">
        <f t="shared" si="42"/>
        <v>795250</v>
      </c>
      <c r="AA1405" s="46">
        <f t="shared" si="43"/>
        <v>46.78</v>
      </c>
      <c r="AB1405" s="48" t="s">
        <v>2370</v>
      </c>
      <c r="AC1405" s="48" t="s">
        <v>2343</v>
      </c>
      <c r="AD1405" s="49"/>
    </row>
    <row r="1406" spans="2:30" x14ac:dyDescent="0.15">
      <c r="B1406" s="38" t="s">
        <v>2140</v>
      </c>
      <c r="C1406" s="39" t="s">
        <v>2141</v>
      </c>
      <c r="D1406" s="39" t="s">
        <v>2363</v>
      </c>
      <c r="E1406" s="39" t="s">
        <v>2793</v>
      </c>
      <c r="F1406" s="40" t="s">
        <v>2347</v>
      </c>
      <c r="G1406" s="40" t="s">
        <v>2355</v>
      </c>
      <c r="H1406" s="41">
        <v>1700000</v>
      </c>
      <c r="I1406" s="42">
        <v>0</v>
      </c>
      <c r="J1406" s="43">
        <v>0</v>
      </c>
      <c r="K1406" s="41">
        <v>0</v>
      </c>
      <c r="L1406" s="42">
        <v>942965</v>
      </c>
      <c r="M1406" s="43">
        <v>162278</v>
      </c>
      <c r="N1406" s="41">
        <v>1105243</v>
      </c>
      <c r="O1406" s="42">
        <v>0</v>
      </c>
      <c r="P1406" s="43">
        <v>0</v>
      </c>
      <c r="Q1406" s="41">
        <v>0</v>
      </c>
      <c r="R1406" s="42">
        <v>10914</v>
      </c>
      <c r="S1406" s="43">
        <v>46737</v>
      </c>
      <c r="T1406" s="44">
        <v>57651</v>
      </c>
      <c r="U1406" s="45">
        <v>953879</v>
      </c>
      <c r="V1406" s="43">
        <v>209015</v>
      </c>
      <c r="W1406" s="44">
        <v>1162894</v>
      </c>
      <c r="X1406" s="45">
        <v>537106</v>
      </c>
      <c r="Y1406" s="46">
        <v>31.59</v>
      </c>
      <c r="Z1406" s="47">
        <f t="shared" si="42"/>
        <v>746121</v>
      </c>
      <c r="AA1406" s="46">
        <f t="shared" si="43"/>
        <v>43.89</v>
      </c>
      <c r="AB1406" s="48" t="s">
        <v>2370</v>
      </c>
      <c r="AC1406" s="48" t="s">
        <v>2343</v>
      </c>
      <c r="AD1406" s="49"/>
    </row>
    <row r="1407" spans="2:30" x14ac:dyDescent="0.15">
      <c r="B1407" s="38" t="s">
        <v>2142</v>
      </c>
      <c r="C1407" s="39" t="s">
        <v>2143</v>
      </c>
      <c r="D1407" s="39" t="s">
        <v>2363</v>
      </c>
      <c r="E1407" s="39" t="s">
        <v>2794</v>
      </c>
      <c r="F1407" s="40" t="s">
        <v>2347</v>
      </c>
      <c r="G1407" s="40" t="s">
        <v>2355</v>
      </c>
      <c r="H1407" s="41">
        <v>1700000</v>
      </c>
      <c r="I1407" s="42">
        <v>0</v>
      </c>
      <c r="J1407" s="43">
        <v>0</v>
      </c>
      <c r="K1407" s="41">
        <v>0</v>
      </c>
      <c r="L1407" s="42">
        <v>943343</v>
      </c>
      <c r="M1407" s="43">
        <v>140334</v>
      </c>
      <c r="N1407" s="41">
        <v>1083677</v>
      </c>
      <c r="O1407" s="42">
        <v>0</v>
      </c>
      <c r="P1407" s="43">
        <v>0</v>
      </c>
      <c r="Q1407" s="41">
        <v>0</v>
      </c>
      <c r="R1407" s="42">
        <v>0</v>
      </c>
      <c r="S1407" s="43">
        <v>47019</v>
      </c>
      <c r="T1407" s="44">
        <v>47019</v>
      </c>
      <c r="U1407" s="45">
        <v>943343</v>
      </c>
      <c r="V1407" s="43">
        <v>187353</v>
      </c>
      <c r="W1407" s="44">
        <v>1130696</v>
      </c>
      <c r="X1407" s="45">
        <v>569304</v>
      </c>
      <c r="Y1407" s="46">
        <v>33.49</v>
      </c>
      <c r="Z1407" s="47">
        <f t="shared" si="42"/>
        <v>756657</v>
      </c>
      <c r="AA1407" s="46">
        <f t="shared" si="43"/>
        <v>44.51</v>
      </c>
      <c r="AB1407" s="48" t="s">
        <v>2370</v>
      </c>
      <c r="AC1407" s="48" t="s">
        <v>2343</v>
      </c>
      <c r="AD1407" s="49"/>
    </row>
    <row r="1408" spans="2:30" x14ac:dyDescent="0.15">
      <c r="B1408" s="38" t="s">
        <v>0</v>
      </c>
      <c r="C1408" s="39" t="s">
        <v>0</v>
      </c>
      <c r="D1408" s="39"/>
      <c r="E1408" s="39"/>
      <c r="F1408" s="40"/>
      <c r="G1408" s="40"/>
      <c r="H1408" s="41"/>
      <c r="I1408" s="42"/>
      <c r="J1408" s="43"/>
      <c r="K1408" s="41"/>
      <c r="L1408" s="42"/>
      <c r="M1408" s="43"/>
      <c r="N1408" s="41"/>
      <c r="O1408" s="42"/>
      <c r="P1408" s="43"/>
      <c r="Q1408" s="41"/>
      <c r="R1408" s="42"/>
      <c r="S1408" s="43"/>
      <c r="T1408" s="44"/>
      <c r="U1408" s="45"/>
      <c r="V1408" s="43"/>
      <c r="W1408" s="44"/>
      <c r="X1408" s="45"/>
      <c r="Y1408" s="46"/>
      <c r="Z1408" s="47"/>
      <c r="AA1408" s="46"/>
      <c r="AB1408" s="48"/>
      <c r="AC1408" s="48"/>
      <c r="AD1408" s="49"/>
    </row>
    <row r="1409" spans="2:30" x14ac:dyDescent="0.15">
      <c r="B1409" s="38" t="s">
        <v>2738</v>
      </c>
      <c r="C1409" s="39" t="s">
        <v>2144</v>
      </c>
      <c r="D1409" s="39" t="s">
        <v>2366</v>
      </c>
      <c r="E1409" s="39"/>
      <c r="F1409" s="40" t="s">
        <v>2344</v>
      </c>
      <c r="G1409" s="40" t="s">
        <v>2351</v>
      </c>
      <c r="H1409" s="41">
        <v>3355600</v>
      </c>
      <c r="I1409" s="42">
        <v>0</v>
      </c>
      <c r="J1409" s="43">
        <v>0</v>
      </c>
      <c r="K1409" s="41">
        <v>0</v>
      </c>
      <c r="L1409" s="42">
        <v>1390331</v>
      </c>
      <c r="M1409" s="43">
        <v>252763</v>
      </c>
      <c r="N1409" s="41">
        <v>1643094</v>
      </c>
      <c r="O1409" s="42">
        <v>27676</v>
      </c>
      <c r="P1409" s="43">
        <v>0</v>
      </c>
      <c r="Q1409" s="41">
        <v>27676</v>
      </c>
      <c r="R1409" s="42">
        <v>47351</v>
      </c>
      <c r="S1409" s="43">
        <v>145814</v>
      </c>
      <c r="T1409" s="44">
        <v>193165</v>
      </c>
      <c r="U1409" s="45">
        <v>1465358</v>
      </c>
      <c r="V1409" s="43">
        <v>398577</v>
      </c>
      <c r="W1409" s="44">
        <v>1863935</v>
      </c>
      <c r="X1409" s="45">
        <v>1491665</v>
      </c>
      <c r="Y1409" s="46">
        <v>44.45</v>
      </c>
      <c r="Z1409" s="47">
        <f t="shared" si="42"/>
        <v>1890242</v>
      </c>
      <c r="AA1409" s="46">
        <f t="shared" si="43"/>
        <v>56.33</v>
      </c>
      <c r="AB1409" s="48" t="s">
        <v>2360</v>
      </c>
      <c r="AC1409" s="48" t="s">
        <v>2343</v>
      </c>
      <c r="AD1409" s="49"/>
    </row>
    <row r="1410" spans="2:30" x14ac:dyDescent="0.15">
      <c r="B1410" s="38" t="s">
        <v>2145</v>
      </c>
      <c r="C1410" s="39" t="s">
        <v>2146</v>
      </c>
      <c r="D1410" s="39" t="s">
        <v>2366</v>
      </c>
      <c r="E1410" s="39" t="s">
        <v>2795</v>
      </c>
      <c r="F1410" s="40" t="s">
        <v>2344</v>
      </c>
      <c r="G1410" s="40" t="s">
        <v>2351</v>
      </c>
      <c r="H1410" s="41">
        <v>3355600</v>
      </c>
      <c r="I1410" s="42">
        <v>0</v>
      </c>
      <c r="J1410" s="43">
        <v>0</v>
      </c>
      <c r="K1410" s="41">
        <v>0</v>
      </c>
      <c r="L1410" s="42">
        <v>1390331</v>
      </c>
      <c r="M1410" s="43">
        <v>252763</v>
      </c>
      <c r="N1410" s="41">
        <v>1643094</v>
      </c>
      <c r="O1410" s="42">
        <v>27676</v>
      </c>
      <c r="P1410" s="43">
        <v>0</v>
      </c>
      <c r="Q1410" s="41">
        <v>27676</v>
      </c>
      <c r="R1410" s="42">
        <v>47351</v>
      </c>
      <c r="S1410" s="43">
        <v>145814</v>
      </c>
      <c r="T1410" s="44">
        <v>193165</v>
      </c>
      <c r="U1410" s="45">
        <v>1465358</v>
      </c>
      <c r="V1410" s="43">
        <v>398577</v>
      </c>
      <c r="W1410" s="44">
        <v>1863935</v>
      </c>
      <c r="X1410" s="45">
        <v>1491665</v>
      </c>
      <c r="Y1410" s="46">
        <v>44.45</v>
      </c>
      <c r="Z1410" s="47">
        <f t="shared" si="42"/>
        <v>1890242</v>
      </c>
      <c r="AA1410" s="46">
        <f t="shared" si="43"/>
        <v>56.33</v>
      </c>
      <c r="AB1410" s="48" t="s">
        <v>2360</v>
      </c>
      <c r="AC1410" s="48" t="s">
        <v>2343</v>
      </c>
      <c r="AD1410" s="49"/>
    </row>
    <row r="1411" spans="2:30" x14ac:dyDescent="0.15">
      <c r="B1411" s="38" t="s">
        <v>0</v>
      </c>
      <c r="C1411" s="39" t="s">
        <v>0</v>
      </c>
      <c r="D1411" s="39"/>
      <c r="E1411" s="39"/>
      <c r="F1411" s="40"/>
      <c r="G1411" s="40"/>
      <c r="H1411" s="41"/>
      <c r="I1411" s="42"/>
      <c r="J1411" s="43"/>
      <c r="K1411" s="41"/>
      <c r="L1411" s="42"/>
      <c r="M1411" s="43"/>
      <c r="N1411" s="41"/>
      <c r="O1411" s="42"/>
      <c r="P1411" s="43"/>
      <c r="Q1411" s="41"/>
      <c r="R1411" s="42"/>
      <c r="S1411" s="43"/>
      <c r="T1411" s="44"/>
      <c r="U1411" s="45"/>
      <c r="V1411" s="43"/>
      <c r="W1411" s="44"/>
      <c r="X1411" s="45"/>
      <c r="Y1411" s="46"/>
      <c r="Z1411" s="47"/>
      <c r="AA1411" s="46"/>
      <c r="AB1411" s="48"/>
      <c r="AC1411" s="48"/>
      <c r="AD1411" s="49"/>
    </row>
    <row r="1412" spans="2:30" x14ac:dyDescent="0.15">
      <c r="B1412" s="38" t="s">
        <v>2739</v>
      </c>
      <c r="C1412" s="39" t="s">
        <v>2147</v>
      </c>
      <c r="D1412" s="39" t="s">
        <v>2366</v>
      </c>
      <c r="E1412" s="39"/>
      <c r="F1412" s="40" t="s">
        <v>2344</v>
      </c>
      <c r="G1412" s="40" t="s">
        <v>2351</v>
      </c>
      <c r="H1412" s="41">
        <v>413500</v>
      </c>
      <c r="I1412" s="42">
        <v>0</v>
      </c>
      <c r="J1412" s="43">
        <v>0</v>
      </c>
      <c r="K1412" s="41">
        <v>0</v>
      </c>
      <c r="L1412" s="42">
        <v>109280</v>
      </c>
      <c r="M1412" s="43">
        <v>25181</v>
      </c>
      <c r="N1412" s="41">
        <v>134461</v>
      </c>
      <c r="O1412" s="42">
        <v>0</v>
      </c>
      <c r="P1412" s="43">
        <v>0</v>
      </c>
      <c r="Q1412" s="41">
        <v>0</v>
      </c>
      <c r="R1412" s="42">
        <v>6167</v>
      </c>
      <c r="S1412" s="43">
        <v>10448</v>
      </c>
      <c r="T1412" s="44">
        <v>16615</v>
      </c>
      <c r="U1412" s="45">
        <v>115447</v>
      </c>
      <c r="V1412" s="43">
        <v>35629</v>
      </c>
      <c r="W1412" s="44">
        <v>151076</v>
      </c>
      <c r="X1412" s="45">
        <v>262424</v>
      </c>
      <c r="Y1412" s="46">
        <v>63.46</v>
      </c>
      <c r="Z1412" s="47">
        <f t="shared" si="42"/>
        <v>298053</v>
      </c>
      <c r="AA1412" s="46">
        <f t="shared" si="43"/>
        <v>72.08</v>
      </c>
      <c r="AB1412" s="48" t="s">
        <v>2360</v>
      </c>
      <c r="AC1412" s="48" t="s">
        <v>2343</v>
      </c>
      <c r="AD1412" s="49"/>
    </row>
    <row r="1413" spans="2:30" x14ac:dyDescent="0.15">
      <c r="B1413" s="38" t="s">
        <v>2148</v>
      </c>
      <c r="C1413" s="39" t="s">
        <v>2149</v>
      </c>
      <c r="D1413" s="39" t="s">
        <v>2366</v>
      </c>
      <c r="E1413" s="39" t="s">
        <v>2795</v>
      </c>
      <c r="F1413" s="40" t="s">
        <v>2344</v>
      </c>
      <c r="G1413" s="40" t="s">
        <v>2351</v>
      </c>
      <c r="H1413" s="41">
        <v>413500</v>
      </c>
      <c r="I1413" s="42">
        <v>0</v>
      </c>
      <c r="J1413" s="43">
        <v>0</v>
      </c>
      <c r="K1413" s="41">
        <v>0</v>
      </c>
      <c r="L1413" s="42">
        <v>109280</v>
      </c>
      <c r="M1413" s="43">
        <v>25181</v>
      </c>
      <c r="N1413" s="41">
        <v>134461</v>
      </c>
      <c r="O1413" s="42">
        <v>0</v>
      </c>
      <c r="P1413" s="43">
        <v>0</v>
      </c>
      <c r="Q1413" s="41">
        <v>0</v>
      </c>
      <c r="R1413" s="42">
        <v>6167</v>
      </c>
      <c r="S1413" s="43">
        <v>10448</v>
      </c>
      <c r="T1413" s="44">
        <v>16615</v>
      </c>
      <c r="U1413" s="45">
        <v>115447</v>
      </c>
      <c r="V1413" s="43">
        <v>35629</v>
      </c>
      <c r="W1413" s="44">
        <v>151076</v>
      </c>
      <c r="X1413" s="45">
        <v>262424</v>
      </c>
      <c r="Y1413" s="46">
        <v>63.46</v>
      </c>
      <c r="Z1413" s="47">
        <f t="shared" si="42"/>
        <v>298053</v>
      </c>
      <c r="AA1413" s="46">
        <f t="shared" si="43"/>
        <v>72.08</v>
      </c>
      <c r="AB1413" s="48" t="s">
        <v>2360</v>
      </c>
      <c r="AC1413" s="48" t="s">
        <v>2343</v>
      </c>
      <c r="AD1413" s="49"/>
    </row>
    <row r="1414" spans="2:30" x14ac:dyDescent="0.15">
      <c r="B1414" s="38" t="s">
        <v>0</v>
      </c>
      <c r="C1414" s="39" t="s">
        <v>0</v>
      </c>
      <c r="D1414" s="39"/>
      <c r="E1414" s="39"/>
      <c r="F1414" s="40"/>
      <c r="G1414" s="40"/>
      <c r="H1414" s="41"/>
      <c r="I1414" s="42"/>
      <c r="J1414" s="43"/>
      <c r="K1414" s="41"/>
      <c r="L1414" s="42"/>
      <c r="M1414" s="43"/>
      <c r="N1414" s="41"/>
      <c r="O1414" s="42"/>
      <c r="P1414" s="43"/>
      <c r="Q1414" s="41"/>
      <c r="R1414" s="42"/>
      <c r="S1414" s="43"/>
      <c r="T1414" s="44"/>
      <c r="U1414" s="45"/>
      <c r="V1414" s="43"/>
      <c r="W1414" s="44"/>
      <c r="X1414" s="45"/>
      <c r="Y1414" s="46"/>
      <c r="Z1414" s="47"/>
      <c r="AA1414" s="46"/>
      <c r="AB1414" s="48"/>
      <c r="AC1414" s="48"/>
      <c r="AD1414" s="49"/>
    </row>
    <row r="1415" spans="2:30" x14ac:dyDescent="0.15">
      <c r="B1415" s="38" t="s">
        <v>2740</v>
      </c>
      <c r="C1415" s="39" t="s">
        <v>2150</v>
      </c>
      <c r="D1415" s="39" t="s">
        <v>2366</v>
      </c>
      <c r="E1415" s="39"/>
      <c r="F1415" s="40" t="s">
        <v>2344</v>
      </c>
      <c r="G1415" s="40" t="s">
        <v>2351</v>
      </c>
      <c r="H1415" s="41">
        <v>2587200</v>
      </c>
      <c r="I1415" s="42">
        <v>0</v>
      </c>
      <c r="J1415" s="43">
        <v>0</v>
      </c>
      <c r="K1415" s="41">
        <v>0</v>
      </c>
      <c r="L1415" s="42">
        <v>1660690</v>
      </c>
      <c r="M1415" s="43">
        <v>340444</v>
      </c>
      <c r="N1415" s="41">
        <v>2001134</v>
      </c>
      <c r="O1415" s="42">
        <v>12143</v>
      </c>
      <c r="P1415" s="43">
        <v>0</v>
      </c>
      <c r="Q1415" s="41">
        <v>12143</v>
      </c>
      <c r="R1415" s="42">
        <v>112770</v>
      </c>
      <c r="S1415" s="43">
        <v>139482</v>
      </c>
      <c r="T1415" s="44">
        <v>252252</v>
      </c>
      <c r="U1415" s="45">
        <v>1785603</v>
      </c>
      <c r="V1415" s="43">
        <v>479926</v>
      </c>
      <c r="W1415" s="44">
        <v>2265529</v>
      </c>
      <c r="X1415" s="45">
        <v>321671</v>
      </c>
      <c r="Y1415" s="46">
        <v>12.43</v>
      </c>
      <c r="Z1415" s="47">
        <f t="shared" ref="Z1415:Z1477" si="44">H1415-U1415</f>
        <v>801597</v>
      </c>
      <c r="AA1415" s="46">
        <f t="shared" ref="AA1415:AA1477" si="45">IF(H1415=0,0,ROUND(Z1415/H1415%,2))</f>
        <v>30.98</v>
      </c>
      <c r="AB1415" s="48" t="s">
        <v>2360</v>
      </c>
      <c r="AC1415" s="48" t="s">
        <v>2343</v>
      </c>
      <c r="AD1415" s="49"/>
    </row>
    <row r="1416" spans="2:30" x14ac:dyDescent="0.15">
      <c r="B1416" s="38" t="s">
        <v>2151</v>
      </c>
      <c r="C1416" s="39" t="s">
        <v>2152</v>
      </c>
      <c r="D1416" s="39" t="s">
        <v>2366</v>
      </c>
      <c r="E1416" s="39" t="s">
        <v>2794</v>
      </c>
      <c r="F1416" s="40" t="s">
        <v>2344</v>
      </c>
      <c r="G1416" s="40" t="s">
        <v>2351</v>
      </c>
      <c r="H1416" s="41">
        <v>2587200</v>
      </c>
      <c r="I1416" s="42">
        <v>0</v>
      </c>
      <c r="J1416" s="43">
        <v>0</v>
      </c>
      <c r="K1416" s="41">
        <v>0</v>
      </c>
      <c r="L1416" s="42">
        <v>1660690</v>
      </c>
      <c r="M1416" s="43">
        <v>340444</v>
      </c>
      <c r="N1416" s="41">
        <v>2001134</v>
      </c>
      <c r="O1416" s="42">
        <v>12143</v>
      </c>
      <c r="P1416" s="43">
        <v>0</v>
      </c>
      <c r="Q1416" s="41">
        <v>12143</v>
      </c>
      <c r="R1416" s="42">
        <v>112770</v>
      </c>
      <c r="S1416" s="43">
        <v>139482</v>
      </c>
      <c r="T1416" s="44">
        <v>252252</v>
      </c>
      <c r="U1416" s="45">
        <v>1785603</v>
      </c>
      <c r="V1416" s="43">
        <v>479926</v>
      </c>
      <c r="W1416" s="44">
        <v>2265529</v>
      </c>
      <c r="X1416" s="45">
        <v>321671</v>
      </c>
      <c r="Y1416" s="46">
        <v>12.43</v>
      </c>
      <c r="Z1416" s="47">
        <f t="shared" si="44"/>
        <v>801597</v>
      </c>
      <c r="AA1416" s="46">
        <f t="shared" si="45"/>
        <v>30.98</v>
      </c>
      <c r="AB1416" s="48" t="s">
        <v>2360</v>
      </c>
      <c r="AC1416" s="48" t="s">
        <v>2343</v>
      </c>
      <c r="AD1416" s="49"/>
    </row>
    <row r="1417" spans="2:30" x14ac:dyDescent="0.15">
      <c r="B1417" s="38" t="s">
        <v>0</v>
      </c>
      <c r="C1417" s="39" t="s">
        <v>0</v>
      </c>
      <c r="D1417" s="39"/>
      <c r="E1417" s="39"/>
      <c r="F1417" s="40"/>
      <c r="G1417" s="40"/>
      <c r="H1417" s="41"/>
      <c r="I1417" s="42"/>
      <c r="J1417" s="43"/>
      <c r="K1417" s="41"/>
      <c r="L1417" s="42"/>
      <c r="M1417" s="43"/>
      <c r="N1417" s="41"/>
      <c r="O1417" s="42"/>
      <c r="P1417" s="43"/>
      <c r="Q1417" s="41"/>
      <c r="R1417" s="42"/>
      <c r="S1417" s="43"/>
      <c r="T1417" s="44"/>
      <c r="U1417" s="45"/>
      <c r="V1417" s="43"/>
      <c r="W1417" s="44"/>
      <c r="X1417" s="45"/>
      <c r="Y1417" s="46"/>
      <c r="Z1417" s="47"/>
      <c r="AA1417" s="46"/>
      <c r="AB1417" s="48"/>
      <c r="AC1417" s="48"/>
      <c r="AD1417" s="49"/>
    </row>
    <row r="1418" spans="2:30" x14ac:dyDescent="0.15">
      <c r="B1418" s="38" t="s">
        <v>2741</v>
      </c>
      <c r="C1418" s="39" t="s">
        <v>2153</v>
      </c>
      <c r="D1418" s="39" t="s">
        <v>2366</v>
      </c>
      <c r="E1418" s="39"/>
      <c r="F1418" s="40" t="s">
        <v>2344</v>
      </c>
      <c r="G1418" s="40" t="s">
        <v>2351</v>
      </c>
      <c r="H1418" s="41">
        <v>1053800</v>
      </c>
      <c r="I1418" s="42">
        <v>0</v>
      </c>
      <c r="J1418" s="43">
        <v>0</v>
      </c>
      <c r="K1418" s="41">
        <v>0</v>
      </c>
      <c r="L1418" s="42">
        <v>190092</v>
      </c>
      <c r="M1418" s="43">
        <v>38023</v>
      </c>
      <c r="N1418" s="41">
        <v>228115</v>
      </c>
      <c r="O1418" s="42">
        <v>191765</v>
      </c>
      <c r="P1418" s="43">
        <v>0</v>
      </c>
      <c r="Q1418" s="41">
        <v>191765</v>
      </c>
      <c r="R1418" s="42">
        <v>13689</v>
      </c>
      <c r="S1418" s="43">
        <v>16685</v>
      </c>
      <c r="T1418" s="44">
        <v>30374</v>
      </c>
      <c r="U1418" s="45">
        <v>395546</v>
      </c>
      <c r="V1418" s="43">
        <v>54708</v>
      </c>
      <c r="W1418" s="44">
        <v>450254</v>
      </c>
      <c r="X1418" s="45">
        <v>603546</v>
      </c>
      <c r="Y1418" s="46">
        <v>57.27</v>
      </c>
      <c r="Z1418" s="47">
        <f t="shared" si="44"/>
        <v>658254</v>
      </c>
      <c r="AA1418" s="46">
        <f t="shared" si="45"/>
        <v>62.46</v>
      </c>
      <c r="AB1418" s="48" t="s">
        <v>2360</v>
      </c>
      <c r="AC1418" s="48" t="s">
        <v>2343</v>
      </c>
      <c r="AD1418" s="49"/>
    </row>
    <row r="1419" spans="2:30" x14ac:dyDescent="0.15">
      <c r="B1419" s="38" t="s">
        <v>2154</v>
      </c>
      <c r="C1419" s="39" t="s">
        <v>2155</v>
      </c>
      <c r="D1419" s="39" t="s">
        <v>2366</v>
      </c>
      <c r="E1419" s="39" t="s">
        <v>2795</v>
      </c>
      <c r="F1419" s="40" t="s">
        <v>2344</v>
      </c>
      <c r="G1419" s="40" t="s">
        <v>2351</v>
      </c>
      <c r="H1419" s="41">
        <v>1053800</v>
      </c>
      <c r="I1419" s="42">
        <v>0</v>
      </c>
      <c r="J1419" s="43">
        <v>0</v>
      </c>
      <c r="K1419" s="41">
        <v>0</v>
      </c>
      <c r="L1419" s="42">
        <v>190092</v>
      </c>
      <c r="M1419" s="43">
        <v>38023</v>
      </c>
      <c r="N1419" s="41">
        <v>228115</v>
      </c>
      <c r="O1419" s="42">
        <v>191765</v>
      </c>
      <c r="P1419" s="43">
        <v>0</v>
      </c>
      <c r="Q1419" s="41">
        <v>191765</v>
      </c>
      <c r="R1419" s="42">
        <v>13689</v>
      </c>
      <c r="S1419" s="43">
        <v>16685</v>
      </c>
      <c r="T1419" s="44">
        <v>30374</v>
      </c>
      <c r="U1419" s="45">
        <v>395546</v>
      </c>
      <c r="V1419" s="43">
        <v>54708</v>
      </c>
      <c r="W1419" s="44">
        <v>450254</v>
      </c>
      <c r="X1419" s="45">
        <v>603546</v>
      </c>
      <c r="Y1419" s="46">
        <v>57.27</v>
      </c>
      <c r="Z1419" s="47">
        <f t="shared" si="44"/>
        <v>658254</v>
      </c>
      <c r="AA1419" s="46">
        <f t="shared" si="45"/>
        <v>62.46</v>
      </c>
      <c r="AB1419" s="48" t="s">
        <v>2360</v>
      </c>
      <c r="AC1419" s="48" t="s">
        <v>2343</v>
      </c>
      <c r="AD1419" s="49"/>
    </row>
    <row r="1420" spans="2:30" x14ac:dyDescent="0.15">
      <c r="B1420" s="38" t="s">
        <v>0</v>
      </c>
      <c r="C1420" s="39" t="s">
        <v>0</v>
      </c>
      <c r="D1420" s="39"/>
      <c r="E1420" s="39"/>
      <c r="F1420" s="40"/>
      <c r="G1420" s="40"/>
      <c r="H1420" s="41"/>
      <c r="I1420" s="42"/>
      <c r="J1420" s="43"/>
      <c r="K1420" s="41"/>
      <c r="L1420" s="42"/>
      <c r="M1420" s="43"/>
      <c r="N1420" s="41"/>
      <c r="O1420" s="42"/>
      <c r="P1420" s="43"/>
      <c r="Q1420" s="41"/>
      <c r="R1420" s="42"/>
      <c r="S1420" s="43"/>
      <c r="T1420" s="44"/>
      <c r="U1420" s="45"/>
      <c r="V1420" s="43"/>
      <c r="W1420" s="44"/>
      <c r="X1420" s="45"/>
      <c r="Y1420" s="46"/>
      <c r="Z1420" s="47"/>
      <c r="AA1420" s="46"/>
      <c r="AB1420" s="48"/>
      <c r="AC1420" s="48"/>
      <c r="AD1420" s="49"/>
    </row>
    <row r="1421" spans="2:30" x14ac:dyDescent="0.15">
      <c r="B1421" s="38" t="s">
        <v>2742</v>
      </c>
      <c r="C1421" s="39" t="s">
        <v>2156</v>
      </c>
      <c r="D1421" s="39" t="s">
        <v>2366</v>
      </c>
      <c r="E1421" s="39"/>
      <c r="F1421" s="40" t="s">
        <v>2344</v>
      </c>
      <c r="G1421" s="40" t="s">
        <v>2351</v>
      </c>
      <c r="H1421" s="41">
        <v>68900</v>
      </c>
      <c r="I1421" s="42">
        <v>0</v>
      </c>
      <c r="J1421" s="43">
        <v>0</v>
      </c>
      <c r="K1421" s="41">
        <v>0</v>
      </c>
      <c r="L1421" s="42">
        <v>18027</v>
      </c>
      <c r="M1421" s="43">
        <v>4295</v>
      </c>
      <c r="N1421" s="41">
        <v>22322</v>
      </c>
      <c r="O1421" s="42">
        <v>0</v>
      </c>
      <c r="P1421" s="43">
        <v>0</v>
      </c>
      <c r="Q1421" s="41">
        <v>0</v>
      </c>
      <c r="R1421" s="42">
        <v>1239</v>
      </c>
      <c r="S1421" s="43">
        <v>1786</v>
      </c>
      <c r="T1421" s="44">
        <v>3025</v>
      </c>
      <c r="U1421" s="45">
        <v>19266</v>
      </c>
      <c r="V1421" s="43">
        <v>6081</v>
      </c>
      <c r="W1421" s="44">
        <v>25347</v>
      </c>
      <c r="X1421" s="45">
        <v>43553</v>
      </c>
      <c r="Y1421" s="46">
        <v>63.21</v>
      </c>
      <c r="Z1421" s="47">
        <f t="shared" si="44"/>
        <v>49634</v>
      </c>
      <c r="AA1421" s="46">
        <f t="shared" si="45"/>
        <v>72.040000000000006</v>
      </c>
      <c r="AB1421" s="48" t="s">
        <v>2360</v>
      </c>
      <c r="AC1421" s="48" t="s">
        <v>2343</v>
      </c>
      <c r="AD1421" s="49"/>
    </row>
    <row r="1422" spans="2:30" x14ac:dyDescent="0.15">
      <c r="B1422" s="38" t="s">
        <v>2157</v>
      </c>
      <c r="C1422" s="39" t="s">
        <v>2158</v>
      </c>
      <c r="D1422" s="39" t="s">
        <v>2366</v>
      </c>
      <c r="E1422" s="39" t="s">
        <v>2792</v>
      </c>
      <c r="F1422" s="40" t="s">
        <v>2344</v>
      </c>
      <c r="G1422" s="40" t="s">
        <v>2351</v>
      </c>
      <c r="H1422" s="41">
        <v>68900</v>
      </c>
      <c r="I1422" s="42">
        <v>0</v>
      </c>
      <c r="J1422" s="43">
        <v>0</v>
      </c>
      <c r="K1422" s="41">
        <v>0</v>
      </c>
      <c r="L1422" s="42">
        <v>18027</v>
      </c>
      <c r="M1422" s="43">
        <v>4295</v>
      </c>
      <c r="N1422" s="41">
        <v>22322</v>
      </c>
      <c r="O1422" s="42">
        <v>0</v>
      </c>
      <c r="P1422" s="43">
        <v>0</v>
      </c>
      <c r="Q1422" s="41">
        <v>0</v>
      </c>
      <c r="R1422" s="42">
        <v>1239</v>
      </c>
      <c r="S1422" s="43">
        <v>1786</v>
      </c>
      <c r="T1422" s="44">
        <v>3025</v>
      </c>
      <c r="U1422" s="45">
        <v>19266</v>
      </c>
      <c r="V1422" s="43">
        <v>6081</v>
      </c>
      <c r="W1422" s="44">
        <v>25347</v>
      </c>
      <c r="X1422" s="45">
        <v>43553</v>
      </c>
      <c r="Y1422" s="46">
        <v>63.21</v>
      </c>
      <c r="Z1422" s="47">
        <f t="shared" si="44"/>
        <v>49634</v>
      </c>
      <c r="AA1422" s="46">
        <f t="shared" si="45"/>
        <v>72.040000000000006</v>
      </c>
      <c r="AB1422" s="48" t="s">
        <v>2360</v>
      </c>
      <c r="AC1422" s="48" t="s">
        <v>2343</v>
      </c>
      <c r="AD1422" s="49"/>
    </row>
    <row r="1423" spans="2:30" x14ac:dyDescent="0.15">
      <c r="B1423" s="38" t="s">
        <v>0</v>
      </c>
      <c r="C1423" s="39" t="s">
        <v>0</v>
      </c>
      <c r="D1423" s="39"/>
      <c r="E1423" s="39"/>
      <c r="F1423" s="40"/>
      <c r="G1423" s="40"/>
      <c r="H1423" s="41"/>
      <c r="I1423" s="42"/>
      <c r="J1423" s="43"/>
      <c r="K1423" s="41"/>
      <c r="L1423" s="42"/>
      <c r="M1423" s="43"/>
      <c r="N1423" s="41"/>
      <c r="O1423" s="42"/>
      <c r="P1423" s="43"/>
      <c r="Q1423" s="41"/>
      <c r="R1423" s="42"/>
      <c r="S1423" s="43"/>
      <c r="T1423" s="44"/>
      <c r="U1423" s="45"/>
      <c r="V1423" s="43"/>
      <c r="W1423" s="44"/>
      <c r="X1423" s="45"/>
      <c r="Y1423" s="46"/>
      <c r="Z1423" s="47"/>
      <c r="AA1423" s="46"/>
      <c r="AB1423" s="48"/>
      <c r="AC1423" s="48"/>
      <c r="AD1423" s="49"/>
    </row>
    <row r="1424" spans="2:30" x14ac:dyDescent="0.15">
      <c r="B1424" s="38" t="s">
        <v>2743</v>
      </c>
      <c r="C1424" s="39" t="s">
        <v>2159</v>
      </c>
      <c r="D1424" s="39" t="s">
        <v>2383</v>
      </c>
      <c r="E1424" s="39"/>
      <c r="F1424" s="40" t="s">
        <v>2346</v>
      </c>
      <c r="G1424" s="40" t="s">
        <v>2352</v>
      </c>
      <c r="H1424" s="41">
        <v>3500</v>
      </c>
      <c r="I1424" s="42">
        <v>0</v>
      </c>
      <c r="J1424" s="43">
        <v>0</v>
      </c>
      <c r="K1424" s="41">
        <v>0</v>
      </c>
      <c r="L1424" s="42">
        <v>0</v>
      </c>
      <c r="M1424" s="43">
        <v>0</v>
      </c>
      <c r="N1424" s="41">
        <v>0</v>
      </c>
      <c r="O1424" s="42">
        <v>0</v>
      </c>
      <c r="P1424" s="43">
        <v>0</v>
      </c>
      <c r="Q1424" s="41">
        <v>0</v>
      </c>
      <c r="R1424" s="42">
        <v>0</v>
      </c>
      <c r="S1424" s="43">
        <v>0</v>
      </c>
      <c r="T1424" s="44">
        <v>0</v>
      </c>
      <c r="U1424" s="45">
        <v>0</v>
      </c>
      <c r="V1424" s="43">
        <v>0</v>
      </c>
      <c r="W1424" s="44">
        <v>0</v>
      </c>
      <c r="X1424" s="45">
        <v>3500</v>
      </c>
      <c r="Y1424" s="46">
        <v>100</v>
      </c>
      <c r="Z1424" s="47">
        <f t="shared" si="44"/>
        <v>3500</v>
      </c>
      <c r="AA1424" s="46">
        <f t="shared" si="45"/>
        <v>100</v>
      </c>
      <c r="AB1424" s="48" t="s">
        <v>2360</v>
      </c>
      <c r="AC1424" s="48" t="s">
        <v>2343</v>
      </c>
      <c r="AD1424" s="49"/>
    </row>
    <row r="1425" spans="2:30" x14ac:dyDescent="0.15">
      <c r="B1425" s="38" t="s">
        <v>2160</v>
      </c>
      <c r="C1425" s="39" t="s">
        <v>2161</v>
      </c>
      <c r="D1425" s="39" t="s">
        <v>2383</v>
      </c>
      <c r="E1425" s="39" t="s">
        <v>2792</v>
      </c>
      <c r="F1425" s="40" t="s">
        <v>2346</v>
      </c>
      <c r="G1425" s="40" t="s">
        <v>2352</v>
      </c>
      <c r="H1425" s="41">
        <v>3500</v>
      </c>
      <c r="I1425" s="42">
        <v>0</v>
      </c>
      <c r="J1425" s="43">
        <v>0</v>
      </c>
      <c r="K1425" s="41">
        <v>0</v>
      </c>
      <c r="L1425" s="42">
        <v>0</v>
      </c>
      <c r="M1425" s="43">
        <v>0</v>
      </c>
      <c r="N1425" s="41">
        <v>0</v>
      </c>
      <c r="O1425" s="42">
        <v>0</v>
      </c>
      <c r="P1425" s="43">
        <v>0</v>
      </c>
      <c r="Q1425" s="41">
        <v>0</v>
      </c>
      <c r="R1425" s="42">
        <v>0</v>
      </c>
      <c r="S1425" s="43">
        <v>0</v>
      </c>
      <c r="T1425" s="44">
        <v>0</v>
      </c>
      <c r="U1425" s="45">
        <v>0</v>
      </c>
      <c r="V1425" s="43">
        <v>0</v>
      </c>
      <c r="W1425" s="44">
        <v>0</v>
      </c>
      <c r="X1425" s="45">
        <v>3500</v>
      </c>
      <c r="Y1425" s="46">
        <v>100</v>
      </c>
      <c r="Z1425" s="47">
        <f t="shared" si="44"/>
        <v>3500</v>
      </c>
      <c r="AA1425" s="46">
        <f t="shared" si="45"/>
        <v>100</v>
      </c>
      <c r="AB1425" s="48" t="s">
        <v>2360</v>
      </c>
      <c r="AC1425" s="48" t="s">
        <v>2343</v>
      </c>
      <c r="AD1425" s="49"/>
    </row>
    <row r="1426" spans="2:30" x14ac:dyDescent="0.15">
      <c r="B1426" s="38" t="s">
        <v>0</v>
      </c>
      <c r="C1426" s="39" t="s">
        <v>0</v>
      </c>
      <c r="D1426" s="39"/>
      <c r="E1426" s="39"/>
      <c r="F1426" s="40"/>
      <c r="G1426" s="40"/>
      <c r="H1426" s="41"/>
      <c r="I1426" s="42"/>
      <c r="J1426" s="43"/>
      <c r="K1426" s="41"/>
      <c r="L1426" s="42"/>
      <c r="M1426" s="43"/>
      <c r="N1426" s="41"/>
      <c r="O1426" s="42"/>
      <c r="P1426" s="43"/>
      <c r="Q1426" s="41"/>
      <c r="R1426" s="42"/>
      <c r="S1426" s="43"/>
      <c r="T1426" s="44"/>
      <c r="U1426" s="45"/>
      <c r="V1426" s="43"/>
      <c r="W1426" s="44"/>
      <c r="X1426" s="45"/>
      <c r="Y1426" s="46"/>
      <c r="Z1426" s="47"/>
      <c r="AA1426" s="46"/>
      <c r="AB1426" s="48"/>
      <c r="AC1426" s="48"/>
      <c r="AD1426" s="49"/>
    </row>
    <row r="1427" spans="2:30" x14ac:dyDescent="0.15">
      <c r="B1427" s="38" t="s">
        <v>2744</v>
      </c>
      <c r="C1427" s="39" t="s">
        <v>2162</v>
      </c>
      <c r="D1427" s="39" t="s">
        <v>2415</v>
      </c>
      <c r="E1427" s="39"/>
      <c r="F1427" s="40" t="s">
        <v>2345</v>
      </c>
      <c r="G1427" s="40" t="s">
        <v>2359</v>
      </c>
      <c r="H1427" s="41">
        <v>5742000</v>
      </c>
      <c r="I1427" s="42">
        <v>0</v>
      </c>
      <c r="J1427" s="43">
        <v>0</v>
      </c>
      <c r="K1427" s="41">
        <v>0</v>
      </c>
      <c r="L1427" s="42">
        <v>4383424</v>
      </c>
      <c r="M1427" s="43">
        <v>749017</v>
      </c>
      <c r="N1427" s="41">
        <v>5132441</v>
      </c>
      <c r="O1427" s="42">
        <v>0</v>
      </c>
      <c r="P1427" s="43">
        <v>1025</v>
      </c>
      <c r="Q1427" s="41">
        <v>1025</v>
      </c>
      <c r="R1427" s="42">
        <v>0</v>
      </c>
      <c r="S1427" s="43">
        <v>178677</v>
      </c>
      <c r="T1427" s="44">
        <v>178677</v>
      </c>
      <c r="U1427" s="45">
        <v>4383424</v>
      </c>
      <c r="V1427" s="43">
        <v>928719</v>
      </c>
      <c r="W1427" s="44">
        <v>5312143</v>
      </c>
      <c r="X1427" s="45">
        <v>429857</v>
      </c>
      <c r="Y1427" s="46">
        <v>7.49</v>
      </c>
      <c r="Z1427" s="47">
        <f t="shared" si="44"/>
        <v>1358576</v>
      </c>
      <c r="AA1427" s="46">
        <f t="shared" si="45"/>
        <v>23.66</v>
      </c>
      <c r="AB1427" s="48" t="s">
        <v>2360</v>
      </c>
      <c r="AC1427" s="48" t="s">
        <v>2343</v>
      </c>
      <c r="AD1427" s="49"/>
    </row>
    <row r="1428" spans="2:30" x14ac:dyDescent="0.15">
      <c r="B1428" s="38" t="s">
        <v>2163</v>
      </c>
      <c r="C1428" s="39" t="s">
        <v>2164</v>
      </c>
      <c r="D1428" s="39" t="s">
        <v>2415</v>
      </c>
      <c r="E1428" s="39" t="s">
        <v>2795</v>
      </c>
      <c r="F1428" s="40" t="s">
        <v>2345</v>
      </c>
      <c r="G1428" s="40" t="s">
        <v>2359</v>
      </c>
      <c r="H1428" s="41">
        <v>5742000</v>
      </c>
      <c r="I1428" s="42">
        <v>0</v>
      </c>
      <c r="J1428" s="43">
        <v>0</v>
      </c>
      <c r="K1428" s="41">
        <v>0</v>
      </c>
      <c r="L1428" s="42">
        <v>4383424</v>
      </c>
      <c r="M1428" s="43">
        <v>749017</v>
      </c>
      <c r="N1428" s="41">
        <v>5132441</v>
      </c>
      <c r="O1428" s="42">
        <v>0</v>
      </c>
      <c r="P1428" s="43">
        <v>1025</v>
      </c>
      <c r="Q1428" s="41">
        <v>1025</v>
      </c>
      <c r="R1428" s="42">
        <v>0</v>
      </c>
      <c r="S1428" s="43">
        <v>178677</v>
      </c>
      <c r="T1428" s="44">
        <v>178677</v>
      </c>
      <c r="U1428" s="45">
        <v>4383424</v>
      </c>
      <c r="V1428" s="43">
        <v>928719</v>
      </c>
      <c r="W1428" s="44">
        <v>5312143</v>
      </c>
      <c r="X1428" s="45">
        <v>429857</v>
      </c>
      <c r="Y1428" s="46">
        <v>7.49</v>
      </c>
      <c r="Z1428" s="47">
        <f t="shared" si="44"/>
        <v>1358576</v>
      </c>
      <c r="AA1428" s="46">
        <f t="shared" si="45"/>
        <v>23.66</v>
      </c>
      <c r="AB1428" s="48" t="s">
        <v>2360</v>
      </c>
      <c r="AC1428" s="48" t="s">
        <v>2343</v>
      </c>
      <c r="AD1428" s="49"/>
    </row>
    <row r="1429" spans="2:30" x14ac:dyDescent="0.15">
      <c r="B1429" s="38" t="s">
        <v>0</v>
      </c>
      <c r="C1429" s="39" t="s">
        <v>0</v>
      </c>
      <c r="D1429" s="39"/>
      <c r="E1429" s="39"/>
      <c r="F1429" s="40"/>
      <c r="G1429" s="40"/>
      <c r="H1429" s="41"/>
      <c r="I1429" s="42"/>
      <c r="J1429" s="43"/>
      <c r="K1429" s="41"/>
      <c r="L1429" s="42"/>
      <c r="M1429" s="43"/>
      <c r="N1429" s="41"/>
      <c r="O1429" s="42"/>
      <c r="P1429" s="43"/>
      <c r="Q1429" s="41"/>
      <c r="R1429" s="42"/>
      <c r="S1429" s="43"/>
      <c r="T1429" s="44"/>
      <c r="U1429" s="45"/>
      <c r="V1429" s="43"/>
      <c r="W1429" s="44"/>
      <c r="X1429" s="45"/>
      <c r="Y1429" s="46"/>
      <c r="Z1429" s="47"/>
      <c r="AA1429" s="46"/>
      <c r="AB1429" s="48"/>
      <c r="AC1429" s="48"/>
      <c r="AD1429" s="49"/>
    </row>
    <row r="1430" spans="2:30" x14ac:dyDescent="0.15">
      <c r="B1430" s="38" t="s">
        <v>2745</v>
      </c>
      <c r="C1430" s="39" t="s">
        <v>2165</v>
      </c>
      <c r="D1430" s="39" t="s">
        <v>2414</v>
      </c>
      <c r="E1430" s="39"/>
      <c r="F1430" s="40" t="s">
        <v>2347</v>
      </c>
      <c r="G1430" s="40" t="s">
        <v>2358</v>
      </c>
      <c r="H1430" s="41">
        <v>1500000</v>
      </c>
      <c r="I1430" s="42">
        <v>0</v>
      </c>
      <c r="J1430" s="43">
        <v>0</v>
      </c>
      <c r="K1430" s="41">
        <v>0</v>
      </c>
      <c r="L1430" s="42">
        <v>1496541</v>
      </c>
      <c r="M1430" s="43">
        <v>247247</v>
      </c>
      <c r="N1430" s="41">
        <v>1743788</v>
      </c>
      <c r="O1430" s="42">
        <v>0</v>
      </c>
      <c r="P1430" s="43">
        <v>762</v>
      </c>
      <c r="Q1430" s="41">
        <v>762</v>
      </c>
      <c r="R1430" s="42">
        <v>0</v>
      </c>
      <c r="S1430" s="43">
        <v>65917</v>
      </c>
      <c r="T1430" s="44">
        <v>65917</v>
      </c>
      <c r="U1430" s="45">
        <v>1496541</v>
      </c>
      <c r="V1430" s="43">
        <v>313926</v>
      </c>
      <c r="W1430" s="44">
        <v>1810467</v>
      </c>
      <c r="X1430" s="45">
        <v>-310467</v>
      </c>
      <c r="Y1430" s="46">
        <v>-20.7</v>
      </c>
      <c r="Z1430" s="47">
        <f t="shared" si="44"/>
        <v>3459</v>
      </c>
      <c r="AA1430" s="46">
        <f t="shared" si="45"/>
        <v>0.23</v>
      </c>
      <c r="AB1430" s="48" t="s">
        <v>2370</v>
      </c>
      <c r="AC1430" s="48" t="s">
        <v>2343</v>
      </c>
      <c r="AD1430" s="49"/>
    </row>
    <row r="1431" spans="2:30" x14ac:dyDescent="0.15">
      <c r="B1431" s="38" t="s">
        <v>2166</v>
      </c>
      <c r="C1431" s="39" t="s">
        <v>2167</v>
      </c>
      <c r="D1431" s="39" t="s">
        <v>2414</v>
      </c>
      <c r="E1431" s="39" t="s">
        <v>2793</v>
      </c>
      <c r="F1431" s="40" t="s">
        <v>2347</v>
      </c>
      <c r="G1431" s="40" t="s">
        <v>2358</v>
      </c>
      <c r="H1431" s="41">
        <v>500000</v>
      </c>
      <c r="I1431" s="42">
        <v>0</v>
      </c>
      <c r="J1431" s="43">
        <v>0</v>
      </c>
      <c r="K1431" s="41">
        <v>0</v>
      </c>
      <c r="L1431" s="42">
        <v>227096</v>
      </c>
      <c r="M1431" s="43">
        <v>43587</v>
      </c>
      <c r="N1431" s="41">
        <v>270683</v>
      </c>
      <c r="O1431" s="42">
        <v>0</v>
      </c>
      <c r="P1431" s="43">
        <v>0</v>
      </c>
      <c r="Q1431" s="41">
        <v>0</v>
      </c>
      <c r="R1431" s="42">
        <v>0</v>
      </c>
      <c r="S1431" s="43">
        <v>9461</v>
      </c>
      <c r="T1431" s="44">
        <v>9461</v>
      </c>
      <c r="U1431" s="45">
        <v>227096</v>
      </c>
      <c r="V1431" s="43">
        <v>53048</v>
      </c>
      <c r="W1431" s="44">
        <v>280144</v>
      </c>
      <c r="X1431" s="45">
        <v>219856</v>
      </c>
      <c r="Y1431" s="46">
        <v>43.97</v>
      </c>
      <c r="Z1431" s="47">
        <f t="shared" si="44"/>
        <v>272904</v>
      </c>
      <c r="AA1431" s="46">
        <f t="shared" si="45"/>
        <v>54.58</v>
      </c>
      <c r="AB1431" s="48" t="s">
        <v>2370</v>
      </c>
      <c r="AC1431" s="48" t="s">
        <v>2343</v>
      </c>
      <c r="AD1431" s="49"/>
    </row>
    <row r="1432" spans="2:30" x14ac:dyDescent="0.15">
      <c r="B1432" s="38" t="s">
        <v>2168</v>
      </c>
      <c r="C1432" s="39" t="s">
        <v>2169</v>
      </c>
      <c r="D1432" s="39" t="s">
        <v>2414</v>
      </c>
      <c r="E1432" s="39" t="s">
        <v>2794</v>
      </c>
      <c r="F1432" s="40" t="s">
        <v>2347</v>
      </c>
      <c r="G1432" s="40" t="s">
        <v>2358</v>
      </c>
      <c r="H1432" s="41">
        <v>500000</v>
      </c>
      <c r="I1432" s="42">
        <v>0</v>
      </c>
      <c r="J1432" s="43">
        <v>0</v>
      </c>
      <c r="K1432" s="41">
        <v>0</v>
      </c>
      <c r="L1432" s="42">
        <v>571432</v>
      </c>
      <c r="M1432" s="43">
        <v>81051</v>
      </c>
      <c r="N1432" s="41">
        <v>652483</v>
      </c>
      <c r="O1432" s="42">
        <v>0</v>
      </c>
      <c r="P1432" s="43">
        <v>0</v>
      </c>
      <c r="Q1432" s="41">
        <v>0</v>
      </c>
      <c r="R1432" s="42">
        <v>0</v>
      </c>
      <c r="S1432" s="43">
        <v>25199</v>
      </c>
      <c r="T1432" s="44">
        <v>25199</v>
      </c>
      <c r="U1432" s="45">
        <v>571432</v>
      </c>
      <c r="V1432" s="43">
        <v>106250</v>
      </c>
      <c r="W1432" s="44">
        <v>677682</v>
      </c>
      <c r="X1432" s="45">
        <v>-177682</v>
      </c>
      <c r="Y1432" s="46">
        <v>-35.54</v>
      </c>
      <c r="Z1432" s="47">
        <f t="shared" si="44"/>
        <v>-71432</v>
      </c>
      <c r="AA1432" s="46">
        <f t="shared" si="45"/>
        <v>-14.29</v>
      </c>
      <c r="AB1432" s="48" t="s">
        <v>2370</v>
      </c>
      <c r="AC1432" s="48" t="s">
        <v>2343</v>
      </c>
      <c r="AD1432" s="49"/>
    </row>
    <row r="1433" spans="2:30" x14ac:dyDescent="0.15">
      <c r="B1433" s="38" t="s">
        <v>2170</v>
      </c>
      <c r="C1433" s="39" t="s">
        <v>2171</v>
      </c>
      <c r="D1433" s="39" t="s">
        <v>2414</v>
      </c>
      <c r="E1433" s="39" t="s">
        <v>2795</v>
      </c>
      <c r="F1433" s="40" t="s">
        <v>2347</v>
      </c>
      <c r="G1433" s="40" t="s">
        <v>2358</v>
      </c>
      <c r="H1433" s="41">
        <v>500000</v>
      </c>
      <c r="I1433" s="42">
        <v>0</v>
      </c>
      <c r="J1433" s="43">
        <v>0</v>
      </c>
      <c r="K1433" s="41">
        <v>0</v>
      </c>
      <c r="L1433" s="42">
        <v>698013</v>
      </c>
      <c r="M1433" s="43">
        <v>122609</v>
      </c>
      <c r="N1433" s="41">
        <v>820622</v>
      </c>
      <c r="O1433" s="42">
        <v>0</v>
      </c>
      <c r="P1433" s="43">
        <v>762</v>
      </c>
      <c r="Q1433" s="41">
        <v>762</v>
      </c>
      <c r="R1433" s="42">
        <v>0</v>
      </c>
      <c r="S1433" s="43">
        <v>31257</v>
      </c>
      <c r="T1433" s="44">
        <v>31257</v>
      </c>
      <c r="U1433" s="45">
        <v>698013</v>
      </c>
      <c r="V1433" s="43">
        <v>154628</v>
      </c>
      <c r="W1433" s="44">
        <v>852641</v>
      </c>
      <c r="X1433" s="45">
        <v>-352641</v>
      </c>
      <c r="Y1433" s="46">
        <v>-70.53</v>
      </c>
      <c r="Z1433" s="47">
        <f t="shared" si="44"/>
        <v>-198013</v>
      </c>
      <c r="AA1433" s="46">
        <f t="shared" si="45"/>
        <v>-39.6</v>
      </c>
      <c r="AB1433" s="48" t="s">
        <v>2370</v>
      </c>
      <c r="AC1433" s="48" t="s">
        <v>2343</v>
      </c>
      <c r="AD1433" s="49"/>
    </row>
    <row r="1434" spans="2:30" x14ac:dyDescent="0.15">
      <c r="B1434" s="38" t="s">
        <v>0</v>
      </c>
      <c r="C1434" s="39" t="s">
        <v>0</v>
      </c>
      <c r="D1434" s="39"/>
      <c r="E1434" s="39"/>
      <c r="F1434" s="40"/>
      <c r="G1434" s="40"/>
      <c r="H1434" s="41"/>
      <c r="I1434" s="42"/>
      <c r="J1434" s="43"/>
      <c r="K1434" s="41"/>
      <c r="L1434" s="42"/>
      <c r="M1434" s="43"/>
      <c r="N1434" s="41"/>
      <c r="O1434" s="42"/>
      <c r="P1434" s="43"/>
      <c r="Q1434" s="41"/>
      <c r="R1434" s="42"/>
      <c r="S1434" s="43"/>
      <c r="T1434" s="44"/>
      <c r="U1434" s="45"/>
      <c r="V1434" s="43"/>
      <c r="W1434" s="44"/>
      <c r="X1434" s="45"/>
      <c r="Y1434" s="46"/>
      <c r="Z1434" s="47"/>
      <c r="AA1434" s="46"/>
      <c r="AB1434" s="48"/>
      <c r="AC1434" s="48"/>
      <c r="AD1434" s="49"/>
    </row>
    <row r="1435" spans="2:30" x14ac:dyDescent="0.15">
      <c r="B1435" s="38" t="s">
        <v>2746</v>
      </c>
      <c r="C1435" s="39" t="s">
        <v>2172</v>
      </c>
      <c r="D1435" s="39" t="s">
        <v>2363</v>
      </c>
      <c r="E1435" s="39"/>
      <c r="F1435" s="40" t="s">
        <v>2347</v>
      </c>
      <c r="G1435" s="40" t="s">
        <v>2354</v>
      </c>
      <c r="H1435" s="41">
        <v>1800000</v>
      </c>
      <c r="I1435" s="42">
        <v>0</v>
      </c>
      <c r="J1435" s="43">
        <v>0</v>
      </c>
      <c r="K1435" s="41">
        <v>0</v>
      </c>
      <c r="L1435" s="42">
        <v>980504</v>
      </c>
      <c r="M1435" s="43">
        <v>157619</v>
      </c>
      <c r="N1435" s="41">
        <v>1138123</v>
      </c>
      <c r="O1435" s="42">
        <v>0</v>
      </c>
      <c r="P1435" s="43">
        <v>0</v>
      </c>
      <c r="Q1435" s="41">
        <v>0</v>
      </c>
      <c r="R1435" s="42">
        <v>1640</v>
      </c>
      <c r="S1435" s="43">
        <v>48725</v>
      </c>
      <c r="T1435" s="44">
        <v>50365</v>
      </c>
      <c r="U1435" s="45">
        <v>982144</v>
      </c>
      <c r="V1435" s="43">
        <v>206344</v>
      </c>
      <c r="W1435" s="44">
        <v>1188488</v>
      </c>
      <c r="X1435" s="45">
        <v>611512</v>
      </c>
      <c r="Y1435" s="46">
        <v>33.97</v>
      </c>
      <c r="Z1435" s="47">
        <f t="shared" si="44"/>
        <v>817856</v>
      </c>
      <c r="AA1435" s="46">
        <f t="shared" si="45"/>
        <v>45.44</v>
      </c>
      <c r="AB1435" s="48" t="s">
        <v>2370</v>
      </c>
      <c r="AC1435" s="48" t="s">
        <v>2343</v>
      </c>
      <c r="AD1435" s="49"/>
    </row>
    <row r="1436" spans="2:30" x14ac:dyDescent="0.15">
      <c r="B1436" s="38" t="s">
        <v>2173</v>
      </c>
      <c r="C1436" s="39" t="s">
        <v>2174</v>
      </c>
      <c r="D1436" s="39" t="s">
        <v>2363</v>
      </c>
      <c r="E1436" s="39" t="s">
        <v>2793</v>
      </c>
      <c r="F1436" s="40" t="s">
        <v>2347</v>
      </c>
      <c r="G1436" s="40" t="s">
        <v>2354</v>
      </c>
      <c r="H1436" s="41">
        <v>900000</v>
      </c>
      <c r="I1436" s="42">
        <v>0</v>
      </c>
      <c r="J1436" s="43">
        <v>0</v>
      </c>
      <c r="K1436" s="41">
        <v>0</v>
      </c>
      <c r="L1436" s="42">
        <v>503972</v>
      </c>
      <c r="M1436" s="43">
        <v>86731</v>
      </c>
      <c r="N1436" s="41">
        <v>590703</v>
      </c>
      <c r="O1436" s="42">
        <v>0</v>
      </c>
      <c r="P1436" s="43">
        <v>0</v>
      </c>
      <c r="Q1436" s="41">
        <v>0</v>
      </c>
      <c r="R1436" s="42">
        <v>1640</v>
      </c>
      <c r="S1436" s="43">
        <v>24978</v>
      </c>
      <c r="T1436" s="44">
        <v>26618</v>
      </c>
      <c r="U1436" s="45">
        <v>505612</v>
      </c>
      <c r="V1436" s="43">
        <v>111709</v>
      </c>
      <c r="W1436" s="44">
        <v>617321</v>
      </c>
      <c r="X1436" s="45">
        <v>282679</v>
      </c>
      <c r="Y1436" s="46">
        <v>31.41</v>
      </c>
      <c r="Z1436" s="47">
        <f t="shared" si="44"/>
        <v>394388</v>
      </c>
      <c r="AA1436" s="46">
        <f t="shared" si="45"/>
        <v>43.82</v>
      </c>
      <c r="AB1436" s="48" t="s">
        <v>2370</v>
      </c>
      <c r="AC1436" s="48" t="s">
        <v>2343</v>
      </c>
      <c r="AD1436" s="49"/>
    </row>
    <row r="1437" spans="2:30" x14ac:dyDescent="0.15">
      <c r="B1437" s="38" t="s">
        <v>2175</v>
      </c>
      <c r="C1437" s="39" t="s">
        <v>2176</v>
      </c>
      <c r="D1437" s="39" t="s">
        <v>2363</v>
      </c>
      <c r="E1437" s="39" t="s">
        <v>2794</v>
      </c>
      <c r="F1437" s="40" t="s">
        <v>2347</v>
      </c>
      <c r="G1437" s="40" t="s">
        <v>2354</v>
      </c>
      <c r="H1437" s="41">
        <v>900000</v>
      </c>
      <c r="I1437" s="42">
        <v>0</v>
      </c>
      <c r="J1437" s="43">
        <v>0</v>
      </c>
      <c r="K1437" s="41">
        <v>0</v>
      </c>
      <c r="L1437" s="42">
        <v>476532</v>
      </c>
      <c r="M1437" s="43">
        <v>70888</v>
      </c>
      <c r="N1437" s="41">
        <v>547420</v>
      </c>
      <c r="O1437" s="42">
        <v>0</v>
      </c>
      <c r="P1437" s="43">
        <v>0</v>
      </c>
      <c r="Q1437" s="41">
        <v>0</v>
      </c>
      <c r="R1437" s="42">
        <v>0</v>
      </c>
      <c r="S1437" s="43">
        <v>23747</v>
      </c>
      <c r="T1437" s="44">
        <v>23747</v>
      </c>
      <c r="U1437" s="45">
        <v>476532</v>
      </c>
      <c r="V1437" s="43">
        <v>94635</v>
      </c>
      <c r="W1437" s="44">
        <v>571167</v>
      </c>
      <c r="X1437" s="45">
        <v>328833</v>
      </c>
      <c r="Y1437" s="46">
        <v>36.54</v>
      </c>
      <c r="Z1437" s="47">
        <f t="shared" si="44"/>
        <v>423468</v>
      </c>
      <c r="AA1437" s="46">
        <f t="shared" si="45"/>
        <v>47.05</v>
      </c>
      <c r="AB1437" s="48" t="s">
        <v>2370</v>
      </c>
      <c r="AC1437" s="48" t="s">
        <v>2343</v>
      </c>
      <c r="AD1437" s="49"/>
    </row>
    <row r="1438" spans="2:30" x14ac:dyDescent="0.15">
      <c r="B1438" s="38" t="s">
        <v>0</v>
      </c>
      <c r="C1438" s="39" t="s">
        <v>0</v>
      </c>
      <c r="D1438" s="39"/>
      <c r="E1438" s="39"/>
      <c r="F1438" s="40"/>
      <c r="G1438" s="40"/>
      <c r="H1438" s="41"/>
      <c r="I1438" s="42"/>
      <c r="J1438" s="43"/>
      <c r="K1438" s="41"/>
      <c r="L1438" s="42"/>
      <c r="M1438" s="43"/>
      <c r="N1438" s="41"/>
      <c r="O1438" s="42"/>
      <c r="P1438" s="43"/>
      <c r="Q1438" s="41"/>
      <c r="R1438" s="42"/>
      <c r="S1438" s="43"/>
      <c r="T1438" s="44"/>
      <c r="U1438" s="45"/>
      <c r="V1438" s="43"/>
      <c r="W1438" s="44"/>
      <c r="X1438" s="45"/>
      <c r="Y1438" s="46"/>
      <c r="Z1438" s="47"/>
      <c r="AA1438" s="46"/>
      <c r="AB1438" s="48"/>
      <c r="AC1438" s="48"/>
      <c r="AD1438" s="49"/>
    </row>
    <row r="1439" spans="2:30" x14ac:dyDescent="0.15">
      <c r="B1439" s="38" t="s">
        <v>2747</v>
      </c>
      <c r="C1439" s="39" t="s">
        <v>2177</v>
      </c>
      <c r="D1439" s="39" t="s">
        <v>2366</v>
      </c>
      <c r="E1439" s="39"/>
      <c r="F1439" s="40" t="s">
        <v>2344</v>
      </c>
      <c r="G1439" s="40" t="s">
        <v>2351</v>
      </c>
      <c r="H1439" s="41">
        <v>2065000</v>
      </c>
      <c r="I1439" s="42">
        <v>0</v>
      </c>
      <c r="J1439" s="43">
        <v>0</v>
      </c>
      <c r="K1439" s="41">
        <v>0</v>
      </c>
      <c r="L1439" s="42">
        <v>584432</v>
      </c>
      <c r="M1439" s="43">
        <v>110867</v>
      </c>
      <c r="N1439" s="41">
        <v>695299</v>
      </c>
      <c r="O1439" s="42">
        <v>0</v>
      </c>
      <c r="P1439" s="43">
        <v>0</v>
      </c>
      <c r="Q1439" s="41">
        <v>0</v>
      </c>
      <c r="R1439" s="42">
        <v>123295</v>
      </c>
      <c r="S1439" s="43">
        <v>47627</v>
      </c>
      <c r="T1439" s="44">
        <v>170922</v>
      </c>
      <c r="U1439" s="45">
        <v>707727</v>
      </c>
      <c r="V1439" s="43">
        <v>158494</v>
      </c>
      <c r="W1439" s="44">
        <v>866221</v>
      </c>
      <c r="X1439" s="45">
        <v>1198779</v>
      </c>
      <c r="Y1439" s="46">
        <v>58.05</v>
      </c>
      <c r="Z1439" s="47">
        <f t="shared" si="44"/>
        <v>1357273</v>
      </c>
      <c r="AA1439" s="46">
        <f t="shared" si="45"/>
        <v>65.73</v>
      </c>
      <c r="AB1439" s="48" t="s">
        <v>2360</v>
      </c>
      <c r="AC1439" s="48" t="s">
        <v>2343</v>
      </c>
      <c r="AD1439" s="49"/>
    </row>
    <row r="1440" spans="2:30" x14ac:dyDescent="0.15">
      <c r="B1440" s="38" t="s">
        <v>2178</v>
      </c>
      <c r="C1440" s="39" t="s">
        <v>2179</v>
      </c>
      <c r="D1440" s="39" t="s">
        <v>2366</v>
      </c>
      <c r="E1440" s="39" t="s">
        <v>2795</v>
      </c>
      <c r="F1440" s="40" t="s">
        <v>2344</v>
      </c>
      <c r="G1440" s="40" t="s">
        <v>2351</v>
      </c>
      <c r="H1440" s="41">
        <v>2065000</v>
      </c>
      <c r="I1440" s="42">
        <v>0</v>
      </c>
      <c r="J1440" s="43">
        <v>0</v>
      </c>
      <c r="K1440" s="41">
        <v>0</v>
      </c>
      <c r="L1440" s="42">
        <v>584432</v>
      </c>
      <c r="M1440" s="43">
        <v>110867</v>
      </c>
      <c r="N1440" s="41">
        <v>695299</v>
      </c>
      <c r="O1440" s="42">
        <v>0</v>
      </c>
      <c r="P1440" s="43">
        <v>0</v>
      </c>
      <c r="Q1440" s="41">
        <v>0</v>
      </c>
      <c r="R1440" s="42">
        <v>123295</v>
      </c>
      <c r="S1440" s="43">
        <v>47627</v>
      </c>
      <c r="T1440" s="44">
        <v>170922</v>
      </c>
      <c r="U1440" s="45">
        <v>707727</v>
      </c>
      <c r="V1440" s="43">
        <v>158494</v>
      </c>
      <c r="W1440" s="44">
        <v>866221</v>
      </c>
      <c r="X1440" s="45">
        <v>1198779</v>
      </c>
      <c r="Y1440" s="46">
        <v>58.05</v>
      </c>
      <c r="Z1440" s="47">
        <f t="shared" si="44"/>
        <v>1357273</v>
      </c>
      <c r="AA1440" s="46">
        <f t="shared" si="45"/>
        <v>65.73</v>
      </c>
      <c r="AB1440" s="48" t="s">
        <v>2360</v>
      </c>
      <c r="AC1440" s="48" t="s">
        <v>2343</v>
      </c>
      <c r="AD1440" s="49"/>
    </row>
    <row r="1441" spans="2:30" x14ac:dyDescent="0.15">
      <c r="B1441" s="38" t="s">
        <v>0</v>
      </c>
      <c r="C1441" s="39" t="s">
        <v>0</v>
      </c>
      <c r="D1441" s="39"/>
      <c r="E1441" s="39"/>
      <c r="F1441" s="40"/>
      <c r="G1441" s="40"/>
      <c r="H1441" s="41"/>
      <c r="I1441" s="42"/>
      <c r="J1441" s="43"/>
      <c r="K1441" s="41"/>
      <c r="L1441" s="42"/>
      <c r="M1441" s="43"/>
      <c r="N1441" s="41"/>
      <c r="O1441" s="42"/>
      <c r="P1441" s="43"/>
      <c r="Q1441" s="41"/>
      <c r="R1441" s="42"/>
      <c r="S1441" s="43"/>
      <c r="T1441" s="44"/>
      <c r="U1441" s="45"/>
      <c r="V1441" s="43"/>
      <c r="W1441" s="44"/>
      <c r="X1441" s="45"/>
      <c r="Y1441" s="46"/>
      <c r="Z1441" s="47"/>
      <c r="AA1441" s="46"/>
      <c r="AB1441" s="48"/>
      <c r="AC1441" s="48"/>
      <c r="AD1441" s="49"/>
    </row>
    <row r="1442" spans="2:30" x14ac:dyDescent="0.15">
      <c r="B1442" s="38" t="s">
        <v>2748</v>
      </c>
      <c r="C1442" s="39" t="s">
        <v>2180</v>
      </c>
      <c r="D1442" s="39" t="s">
        <v>2369</v>
      </c>
      <c r="E1442" s="39"/>
      <c r="F1442" s="40" t="s">
        <v>2347</v>
      </c>
      <c r="G1442" s="40" t="s">
        <v>2358</v>
      </c>
      <c r="H1442" s="41">
        <v>300000</v>
      </c>
      <c r="I1442" s="42">
        <v>0</v>
      </c>
      <c r="J1442" s="43">
        <v>0</v>
      </c>
      <c r="K1442" s="41">
        <v>0</v>
      </c>
      <c r="L1442" s="42">
        <v>26138</v>
      </c>
      <c r="M1442" s="43">
        <v>4563</v>
      </c>
      <c r="N1442" s="41">
        <v>30701</v>
      </c>
      <c r="O1442" s="42">
        <v>0</v>
      </c>
      <c r="P1442" s="43">
        <v>0</v>
      </c>
      <c r="Q1442" s="41">
        <v>0</v>
      </c>
      <c r="R1442" s="42">
        <v>0</v>
      </c>
      <c r="S1442" s="43">
        <v>1111</v>
      </c>
      <c r="T1442" s="44">
        <v>1111</v>
      </c>
      <c r="U1442" s="45">
        <v>26138</v>
      </c>
      <c r="V1442" s="43">
        <v>5674</v>
      </c>
      <c r="W1442" s="44">
        <v>31812</v>
      </c>
      <c r="X1442" s="45">
        <v>268188</v>
      </c>
      <c r="Y1442" s="46">
        <v>89.4</v>
      </c>
      <c r="Z1442" s="47">
        <f t="shared" si="44"/>
        <v>273862</v>
      </c>
      <c r="AA1442" s="46">
        <f t="shared" si="45"/>
        <v>91.29</v>
      </c>
      <c r="AB1442" s="48" t="s">
        <v>2370</v>
      </c>
      <c r="AC1442" s="48" t="s">
        <v>2343</v>
      </c>
      <c r="AD1442" s="49"/>
    </row>
    <row r="1443" spans="2:30" x14ac:dyDescent="0.15">
      <c r="B1443" s="38" t="s">
        <v>2181</v>
      </c>
      <c r="C1443" s="39" t="s">
        <v>2182</v>
      </c>
      <c r="D1443" s="39" t="s">
        <v>2369</v>
      </c>
      <c r="E1443" s="39" t="s">
        <v>2793</v>
      </c>
      <c r="F1443" s="40" t="s">
        <v>2347</v>
      </c>
      <c r="G1443" s="40" t="s">
        <v>2358</v>
      </c>
      <c r="H1443" s="41">
        <v>100000</v>
      </c>
      <c r="I1443" s="42">
        <v>0</v>
      </c>
      <c r="J1443" s="43">
        <v>0</v>
      </c>
      <c r="K1443" s="41">
        <v>0</v>
      </c>
      <c r="L1443" s="42">
        <v>17108</v>
      </c>
      <c r="M1443" s="43">
        <v>3284</v>
      </c>
      <c r="N1443" s="41">
        <v>20392</v>
      </c>
      <c r="O1443" s="42">
        <v>0</v>
      </c>
      <c r="P1443" s="43">
        <v>0</v>
      </c>
      <c r="Q1443" s="41">
        <v>0</v>
      </c>
      <c r="R1443" s="42">
        <v>0</v>
      </c>
      <c r="S1443" s="43">
        <v>713</v>
      </c>
      <c r="T1443" s="44">
        <v>713</v>
      </c>
      <c r="U1443" s="45">
        <v>17108</v>
      </c>
      <c r="V1443" s="43">
        <v>3997</v>
      </c>
      <c r="W1443" s="44">
        <v>21105</v>
      </c>
      <c r="X1443" s="45">
        <v>78895</v>
      </c>
      <c r="Y1443" s="46">
        <v>78.900000000000006</v>
      </c>
      <c r="Z1443" s="47">
        <f t="shared" si="44"/>
        <v>82892</v>
      </c>
      <c r="AA1443" s="46">
        <f t="shared" si="45"/>
        <v>82.89</v>
      </c>
      <c r="AB1443" s="48" t="s">
        <v>2370</v>
      </c>
      <c r="AC1443" s="48" t="s">
        <v>2343</v>
      </c>
      <c r="AD1443" s="49"/>
    </row>
    <row r="1444" spans="2:30" x14ac:dyDescent="0.15">
      <c r="B1444" s="38" t="s">
        <v>2183</v>
      </c>
      <c r="C1444" s="39" t="s">
        <v>2184</v>
      </c>
      <c r="D1444" s="39" t="s">
        <v>2369</v>
      </c>
      <c r="E1444" s="39" t="s">
        <v>2794</v>
      </c>
      <c r="F1444" s="40" t="s">
        <v>2347</v>
      </c>
      <c r="G1444" s="40" t="s">
        <v>2358</v>
      </c>
      <c r="H1444" s="41">
        <v>100000</v>
      </c>
      <c r="I1444" s="42">
        <v>0</v>
      </c>
      <c r="J1444" s="43">
        <v>0</v>
      </c>
      <c r="K1444" s="41">
        <v>0</v>
      </c>
      <c r="L1444" s="42">
        <v>9030</v>
      </c>
      <c r="M1444" s="43">
        <v>1279</v>
      </c>
      <c r="N1444" s="41">
        <v>10309</v>
      </c>
      <c r="O1444" s="42">
        <v>0</v>
      </c>
      <c r="P1444" s="43">
        <v>0</v>
      </c>
      <c r="Q1444" s="41">
        <v>0</v>
      </c>
      <c r="R1444" s="42">
        <v>0</v>
      </c>
      <c r="S1444" s="43">
        <v>398</v>
      </c>
      <c r="T1444" s="44">
        <v>398</v>
      </c>
      <c r="U1444" s="45">
        <v>9030</v>
      </c>
      <c r="V1444" s="43">
        <v>1677</v>
      </c>
      <c r="W1444" s="44">
        <v>10707</v>
      </c>
      <c r="X1444" s="45">
        <v>89293</v>
      </c>
      <c r="Y1444" s="46">
        <v>89.29</v>
      </c>
      <c r="Z1444" s="47">
        <f t="shared" si="44"/>
        <v>90970</v>
      </c>
      <c r="AA1444" s="46">
        <f t="shared" si="45"/>
        <v>90.97</v>
      </c>
      <c r="AB1444" s="48" t="s">
        <v>2370</v>
      </c>
      <c r="AC1444" s="48" t="s">
        <v>2343</v>
      </c>
      <c r="AD1444" s="49"/>
    </row>
    <row r="1445" spans="2:30" x14ac:dyDescent="0.15">
      <c r="B1445" s="38" t="s">
        <v>2185</v>
      </c>
      <c r="C1445" s="39" t="s">
        <v>2186</v>
      </c>
      <c r="D1445" s="39" t="s">
        <v>2369</v>
      </c>
      <c r="E1445" s="39" t="s">
        <v>2795</v>
      </c>
      <c r="F1445" s="40" t="s">
        <v>2347</v>
      </c>
      <c r="G1445" s="40" t="s">
        <v>2358</v>
      </c>
      <c r="H1445" s="41">
        <v>100000</v>
      </c>
      <c r="I1445" s="42">
        <v>0</v>
      </c>
      <c r="J1445" s="43">
        <v>0</v>
      </c>
      <c r="K1445" s="41">
        <v>0</v>
      </c>
      <c r="L1445" s="42">
        <v>0</v>
      </c>
      <c r="M1445" s="43">
        <v>0</v>
      </c>
      <c r="N1445" s="41">
        <v>0</v>
      </c>
      <c r="O1445" s="42">
        <v>0</v>
      </c>
      <c r="P1445" s="43">
        <v>0</v>
      </c>
      <c r="Q1445" s="41">
        <v>0</v>
      </c>
      <c r="R1445" s="42">
        <v>0</v>
      </c>
      <c r="S1445" s="43">
        <v>0</v>
      </c>
      <c r="T1445" s="44">
        <v>0</v>
      </c>
      <c r="U1445" s="45">
        <v>0</v>
      </c>
      <c r="V1445" s="43">
        <v>0</v>
      </c>
      <c r="W1445" s="44">
        <v>0</v>
      </c>
      <c r="X1445" s="45">
        <v>100000</v>
      </c>
      <c r="Y1445" s="46">
        <v>100</v>
      </c>
      <c r="Z1445" s="47">
        <f t="shared" si="44"/>
        <v>100000</v>
      </c>
      <c r="AA1445" s="46">
        <f t="shared" si="45"/>
        <v>100</v>
      </c>
      <c r="AB1445" s="48" t="s">
        <v>2370</v>
      </c>
      <c r="AC1445" s="48" t="s">
        <v>2343</v>
      </c>
      <c r="AD1445" s="49"/>
    </row>
    <row r="1446" spans="2:30" x14ac:dyDescent="0.15">
      <c r="B1446" s="38" t="s">
        <v>0</v>
      </c>
      <c r="C1446" s="39" t="s">
        <v>0</v>
      </c>
      <c r="D1446" s="39"/>
      <c r="E1446" s="39"/>
      <c r="F1446" s="40"/>
      <c r="G1446" s="40"/>
      <c r="H1446" s="41"/>
      <c r="I1446" s="42"/>
      <c r="J1446" s="43"/>
      <c r="K1446" s="41"/>
      <c r="L1446" s="42"/>
      <c r="M1446" s="43"/>
      <c r="N1446" s="41"/>
      <c r="O1446" s="42"/>
      <c r="P1446" s="43"/>
      <c r="Q1446" s="41"/>
      <c r="R1446" s="42"/>
      <c r="S1446" s="43"/>
      <c r="T1446" s="44"/>
      <c r="U1446" s="45"/>
      <c r="V1446" s="43"/>
      <c r="W1446" s="44"/>
      <c r="X1446" s="45"/>
      <c r="Y1446" s="46"/>
      <c r="Z1446" s="47"/>
      <c r="AA1446" s="46"/>
      <c r="AB1446" s="48"/>
      <c r="AC1446" s="48"/>
      <c r="AD1446" s="49"/>
    </row>
    <row r="1447" spans="2:30" x14ac:dyDescent="0.15">
      <c r="B1447" s="38" t="s">
        <v>2749</v>
      </c>
      <c r="C1447" s="39" t="s">
        <v>2187</v>
      </c>
      <c r="D1447" s="39" t="s">
        <v>2391</v>
      </c>
      <c r="E1447" s="39"/>
      <c r="F1447" s="40" t="s">
        <v>2347</v>
      </c>
      <c r="G1447" s="40" t="s">
        <v>2352</v>
      </c>
      <c r="H1447" s="41">
        <v>5085000</v>
      </c>
      <c r="I1447" s="42">
        <v>0</v>
      </c>
      <c r="J1447" s="43">
        <v>0</v>
      </c>
      <c r="K1447" s="41">
        <v>0</v>
      </c>
      <c r="L1447" s="42">
        <v>1065365</v>
      </c>
      <c r="M1447" s="43">
        <v>198965</v>
      </c>
      <c r="N1447" s="41">
        <v>1264330</v>
      </c>
      <c r="O1447" s="42">
        <v>241808</v>
      </c>
      <c r="P1447" s="43">
        <v>0</v>
      </c>
      <c r="Q1447" s="41">
        <v>241808</v>
      </c>
      <c r="R1447" s="42">
        <v>91962</v>
      </c>
      <c r="S1447" s="43">
        <v>908016</v>
      </c>
      <c r="T1447" s="44">
        <v>999978</v>
      </c>
      <c r="U1447" s="45">
        <v>1399135</v>
      </c>
      <c r="V1447" s="43">
        <v>1106981</v>
      </c>
      <c r="W1447" s="44">
        <v>2506116</v>
      </c>
      <c r="X1447" s="45">
        <v>2578884</v>
      </c>
      <c r="Y1447" s="46">
        <v>50.72</v>
      </c>
      <c r="Z1447" s="47">
        <f t="shared" si="44"/>
        <v>3685865</v>
      </c>
      <c r="AA1447" s="46">
        <f t="shared" si="45"/>
        <v>72.489999999999995</v>
      </c>
      <c r="AB1447" s="48" t="s">
        <v>2360</v>
      </c>
      <c r="AC1447" s="48" t="s">
        <v>2343</v>
      </c>
      <c r="AD1447" s="49"/>
    </row>
    <row r="1448" spans="2:30" x14ac:dyDescent="0.15">
      <c r="B1448" s="38" t="s">
        <v>2188</v>
      </c>
      <c r="C1448" s="39" t="s">
        <v>2189</v>
      </c>
      <c r="D1448" s="39" t="s">
        <v>2391</v>
      </c>
      <c r="E1448" s="39" t="s">
        <v>2795</v>
      </c>
      <c r="F1448" s="40" t="s">
        <v>2347</v>
      </c>
      <c r="G1448" s="40" t="s">
        <v>2352</v>
      </c>
      <c r="H1448" s="41">
        <v>5085000</v>
      </c>
      <c r="I1448" s="42">
        <v>0</v>
      </c>
      <c r="J1448" s="43">
        <v>0</v>
      </c>
      <c r="K1448" s="41">
        <v>0</v>
      </c>
      <c r="L1448" s="42">
        <v>1065365</v>
      </c>
      <c r="M1448" s="43">
        <v>198965</v>
      </c>
      <c r="N1448" s="41">
        <v>1264330</v>
      </c>
      <c r="O1448" s="42">
        <v>241808</v>
      </c>
      <c r="P1448" s="43">
        <v>0</v>
      </c>
      <c r="Q1448" s="41">
        <v>241808</v>
      </c>
      <c r="R1448" s="42">
        <v>91962</v>
      </c>
      <c r="S1448" s="43">
        <v>908016</v>
      </c>
      <c r="T1448" s="44">
        <v>999978</v>
      </c>
      <c r="U1448" s="45">
        <v>1399135</v>
      </c>
      <c r="V1448" s="43">
        <v>1106981</v>
      </c>
      <c r="W1448" s="44">
        <v>2506116</v>
      </c>
      <c r="X1448" s="45">
        <v>2578884</v>
      </c>
      <c r="Y1448" s="46">
        <v>50.72</v>
      </c>
      <c r="Z1448" s="47">
        <f t="shared" si="44"/>
        <v>3685865</v>
      </c>
      <c r="AA1448" s="46">
        <f t="shared" si="45"/>
        <v>72.489999999999995</v>
      </c>
      <c r="AB1448" s="48" t="s">
        <v>2360</v>
      </c>
      <c r="AC1448" s="48" t="s">
        <v>2343</v>
      </c>
      <c r="AD1448" s="49"/>
    </row>
    <row r="1449" spans="2:30" x14ac:dyDescent="0.15">
      <c r="B1449" s="38" t="s">
        <v>0</v>
      </c>
      <c r="C1449" s="39" t="s">
        <v>0</v>
      </c>
      <c r="D1449" s="39"/>
      <c r="E1449" s="39"/>
      <c r="F1449" s="40"/>
      <c r="G1449" s="40"/>
      <c r="H1449" s="41"/>
      <c r="I1449" s="42"/>
      <c r="J1449" s="43"/>
      <c r="K1449" s="41"/>
      <c r="L1449" s="42"/>
      <c r="M1449" s="43"/>
      <c r="N1449" s="41"/>
      <c r="O1449" s="42"/>
      <c r="P1449" s="43"/>
      <c r="Q1449" s="41"/>
      <c r="R1449" s="42"/>
      <c r="S1449" s="43"/>
      <c r="T1449" s="44"/>
      <c r="U1449" s="45"/>
      <c r="V1449" s="43"/>
      <c r="W1449" s="44"/>
      <c r="X1449" s="45"/>
      <c r="Y1449" s="46"/>
      <c r="Z1449" s="47"/>
      <c r="AA1449" s="46"/>
      <c r="AB1449" s="48"/>
      <c r="AC1449" s="48"/>
      <c r="AD1449" s="49"/>
    </row>
    <row r="1450" spans="2:30" x14ac:dyDescent="0.15">
      <c r="B1450" s="38" t="s">
        <v>2750</v>
      </c>
      <c r="C1450" s="39" t="s">
        <v>2072</v>
      </c>
      <c r="D1450" s="39" t="s">
        <v>2405</v>
      </c>
      <c r="E1450" s="39"/>
      <c r="F1450" s="40" t="s">
        <v>2345</v>
      </c>
      <c r="G1450" s="40" t="s">
        <v>2359</v>
      </c>
      <c r="H1450" s="41">
        <v>2561825</v>
      </c>
      <c r="I1450" s="42">
        <v>0</v>
      </c>
      <c r="J1450" s="43">
        <v>0</v>
      </c>
      <c r="K1450" s="41">
        <v>0</v>
      </c>
      <c r="L1450" s="42">
        <v>1658514</v>
      </c>
      <c r="M1450" s="43">
        <v>281872</v>
      </c>
      <c r="N1450" s="41">
        <v>1940386</v>
      </c>
      <c r="O1450" s="42">
        <v>0</v>
      </c>
      <c r="P1450" s="43">
        <v>596</v>
      </c>
      <c r="Q1450" s="41">
        <v>596</v>
      </c>
      <c r="R1450" s="42">
        <v>0</v>
      </c>
      <c r="S1450" s="43">
        <v>72136</v>
      </c>
      <c r="T1450" s="44">
        <v>72136</v>
      </c>
      <c r="U1450" s="45">
        <v>1658514</v>
      </c>
      <c r="V1450" s="43">
        <v>354604</v>
      </c>
      <c r="W1450" s="44">
        <v>2013118</v>
      </c>
      <c r="X1450" s="45">
        <v>548707</v>
      </c>
      <c r="Y1450" s="46">
        <v>21.42</v>
      </c>
      <c r="Z1450" s="47">
        <f t="shared" si="44"/>
        <v>903311</v>
      </c>
      <c r="AA1450" s="46">
        <f t="shared" si="45"/>
        <v>35.26</v>
      </c>
      <c r="AB1450" s="48" t="s">
        <v>2370</v>
      </c>
      <c r="AC1450" s="48" t="s">
        <v>2343</v>
      </c>
      <c r="AD1450" s="49"/>
    </row>
    <row r="1451" spans="2:30" x14ac:dyDescent="0.15">
      <c r="B1451" s="38" t="s">
        <v>2190</v>
      </c>
      <c r="C1451" s="39" t="s">
        <v>2191</v>
      </c>
      <c r="D1451" s="39" t="s">
        <v>2405</v>
      </c>
      <c r="E1451" s="39" t="s">
        <v>2793</v>
      </c>
      <c r="F1451" s="40" t="s">
        <v>2345</v>
      </c>
      <c r="G1451" s="40" t="s">
        <v>2359</v>
      </c>
      <c r="H1451" s="41">
        <v>850000</v>
      </c>
      <c r="I1451" s="42">
        <v>0</v>
      </c>
      <c r="J1451" s="43">
        <v>0</v>
      </c>
      <c r="K1451" s="41">
        <v>0</v>
      </c>
      <c r="L1451" s="42">
        <v>561962</v>
      </c>
      <c r="M1451" s="43">
        <v>107862</v>
      </c>
      <c r="N1451" s="41">
        <v>669824</v>
      </c>
      <c r="O1451" s="42">
        <v>0</v>
      </c>
      <c r="P1451" s="43">
        <v>0</v>
      </c>
      <c r="Q1451" s="41">
        <v>0</v>
      </c>
      <c r="R1451" s="42">
        <v>0</v>
      </c>
      <c r="S1451" s="43">
        <v>23405</v>
      </c>
      <c r="T1451" s="44">
        <v>23405</v>
      </c>
      <c r="U1451" s="45">
        <v>561962</v>
      </c>
      <c r="V1451" s="43">
        <v>131267</v>
      </c>
      <c r="W1451" s="44">
        <v>693229</v>
      </c>
      <c r="X1451" s="45">
        <v>156771</v>
      </c>
      <c r="Y1451" s="46">
        <v>18.440000000000001</v>
      </c>
      <c r="Z1451" s="47">
        <f t="shared" si="44"/>
        <v>288038</v>
      </c>
      <c r="AA1451" s="46">
        <f t="shared" si="45"/>
        <v>33.89</v>
      </c>
      <c r="AB1451" s="48" t="s">
        <v>2370</v>
      </c>
      <c r="AC1451" s="48" t="s">
        <v>2343</v>
      </c>
      <c r="AD1451" s="49"/>
    </row>
    <row r="1452" spans="2:30" x14ac:dyDescent="0.15">
      <c r="B1452" s="38" t="s">
        <v>2192</v>
      </c>
      <c r="C1452" s="39" t="s">
        <v>2193</v>
      </c>
      <c r="D1452" s="39" t="s">
        <v>2405</v>
      </c>
      <c r="E1452" s="39" t="s">
        <v>2794</v>
      </c>
      <c r="F1452" s="40" t="s">
        <v>2345</v>
      </c>
      <c r="G1452" s="40" t="s">
        <v>2359</v>
      </c>
      <c r="H1452" s="41">
        <v>850000</v>
      </c>
      <c r="I1452" s="42">
        <v>0</v>
      </c>
      <c r="J1452" s="43">
        <v>0</v>
      </c>
      <c r="K1452" s="41">
        <v>0</v>
      </c>
      <c r="L1452" s="42">
        <v>550200</v>
      </c>
      <c r="M1452" s="43">
        <v>78040</v>
      </c>
      <c r="N1452" s="41">
        <v>628240</v>
      </c>
      <c r="O1452" s="42">
        <v>0</v>
      </c>
      <c r="P1452" s="43">
        <v>0</v>
      </c>
      <c r="Q1452" s="41">
        <v>0</v>
      </c>
      <c r="R1452" s="42">
        <v>0</v>
      </c>
      <c r="S1452" s="43">
        <v>24262</v>
      </c>
      <c r="T1452" s="44">
        <v>24262</v>
      </c>
      <c r="U1452" s="45">
        <v>550200</v>
      </c>
      <c r="V1452" s="43">
        <v>102302</v>
      </c>
      <c r="W1452" s="44">
        <v>652502</v>
      </c>
      <c r="X1452" s="45">
        <v>197498</v>
      </c>
      <c r="Y1452" s="46">
        <v>23.24</v>
      </c>
      <c r="Z1452" s="47">
        <f t="shared" si="44"/>
        <v>299800</v>
      </c>
      <c r="AA1452" s="46">
        <f t="shared" si="45"/>
        <v>35.270000000000003</v>
      </c>
      <c r="AB1452" s="48" t="s">
        <v>2370</v>
      </c>
      <c r="AC1452" s="48" t="s">
        <v>2343</v>
      </c>
      <c r="AD1452" s="49"/>
    </row>
    <row r="1453" spans="2:30" x14ac:dyDescent="0.15">
      <c r="B1453" s="38" t="s">
        <v>2194</v>
      </c>
      <c r="C1453" s="39" t="s">
        <v>2195</v>
      </c>
      <c r="D1453" s="39" t="s">
        <v>2405</v>
      </c>
      <c r="E1453" s="39" t="s">
        <v>2795</v>
      </c>
      <c r="F1453" s="40" t="s">
        <v>2345</v>
      </c>
      <c r="G1453" s="40" t="s">
        <v>2359</v>
      </c>
      <c r="H1453" s="41">
        <v>861825</v>
      </c>
      <c r="I1453" s="42">
        <v>0</v>
      </c>
      <c r="J1453" s="43">
        <v>0</v>
      </c>
      <c r="K1453" s="41">
        <v>0</v>
      </c>
      <c r="L1453" s="42">
        <v>546352</v>
      </c>
      <c r="M1453" s="43">
        <v>95970</v>
      </c>
      <c r="N1453" s="41">
        <v>642322</v>
      </c>
      <c r="O1453" s="42">
        <v>0</v>
      </c>
      <c r="P1453" s="43">
        <v>596</v>
      </c>
      <c r="Q1453" s="41">
        <v>596</v>
      </c>
      <c r="R1453" s="42">
        <v>0</v>
      </c>
      <c r="S1453" s="43">
        <v>24469</v>
      </c>
      <c r="T1453" s="44">
        <v>24469</v>
      </c>
      <c r="U1453" s="45">
        <v>546352</v>
      </c>
      <c r="V1453" s="43">
        <v>121035</v>
      </c>
      <c r="W1453" s="44">
        <v>667387</v>
      </c>
      <c r="X1453" s="45">
        <v>194438</v>
      </c>
      <c r="Y1453" s="46">
        <v>22.56</v>
      </c>
      <c r="Z1453" s="47">
        <f t="shared" si="44"/>
        <v>315473</v>
      </c>
      <c r="AA1453" s="46">
        <f t="shared" si="45"/>
        <v>36.61</v>
      </c>
      <c r="AB1453" s="48" t="s">
        <v>2370</v>
      </c>
      <c r="AC1453" s="48" t="s">
        <v>2343</v>
      </c>
      <c r="AD1453" s="49"/>
    </row>
    <row r="1454" spans="2:30" x14ac:dyDescent="0.15">
      <c r="B1454" s="38" t="s">
        <v>0</v>
      </c>
      <c r="C1454" s="39" t="s">
        <v>0</v>
      </c>
      <c r="D1454" s="39"/>
      <c r="E1454" s="39"/>
      <c r="F1454" s="40"/>
      <c r="G1454" s="40"/>
      <c r="H1454" s="41"/>
      <c r="I1454" s="42"/>
      <c r="J1454" s="43"/>
      <c r="K1454" s="41"/>
      <c r="L1454" s="42"/>
      <c r="M1454" s="43"/>
      <c r="N1454" s="41"/>
      <c r="O1454" s="42"/>
      <c r="P1454" s="43"/>
      <c r="Q1454" s="41"/>
      <c r="R1454" s="42"/>
      <c r="S1454" s="43"/>
      <c r="T1454" s="44"/>
      <c r="U1454" s="45"/>
      <c r="V1454" s="43"/>
      <c r="W1454" s="44"/>
      <c r="X1454" s="45"/>
      <c r="Y1454" s="46"/>
      <c r="Z1454" s="47"/>
      <c r="AA1454" s="46"/>
      <c r="AB1454" s="48"/>
      <c r="AC1454" s="48"/>
      <c r="AD1454" s="49"/>
    </row>
    <row r="1455" spans="2:30" x14ac:dyDescent="0.15">
      <c r="B1455" s="38" t="s">
        <v>2751</v>
      </c>
      <c r="C1455" s="39" t="s">
        <v>2196</v>
      </c>
      <c r="D1455" s="39" t="s">
        <v>2405</v>
      </c>
      <c r="E1455" s="39"/>
      <c r="F1455" s="40" t="s">
        <v>2345</v>
      </c>
      <c r="G1455" s="40" t="s">
        <v>2359</v>
      </c>
      <c r="H1455" s="41">
        <v>1170000</v>
      </c>
      <c r="I1455" s="42">
        <v>0</v>
      </c>
      <c r="J1455" s="43">
        <v>0</v>
      </c>
      <c r="K1455" s="41">
        <v>0</v>
      </c>
      <c r="L1455" s="42">
        <v>800874</v>
      </c>
      <c r="M1455" s="43">
        <v>130387</v>
      </c>
      <c r="N1455" s="41">
        <v>931261</v>
      </c>
      <c r="O1455" s="42">
        <v>0</v>
      </c>
      <c r="P1455" s="43">
        <v>0</v>
      </c>
      <c r="Q1455" s="41">
        <v>0</v>
      </c>
      <c r="R1455" s="42">
        <v>36578</v>
      </c>
      <c r="S1455" s="43">
        <v>34497</v>
      </c>
      <c r="T1455" s="44">
        <v>71075</v>
      </c>
      <c r="U1455" s="45">
        <v>837452</v>
      </c>
      <c r="V1455" s="43">
        <v>164884</v>
      </c>
      <c r="W1455" s="44">
        <v>1002336</v>
      </c>
      <c r="X1455" s="45">
        <v>167664</v>
      </c>
      <c r="Y1455" s="46">
        <v>14.33</v>
      </c>
      <c r="Z1455" s="47">
        <f t="shared" si="44"/>
        <v>332548</v>
      </c>
      <c r="AA1455" s="46">
        <f t="shared" si="45"/>
        <v>28.42</v>
      </c>
      <c r="AB1455" s="48" t="s">
        <v>2370</v>
      </c>
      <c r="AC1455" s="48" t="s">
        <v>2343</v>
      </c>
      <c r="AD1455" s="49"/>
    </row>
    <row r="1456" spans="2:30" x14ac:dyDescent="0.15">
      <c r="B1456" s="38" t="s">
        <v>2197</v>
      </c>
      <c r="C1456" s="39" t="s">
        <v>2198</v>
      </c>
      <c r="D1456" s="39" t="s">
        <v>2405</v>
      </c>
      <c r="E1456" s="39" t="s">
        <v>2793</v>
      </c>
      <c r="F1456" s="40" t="s">
        <v>2345</v>
      </c>
      <c r="G1456" s="40" t="s">
        <v>2359</v>
      </c>
      <c r="H1456" s="41">
        <v>520000</v>
      </c>
      <c r="I1456" s="42">
        <v>0</v>
      </c>
      <c r="J1456" s="43">
        <v>0</v>
      </c>
      <c r="K1456" s="41">
        <v>0</v>
      </c>
      <c r="L1456" s="42">
        <v>335179</v>
      </c>
      <c r="M1456" s="43">
        <v>64333</v>
      </c>
      <c r="N1456" s="41">
        <v>399512</v>
      </c>
      <c r="O1456" s="42">
        <v>0</v>
      </c>
      <c r="P1456" s="43">
        <v>0</v>
      </c>
      <c r="Q1456" s="41">
        <v>0</v>
      </c>
      <c r="R1456" s="42">
        <v>33559</v>
      </c>
      <c r="S1456" s="43">
        <v>13960</v>
      </c>
      <c r="T1456" s="44">
        <v>47519</v>
      </c>
      <c r="U1456" s="45">
        <v>368738</v>
      </c>
      <c r="V1456" s="43">
        <v>78293</v>
      </c>
      <c r="W1456" s="44">
        <v>447031</v>
      </c>
      <c r="X1456" s="45">
        <v>72969</v>
      </c>
      <c r="Y1456" s="46">
        <v>14.03</v>
      </c>
      <c r="Z1456" s="47">
        <f t="shared" si="44"/>
        <v>151262</v>
      </c>
      <c r="AA1456" s="46">
        <f t="shared" si="45"/>
        <v>29.09</v>
      </c>
      <c r="AB1456" s="48" t="s">
        <v>2370</v>
      </c>
      <c r="AC1456" s="48" t="s">
        <v>2343</v>
      </c>
      <c r="AD1456" s="49"/>
    </row>
    <row r="1457" spans="2:30" x14ac:dyDescent="0.15">
      <c r="B1457" s="38" t="s">
        <v>2199</v>
      </c>
      <c r="C1457" s="39" t="s">
        <v>2200</v>
      </c>
      <c r="D1457" s="39" t="s">
        <v>2405</v>
      </c>
      <c r="E1457" s="39" t="s">
        <v>2794</v>
      </c>
      <c r="F1457" s="40" t="s">
        <v>2345</v>
      </c>
      <c r="G1457" s="40" t="s">
        <v>2359</v>
      </c>
      <c r="H1457" s="41">
        <v>650000</v>
      </c>
      <c r="I1457" s="42">
        <v>0</v>
      </c>
      <c r="J1457" s="43">
        <v>0</v>
      </c>
      <c r="K1457" s="41">
        <v>0</v>
      </c>
      <c r="L1457" s="42">
        <v>465695</v>
      </c>
      <c r="M1457" s="43">
        <v>66054</v>
      </c>
      <c r="N1457" s="41">
        <v>531749</v>
      </c>
      <c r="O1457" s="42">
        <v>0</v>
      </c>
      <c r="P1457" s="43">
        <v>0</v>
      </c>
      <c r="Q1457" s="41">
        <v>0</v>
      </c>
      <c r="R1457" s="42">
        <v>3019</v>
      </c>
      <c r="S1457" s="43">
        <v>20537</v>
      </c>
      <c r="T1457" s="44">
        <v>23556</v>
      </c>
      <c r="U1457" s="45">
        <v>468714</v>
      </c>
      <c r="V1457" s="43">
        <v>86591</v>
      </c>
      <c r="W1457" s="44">
        <v>555305</v>
      </c>
      <c r="X1457" s="45">
        <v>94695</v>
      </c>
      <c r="Y1457" s="46">
        <v>14.57</v>
      </c>
      <c r="Z1457" s="47">
        <f t="shared" si="44"/>
        <v>181286</v>
      </c>
      <c r="AA1457" s="46">
        <f t="shared" si="45"/>
        <v>27.89</v>
      </c>
      <c r="AB1457" s="48" t="s">
        <v>2370</v>
      </c>
      <c r="AC1457" s="48" t="s">
        <v>2343</v>
      </c>
      <c r="AD1457" s="49"/>
    </row>
    <row r="1458" spans="2:30" x14ac:dyDescent="0.15">
      <c r="B1458" s="38" t="s">
        <v>0</v>
      </c>
      <c r="C1458" s="39" t="s">
        <v>0</v>
      </c>
      <c r="D1458" s="39"/>
      <c r="E1458" s="39"/>
      <c r="F1458" s="40"/>
      <c r="G1458" s="40"/>
      <c r="H1458" s="41"/>
      <c r="I1458" s="42"/>
      <c r="J1458" s="43"/>
      <c r="K1458" s="41"/>
      <c r="L1458" s="42"/>
      <c r="M1458" s="43"/>
      <c r="N1458" s="41"/>
      <c r="O1458" s="42"/>
      <c r="P1458" s="43"/>
      <c r="Q1458" s="41"/>
      <c r="R1458" s="42"/>
      <c r="S1458" s="43"/>
      <c r="T1458" s="44"/>
      <c r="U1458" s="45"/>
      <c r="V1458" s="43"/>
      <c r="W1458" s="44"/>
      <c r="X1458" s="45"/>
      <c r="Y1458" s="46"/>
      <c r="Z1458" s="47"/>
      <c r="AA1458" s="46"/>
      <c r="AB1458" s="48"/>
      <c r="AC1458" s="48"/>
      <c r="AD1458" s="49"/>
    </row>
    <row r="1459" spans="2:30" x14ac:dyDescent="0.15">
      <c r="B1459" s="38" t="s">
        <v>2752</v>
      </c>
      <c r="C1459" s="39" t="s">
        <v>2201</v>
      </c>
      <c r="D1459" s="39" t="s">
        <v>2405</v>
      </c>
      <c r="E1459" s="39"/>
      <c r="F1459" s="40" t="s">
        <v>2345</v>
      </c>
      <c r="G1459" s="40" t="s">
        <v>2359</v>
      </c>
      <c r="H1459" s="41">
        <v>150000</v>
      </c>
      <c r="I1459" s="42">
        <v>0</v>
      </c>
      <c r="J1459" s="43">
        <v>0</v>
      </c>
      <c r="K1459" s="41">
        <v>0</v>
      </c>
      <c r="L1459" s="42">
        <v>899886</v>
      </c>
      <c r="M1459" s="43">
        <v>150780</v>
      </c>
      <c r="N1459" s="41">
        <v>1050666</v>
      </c>
      <c r="O1459" s="42">
        <v>0</v>
      </c>
      <c r="P1459" s="43">
        <v>364</v>
      </c>
      <c r="Q1459" s="41">
        <v>364</v>
      </c>
      <c r="R1459" s="42">
        <v>688</v>
      </c>
      <c r="S1459" s="43">
        <v>39329</v>
      </c>
      <c r="T1459" s="44">
        <v>40017</v>
      </c>
      <c r="U1459" s="45">
        <v>900574</v>
      </c>
      <c r="V1459" s="43">
        <v>190473</v>
      </c>
      <c r="W1459" s="44">
        <v>1091047</v>
      </c>
      <c r="X1459" s="45">
        <v>-941047</v>
      </c>
      <c r="Y1459" s="46">
        <v>-627.36</v>
      </c>
      <c r="Z1459" s="47">
        <f t="shared" si="44"/>
        <v>-750574</v>
      </c>
      <c r="AA1459" s="46">
        <f t="shared" si="45"/>
        <v>-500.38</v>
      </c>
      <c r="AB1459" s="48" t="s">
        <v>2370</v>
      </c>
      <c r="AC1459" s="48" t="s">
        <v>2343</v>
      </c>
      <c r="AD1459" s="49"/>
    </row>
    <row r="1460" spans="2:30" x14ac:dyDescent="0.15">
      <c r="B1460" s="38" t="s">
        <v>2202</v>
      </c>
      <c r="C1460" s="39" t="s">
        <v>2203</v>
      </c>
      <c r="D1460" s="39" t="s">
        <v>2405</v>
      </c>
      <c r="E1460" s="39" t="s">
        <v>2793</v>
      </c>
      <c r="F1460" s="40" t="s">
        <v>2345</v>
      </c>
      <c r="G1460" s="40" t="s">
        <v>2359</v>
      </c>
      <c r="H1460" s="41">
        <v>50000</v>
      </c>
      <c r="I1460" s="42">
        <v>0</v>
      </c>
      <c r="J1460" s="43">
        <v>0</v>
      </c>
      <c r="K1460" s="41">
        <v>0</v>
      </c>
      <c r="L1460" s="42">
        <v>236658</v>
      </c>
      <c r="M1460" s="43">
        <v>45422</v>
      </c>
      <c r="N1460" s="41">
        <v>282080</v>
      </c>
      <c r="O1460" s="42">
        <v>0</v>
      </c>
      <c r="P1460" s="43">
        <v>0</v>
      </c>
      <c r="Q1460" s="41">
        <v>0</v>
      </c>
      <c r="R1460" s="42">
        <v>688</v>
      </c>
      <c r="S1460" s="43">
        <v>9856</v>
      </c>
      <c r="T1460" s="44">
        <v>10544</v>
      </c>
      <c r="U1460" s="45">
        <v>237346</v>
      </c>
      <c r="V1460" s="43">
        <v>55278</v>
      </c>
      <c r="W1460" s="44">
        <v>292624</v>
      </c>
      <c r="X1460" s="45">
        <v>-242624</v>
      </c>
      <c r="Y1460" s="46">
        <v>-485.25</v>
      </c>
      <c r="Z1460" s="47">
        <f t="shared" si="44"/>
        <v>-187346</v>
      </c>
      <c r="AA1460" s="46">
        <f t="shared" si="45"/>
        <v>-374.69</v>
      </c>
      <c r="AB1460" s="48" t="s">
        <v>2370</v>
      </c>
      <c r="AC1460" s="48" t="s">
        <v>2343</v>
      </c>
      <c r="AD1460" s="49"/>
    </row>
    <row r="1461" spans="2:30" x14ac:dyDescent="0.15">
      <c r="B1461" s="38" t="s">
        <v>2204</v>
      </c>
      <c r="C1461" s="39" t="s">
        <v>2205</v>
      </c>
      <c r="D1461" s="39" t="s">
        <v>2405</v>
      </c>
      <c r="E1461" s="39" t="s">
        <v>2794</v>
      </c>
      <c r="F1461" s="40" t="s">
        <v>2345</v>
      </c>
      <c r="G1461" s="40" t="s">
        <v>2359</v>
      </c>
      <c r="H1461" s="41">
        <v>50000</v>
      </c>
      <c r="I1461" s="42">
        <v>0</v>
      </c>
      <c r="J1461" s="43">
        <v>0</v>
      </c>
      <c r="K1461" s="41">
        <v>0</v>
      </c>
      <c r="L1461" s="42">
        <v>329472</v>
      </c>
      <c r="M1461" s="43">
        <v>46733</v>
      </c>
      <c r="N1461" s="41">
        <v>376205</v>
      </c>
      <c r="O1461" s="42">
        <v>0</v>
      </c>
      <c r="P1461" s="43">
        <v>0</v>
      </c>
      <c r="Q1461" s="41">
        <v>0</v>
      </c>
      <c r="R1461" s="42">
        <v>0</v>
      </c>
      <c r="S1461" s="43">
        <v>14530</v>
      </c>
      <c r="T1461" s="44">
        <v>14530</v>
      </c>
      <c r="U1461" s="45">
        <v>329472</v>
      </c>
      <c r="V1461" s="43">
        <v>61263</v>
      </c>
      <c r="W1461" s="44">
        <v>390735</v>
      </c>
      <c r="X1461" s="45">
        <v>-340735</v>
      </c>
      <c r="Y1461" s="46">
        <v>-681.47</v>
      </c>
      <c r="Z1461" s="47">
        <f t="shared" si="44"/>
        <v>-279472</v>
      </c>
      <c r="AA1461" s="46">
        <f t="shared" si="45"/>
        <v>-558.94000000000005</v>
      </c>
      <c r="AB1461" s="48" t="s">
        <v>2370</v>
      </c>
      <c r="AC1461" s="48" t="s">
        <v>2343</v>
      </c>
      <c r="AD1461" s="49"/>
    </row>
    <row r="1462" spans="2:30" x14ac:dyDescent="0.15">
      <c r="B1462" s="38" t="s">
        <v>2206</v>
      </c>
      <c r="C1462" s="39" t="s">
        <v>2207</v>
      </c>
      <c r="D1462" s="39" t="s">
        <v>2405</v>
      </c>
      <c r="E1462" s="39" t="s">
        <v>2795</v>
      </c>
      <c r="F1462" s="40" t="s">
        <v>2345</v>
      </c>
      <c r="G1462" s="40" t="s">
        <v>2359</v>
      </c>
      <c r="H1462" s="41">
        <v>50000</v>
      </c>
      <c r="I1462" s="42">
        <v>0</v>
      </c>
      <c r="J1462" s="43">
        <v>0</v>
      </c>
      <c r="K1462" s="41">
        <v>0</v>
      </c>
      <c r="L1462" s="42">
        <v>333756</v>
      </c>
      <c r="M1462" s="43">
        <v>58625</v>
      </c>
      <c r="N1462" s="41">
        <v>392381</v>
      </c>
      <c r="O1462" s="42">
        <v>0</v>
      </c>
      <c r="P1462" s="43">
        <v>364</v>
      </c>
      <c r="Q1462" s="41">
        <v>364</v>
      </c>
      <c r="R1462" s="42">
        <v>0</v>
      </c>
      <c r="S1462" s="43">
        <v>14943</v>
      </c>
      <c r="T1462" s="44">
        <v>14943</v>
      </c>
      <c r="U1462" s="45">
        <v>333756</v>
      </c>
      <c r="V1462" s="43">
        <v>73932</v>
      </c>
      <c r="W1462" s="44">
        <v>407688</v>
      </c>
      <c r="X1462" s="45">
        <v>-357688</v>
      </c>
      <c r="Y1462" s="46">
        <v>-715.38</v>
      </c>
      <c r="Z1462" s="47">
        <f t="shared" si="44"/>
        <v>-283756</v>
      </c>
      <c r="AA1462" s="46">
        <f t="shared" si="45"/>
        <v>-567.51</v>
      </c>
      <c r="AB1462" s="48" t="s">
        <v>2370</v>
      </c>
      <c r="AC1462" s="48" t="s">
        <v>2343</v>
      </c>
      <c r="AD1462" s="49"/>
    </row>
    <row r="1463" spans="2:30" x14ac:dyDescent="0.15">
      <c r="B1463" s="38" t="s">
        <v>0</v>
      </c>
      <c r="C1463" s="39" t="s">
        <v>0</v>
      </c>
      <c r="D1463" s="39"/>
      <c r="E1463" s="39"/>
      <c r="F1463" s="40"/>
      <c r="G1463" s="40"/>
      <c r="H1463" s="41"/>
      <c r="I1463" s="42"/>
      <c r="J1463" s="43"/>
      <c r="K1463" s="41"/>
      <c r="L1463" s="42"/>
      <c r="M1463" s="43"/>
      <c r="N1463" s="41"/>
      <c r="O1463" s="42"/>
      <c r="P1463" s="43"/>
      <c r="Q1463" s="41"/>
      <c r="R1463" s="42"/>
      <c r="S1463" s="43"/>
      <c r="T1463" s="44"/>
      <c r="U1463" s="45"/>
      <c r="V1463" s="43"/>
      <c r="W1463" s="44"/>
      <c r="X1463" s="45"/>
      <c r="Y1463" s="46"/>
      <c r="Z1463" s="47"/>
      <c r="AA1463" s="46"/>
      <c r="AB1463" s="48"/>
      <c r="AC1463" s="48"/>
      <c r="AD1463" s="49"/>
    </row>
    <row r="1464" spans="2:30" x14ac:dyDescent="0.15">
      <c r="B1464" s="38" t="s">
        <v>2753</v>
      </c>
      <c r="C1464" s="39" t="s">
        <v>2208</v>
      </c>
      <c r="D1464" s="39" t="s">
        <v>2383</v>
      </c>
      <c r="E1464" s="39"/>
      <c r="F1464" s="40" t="s">
        <v>2346</v>
      </c>
      <c r="G1464" s="40" t="s">
        <v>2351</v>
      </c>
      <c r="H1464" s="41">
        <v>1413824</v>
      </c>
      <c r="I1464" s="42">
        <v>1077336</v>
      </c>
      <c r="J1464" s="43">
        <v>0</v>
      </c>
      <c r="K1464" s="41">
        <v>1077336</v>
      </c>
      <c r="L1464" s="42">
        <v>39292</v>
      </c>
      <c r="M1464" s="43">
        <v>7490</v>
      </c>
      <c r="N1464" s="41">
        <v>46782</v>
      </c>
      <c r="O1464" s="42">
        <v>49841</v>
      </c>
      <c r="P1464" s="43">
        <v>0</v>
      </c>
      <c r="Q1464" s="41">
        <v>49841</v>
      </c>
      <c r="R1464" s="42">
        <v>888</v>
      </c>
      <c r="S1464" s="43">
        <v>3248</v>
      </c>
      <c r="T1464" s="44">
        <v>4136</v>
      </c>
      <c r="U1464" s="45">
        <v>1167357</v>
      </c>
      <c r="V1464" s="43">
        <v>10738</v>
      </c>
      <c r="W1464" s="44">
        <v>1178095</v>
      </c>
      <c r="X1464" s="45">
        <v>235729</v>
      </c>
      <c r="Y1464" s="46">
        <v>16.670000000000002</v>
      </c>
      <c r="Z1464" s="47">
        <f t="shared" si="44"/>
        <v>246467</v>
      </c>
      <c r="AA1464" s="46">
        <f t="shared" si="45"/>
        <v>17.43</v>
      </c>
      <c r="AB1464" s="48" t="s">
        <v>2360</v>
      </c>
      <c r="AC1464" s="48" t="s">
        <v>2343</v>
      </c>
      <c r="AD1464" s="49"/>
    </row>
    <row r="1465" spans="2:30" x14ac:dyDescent="0.15">
      <c r="B1465" s="38" t="s">
        <v>2209</v>
      </c>
      <c r="C1465" s="39" t="s">
        <v>2210</v>
      </c>
      <c r="D1465" s="39" t="s">
        <v>2383</v>
      </c>
      <c r="E1465" s="39" t="s">
        <v>2794</v>
      </c>
      <c r="F1465" s="40" t="s">
        <v>2346</v>
      </c>
      <c r="G1465" s="40" t="s">
        <v>2351</v>
      </c>
      <c r="H1465" s="41">
        <v>1413824</v>
      </c>
      <c r="I1465" s="42">
        <v>1077336</v>
      </c>
      <c r="J1465" s="43">
        <v>0</v>
      </c>
      <c r="K1465" s="41">
        <v>1077336</v>
      </c>
      <c r="L1465" s="42">
        <v>39292</v>
      </c>
      <c r="M1465" s="43">
        <v>7490</v>
      </c>
      <c r="N1465" s="41">
        <v>46782</v>
      </c>
      <c r="O1465" s="42">
        <v>49841</v>
      </c>
      <c r="P1465" s="43">
        <v>0</v>
      </c>
      <c r="Q1465" s="41">
        <v>49841</v>
      </c>
      <c r="R1465" s="42">
        <v>888</v>
      </c>
      <c r="S1465" s="43">
        <v>3248</v>
      </c>
      <c r="T1465" s="44">
        <v>4136</v>
      </c>
      <c r="U1465" s="45">
        <v>1167357</v>
      </c>
      <c r="V1465" s="43">
        <v>10738</v>
      </c>
      <c r="W1465" s="44">
        <v>1178095</v>
      </c>
      <c r="X1465" s="45">
        <v>235729</v>
      </c>
      <c r="Y1465" s="46">
        <v>16.670000000000002</v>
      </c>
      <c r="Z1465" s="47">
        <f t="shared" si="44"/>
        <v>246467</v>
      </c>
      <c r="AA1465" s="46">
        <f t="shared" si="45"/>
        <v>17.43</v>
      </c>
      <c r="AB1465" s="48" t="s">
        <v>2360</v>
      </c>
      <c r="AC1465" s="48" t="s">
        <v>2343</v>
      </c>
      <c r="AD1465" s="49"/>
    </row>
    <row r="1466" spans="2:30" x14ac:dyDescent="0.15">
      <c r="B1466" s="38" t="s">
        <v>0</v>
      </c>
      <c r="C1466" s="39" t="s">
        <v>0</v>
      </c>
      <c r="D1466" s="39"/>
      <c r="E1466" s="39"/>
      <c r="F1466" s="40"/>
      <c r="G1466" s="40"/>
      <c r="H1466" s="41"/>
      <c r="I1466" s="42"/>
      <c r="J1466" s="43"/>
      <c r="K1466" s="41"/>
      <c r="L1466" s="42"/>
      <c r="M1466" s="43"/>
      <c r="N1466" s="41"/>
      <c r="O1466" s="42"/>
      <c r="P1466" s="43"/>
      <c r="Q1466" s="41"/>
      <c r="R1466" s="42"/>
      <c r="S1466" s="43"/>
      <c r="T1466" s="44"/>
      <c r="U1466" s="45"/>
      <c r="V1466" s="43"/>
      <c r="W1466" s="44"/>
      <c r="X1466" s="45"/>
      <c r="Y1466" s="46"/>
      <c r="Z1466" s="47"/>
      <c r="AA1466" s="46"/>
      <c r="AB1466" s="48"/>
      <c r="AC1466" s="48"/>
      <c r="AD1466" s="49"/>
    </row>
    <row r="1467" spans="2:30" x14ac:dyDescent="0.15">
      <c r="B1467" s="38" t="s">
        <v>2754</v>
      </c>
      <c r="C1467" s="39" t="s">
        <v>2211</v>
      </c>
      <c r="D1467" s="39" t="s">
        <v>2389</v>
      </c>
      <c r="E1467" s="39"/>
      <c r="F1467" s="40" t="s">
        <v>2346</v>
      </c>
      <c r="G1467" s="40" t="s">
        <v>2356</v>
      </c>
      <c r="H1467" s="41">
        <v>1500000</v>
      </c>
      <c r="I1467" s="42">
        <v>0</v>
      </c>
      <c r="J1467" s="43">
        <v>0</v>
      </c>
      <c r="K1467" s="41">
        <v>0</v>
      </c>
      <c r="L1467" s="42">
        <v>679051</v>
      </c>
      <c r="M1467" s="43">
        <v>107808</v>
      </c>
      <c r="N1467" s="41">
        <v>786859</v>
      </c>
      <c r="O1467" s="42">
        <v>0</v>
      </c>
      <c r="P1467" s="43">
        <v>371</v>
      </c>
      <c r="Q1467" s="41">
        <v>371</v>
      </c>
      <c r="R1467" s="42">
        <v>0</v>
      </c>
      <c r="S1467" s="43">
        <v>30180</v>
      </c>
      <c r="T1467" s="44">
        <v>30180</v>
      </c>
      <c r="U1467" s="45">
        <v>679051</v>
      </c>
      <c r="V1467" s="43">
        <v>138359</v>
      </c>
      <c r="W1467" s="44">
        <v>817410</v>
      </c>
      <c r="X1467" s="45">
        <v>682590</v>
      </c>
      <c r="Y1467" s="46">
        <v>45.51</v>
      </c>
      <c r="Z1467" s="47">
        <f t="shared" si="44"/>
        <v>820949</v>
      </c>
      <c r="AA1467" s="46">
        <f t="shared" si="45"/>
        <v>54.73</v>
      </c>
      <c r="AB1467" s="48" t="s">
        <v>2370</v>
      </c>
      <c r="AC1467" s="48" t="s">
        <v>2343</v>
      </c>
      <c r="AD1467" s="49"/>
    </row>
    <row r="1468" spans="2:30" x14ac:dyDescent="0.15">
      <c r="B1468" s="38" t="s">
        <v>2212</v>
      </c>
      <c r="C1468" s="39" t="s">
        <v>2213</v>
      </c>
      <c r="D1468" s="39" t="s">
        <v>2389</v>
      </c>
      <c r="E1468" s="39" t="s">
        <v>2794</v>
      </c>
      <c r="F1468" s="40" t="s">
        <v>2346</v>
      </c>
      <c r="G1468" s="40" t="s">
        <v>2356</v>
      </c>
      <c r="H1468" s="41">
        <v>750000</v>
      </c>
      <c r="I1468" s="42">
        <v>0</v>
      </c>
      <c r="J1468" s="43">
        <v>0</v>
      </c>
      <c r="K1468" s="41">
        <v>0</v>
      </c>
      <c r="L1468" s="42">
        <v>339207</v>
      </c>
      <c r="M1468" s="43">
        <v>48113</v>
      </c>
      <c r="N1468" s="41">
        <v>387320</v>
      </c>
      <c r="O1468" s="42">
        <v>0</v>
      </c>
      <c r="P1468" s="43">
        <v>0</v>
      </c>
      <c r="Q1468" s="41">
        <v>0</v>
      </c>
      <c r="R1468" s="42">
        <v>0</v>
      </c>
      <c r="S1468" s="43">
        <v>14961</v>
      </c>
      <c r="T1468" s="44">
        <v>14961</v>
      </c>
      <c r="U1468" s="45">
        <v>339207</v>
      </c>
      <c r="V1468" s="43">
        <v>63074</v>
      </c>
      <c r="W1468" s="44">
        <v>402281</v>
      </c>
      <c r="X1468" s="45">
        <v>347719</v>
      </c>
      <c r="Y1468" s="46">
        <v>46.36</v>
      </c>
      <c r="Z1468" s="47">
        <f t="shared" si="44"/>
        <v>410793</v>
      </c>
      <c r="AA1468" s="46">
        <f t="shared" si="45"/>
        <v>54.77</v>
      </c>
      <c r="AB1468" s="48" t="s">
        <v>2370</v>
      </c>
      <c r="AC1468" s="48" t="s">
        <v>2343</v>
      </c>
      <c r="AD1468" s="49"/>
    </row>
    <row r="1469" spans="2:30" x14ac:dyDescent="0.15">
      <c r="B1469" s="38" t="s">
        <v>2214</v>
      </c>
      <c r="C1469" s="39" t="s">
        <v>2215</v>
      </c>
      <c r="D1469" s="39" t="s">
        <v>2389</v>
      </c>
      <c r="E1469" s="39" t="s">
        <v>2795</v>
      </c>
      <c r="F1469" s="40" t="s">
        <v>2346</v>
      </c>
      <c r="G1469" s="40" t="s">
        <v>2356</v>
      </c>
      <c r="H1469" s="41">
        <v>750000</v>
      </c>
      <c r="I1469" s="42">
        <v>0</v>
      </c>
      <c r="J1469" s="43">
        <v>0</v>
      </c>
      <c r="K1469" s="41">
        <v>0</v>
      </c>
      <c r="L1469" s="42">
        <v>339844</v>
      </c>
      <c r="M1469" s="43">
        <v>59695</v>
      </c>
      <c r="N1469" s="41">
        <v>399539</v>
      </c>
      <c r="O1469" s="42">
        <v>0</v>
      </c>
      <c r="P1469" s="43">
        <v>371</v>
      </c>
      <c r="Q1469" s="41">
        <v>371</v>
      </c>
      <c r="R1469" s="42">
        <v>0</v>
      </c>
      <c r="S1469" s="43">
        <v>15219</v>
      </c>
      <c r="T1469" s="44">
        <v>15219</v>
      </c>
      <c r="U1469" s="45">
        <v>339844</v>
      </c>
      <c r="V1469" s="43">
        <v>75285</v>
      </c>
      <c r="W1469" s="44">
        <v>415129</v>
      </c>
      <c r="X1469" s="45">
        <v>334871</v>
      </c>
      <c r="Y1469" s="46">
        <v>44.65</v>
      </c>
      <c r="Z1469" s="47">
        <f t="shared" si="44"/>
        <v>410156</v>
      </c>
      <c r="AA1469" s="46">
        <f t="shared" si="45"/>
        <v>54.69</v>
      </c>
      <c r="AB1469" s="48" t="s">
        <v>2370</v>
      </c>
      <c r="AC1469" s="48" t="s">
        <v>2343</v>
      </c>
      <c r="AD1469" s="49"/>
    </row>
    <row r="1470" spans="2:30" x14ac:dyDescent="0.15">
      <c r="B1470" s="38" t="s">
        <v>0</v>
      </c>
      <c r="C1470" s="39" t="s">
        <v>0</v>
      </c>
      <c r="D1470" s="39"/>
      <c r="E1470" s="39"/>
      <c r="F1470" s="40"/>
      <c r="G1470" s="40"/>
      <c r="H1470" s="41"/>
      <c r="I1470" s="42"/>
      <c r="J1470" s="43"/>
      <c r="K1470" s="41"/>
      <c r="L1470" s="42"/>
      <c r="M1470" s="43"/>
      <c r="N1470" s="41"/>
      <c r="O1470" s="42"/>
      <c r="P1470" s="43"/>
      <c r="Q1470" s="41"/>
      <c r="R1470" s="42"/>
      <c r="S1470" s="43"/>
      <c r="T1470" s="44"/>
      <c r="U1470" s="45"/>
      <c r="V1470" s="43"/>
      <c r="W1470" s="44"/>
      <c r="X1470" s="45"/>
      <c r="Y1470" s="46"/>
      <c r="Z1470" s="47"/>
      <c r="AA1470" s="46"/>
      <c r="AB1470" s="48"/>
      <c r="AC1470" s="48"/>
      <c r="AD1470" s="49"/>
    </row>
    <row r="1471" spans="2:30" x14ac:dyDescent="0.15">
      <c r="B1471" s="38" t="s">
        <v>2755</v>
      </c>
      <c r="C1471" s="39" t="s">
        <v>2216</v>
      </c>
      <c r="D1471" s="39" t="s">
        <v>2406</v>
      </c>
      <c r="E1471" s="39"/>
      <c r="F1471" s="40" t="s">
        <v>2345</v>
      </c>
      <c r="G1471" s="40" t="s">
        <v>2359</v>
      </c>
      <c r="H1471" s="41">
        <v>1366144</v>
      </c>
      <c r="I1471" s="42">
        <v>0</v>
      </c>
      <c r="J1471" s="43">
        <v>0</v>
      </c>
      <c r="K1471" s="41">
        <v>0</v>
      </c>
      <c r="L1471" s="42">
        <v>645773</v>
      </c>
      <c r="M1471" s="43">
        <v>109224</v>
      </c>
      <c r="N1471" s="41">
        <v>754997</v>
      </c>
      <c r="O1471" s="42">
        <v>0</v>
      </c>
      <c r="P1471" s="43">
        <v>304</v>
      </c>
      <c r="Q1471" s="41">
        <v>304</v>
      </c>
      <c r="R1471" s="42">
        <v>0</v>
      </c>
      <c r="S1471" s="43">
        <v>28268</v>
      </c>
      <c r="T1471" s="44">
        <v>28268</v>
      </c>
      <c r="U1471" s="45">
        <v>645773</v>
      </c>
      <c r="V1471" s="43">
        <v>137796</v>
      </c>
      <c r="W1471" s="44">
        <v>783569</v>
      </c>
      <c r="X1471" s="45">
        <v>582575</v>
      </c>
      <c r="Y1471" s="46">
        <v>42.64</v>
      </c>
      <c r="Z1471" s="47">
        <f t="shared" si="44"/>
        <v>720371</v>
      </c>
      <c r="AA1471" s="46">
        <f t="shared" si="45"/>
        <v>52.73</v>
      </c>
      <c r="AB1471" s="48" t="s">
        <v>2362</v>
      </c>
      <c r="AC1471" s="48" t="s">
        <v>2343</v>
      </c>
      <c r="AD1471" s="49"/>
    </row>
    <row r="1472" spans="2:30" x14ac:dyDescent="0.15">
      <c r="B1472" s="38" t="s">
        <v>2217</v>
      </c>
      <c r="C1472" s="39" t="s">
        <v>2218</v>
      </c>
      <c r="D1472" s="39" t="s">
        <v>2406</v>
      </c>
      <c r="E1472" s="39" t="s">
        <v>2793</v>
      </c>
      <c r="F1472" s="40" t="s">
        <v>2345</v>
      </c>
      <c r="G1472" s="40" t="s">
        <v>2359</v>
      </c>
      <c r="H1472" s="41">
        <v>358969</v>
      </c>
      <c r="I1472" s="42">
        <v>0</v>
      </c>
      <c r="J1472" s="43">
        <v>0</v>
      </c>
      <c r="K1472" s="41">
        <v>0</v>
      </c>
      <c r="L1472" s="42">
        <v>163580</v>
      </c>
      <c r="M1472" s="43">
        <v>31398</v>
      </c>
      <c r="N1472" s="41">
        <v>194978</v>
      </c>
      <c r="O1472" s="42">
        <v>0</v>
      </c>
      <c r="P1472" s="43">
        <v>0</v>
      </c>
      <c r="Q1472" s="41">
        <v>0</v>
      </c>
      <c r="R1472" s="42">
        <v>0</v>
      </c>
      <c r="S1472" s="43">
        <v>6812</v>
      </c>
      <c r="T1472" s="44">
        <v>6812</v>
      </c>
      <c r="U1472" s="45">
        <v>163580</v>
      </c>
      <c r="V1472" s="43">
        <v>38210</v>
      </c>
      <c r="W1472" s="44">
        <v>201790</v>
      </c>
      <c r="X1472" s="45">
        <v>157179</v>
      </c>
      <c r="Y1472" s="46">
        <v>43.79</v>
      </c>
      <c r="Z1472" s="47">
        <f t="shared" si="44"/>
        <v>195389</v>
      </c>
      <c r="AA1472" s="46">
        <f t="shared" si="45"/>
        <v>54.43</v>
      </c>
      <c r="AB1472" s="48" t="s">
        <v>2362</v>
      </c>
      <c r="AC1472" s="48" t="s">
        <v>2343</v>
      </c>
      <c r="AD1472" s="49"/>
    </row>
    <row r="1473" spans="2:30" x14ac:dyDescent="0.15">
      <c r="B1473" s="38" t="s">
        <v>2219</v>
      </c>
      <c r="C1473" s="39" t="s">
        <v>2220</v>
      </c>
      <c r="D1473" s="39" t="s">
        <v>2406</v>
      </c>
      <c r="E1473" s="39" t="s">
        <v>2794</v>
      </c>
      <c r="F1473" s="40" t="s">
        <v>2345</v>
      </c>
      <c r="G1473" s="40" t="s">
        <v>2359</v>
      </c>
      <c r="H1473" s="41">
        <v>407175</v>
      </c>
      <c r="I1473" s="42">
        <v>0</v>
      </c>
      <c r="J1473" s="43">
        <v>0</v>
      </c>
      <c r="K1473" s="41">
        <v>0</v>
      </c>
      <c r="L1473" s="42">
        <v>203274</v>
      </c>
      <c r="M1473" s="43">
        <v>28832</v>
      </c>
      <c r="N1473" s="41">
        <v>232106</v>
      </c>
      <c r="O1473" s="42">
        <v>0</v>
      </c>
      <c r="P1473" s="43">
        <v>0</v>
      </c>
      <c r="Q1473" s="41">
        <v>0</v>
      </c>
      <c r="R1473" s="42">
        <v>0</v>
      </c>
      <c r="S1473" s="43">
        <v>8965</v>
      </c>
      <c r="T1473" s="44">
        <v>8965</v>
      </c>
      <c r="U1473" s="45">
        <v>203274</v>
      </c>
      <c r="V1473" s="43">
        <v>37797</v>
      </c>
      <c r="W1473" s="44">
        <v>241071</v>
      </c>
      <c r="X1473" s="45">
        <v>166104</v>
      </c>
      <c r="Y1473" s="46">
        <v>40.79</v>
      </c>
      <c r="Z1473" s="47">
        <f t="shared" si="44"/>
        <v>203901</v>
      </c>
      <c r="AA1473" s="46">
        <f t="shared" si="45"/>
        <v>50.08</v>
      </c>
      <c r="AB1473" s="48" t="s">
        <v>2362</v>
      </c>
      <c r="AC1473" s="48" t="s">
        <v>2343</v>
      </c>
      <c r="AD1473" s="49"/>
    </row>
    <row r="1474" spans="2:30" x14ac:dyDescent="0.15">
      <c r="B1474" s="38" t="s">
        <v>2221</v>
      </c>
      <c r="C1474" s="39" t="s">
        <v>2222</v>
      </c>
      <c r="D1474" s="39" t="s">
        <v>2406</v>
      </c>
      <c r="E1474" s="39" t="s">
        <v>2795</v>
      </c>
      <c r="F1474" s="40" t="s">
        <v>2345</v>
      </c>
      <c r="G1474" s="40" t="s">
        <v>2359</v>
      </c>
      <c r="H1474" s="41">
        <v>600000</v>
      </c>
      <c r="I1474" s="42">
        <v>0</v>
      </c>
      <c r="J1474" s="43">
        <v>0</v>
      </c>
      <c r="K1474" s="41">
        <v>0</v>
      </c>
      <c r="L1474" s="42">
        <v>278919</v>
      </c>
      <c r="M1474" s="43">
        <v>48994</v>
      </c>
      <c r="N1474" s="41">
        <v>327913</v>
      </c>
      <c r="O1474" s="42">
        <v>0</v>
      </c>
      <c r="P1474" s="43">
        <v>304</v>
      </c>
      <c r="Q1474" s="41">
        <v>304</v>
      </c>
      <c r="R1474" s="42">
        <v>0</v>
      </c>
      <c r="S1474" s="43">
        <v>12491</v>
      </c>
      <c r="T1474" s="44">
        <v>12491</v>
      </c>
      <c r="U1474" s="45">
        <v>278919</v>
      </c>
      <c r="V1474" s="43">
        <v>61789</v>
      </c>
      <c r="W1474" s="44">
        <v>340708</v>
      </c>
      <c r="X1474" s="45">
        <v>259292</v>
      </c>
      <c r="Y1474" s="46">
        <v>43.22</v>
      </c>
      <c r="Z1474" s="47">
        <f t="shared" si="44"/>
        <v>321081</v>
      </c>
      <c r="AA1474" s="46">
        <f t="shared" si="45"/>
        <v>53.51</v>
      </c>
      <c r="AB1474" s="48" t="s">
        <v>2362</v>
      </c>
      <c r="AC1474" s="48" t="s">
        <v>2343</v>
      </c>
      <c r="AD1474" s="49"/>
    </row>
    <row r="1475" spans="2:30" x14ac:dyDescent="0.15">
      <c r="B1475" s="38" t="s">
        <v>0</v>
      </c>
      <c r="C1475" s="39" t="s">
        <v>0</v>
      </c>
      <c r="D1475" s="39"/>
      <c r="E1475" s="39"/>
      <c r="F1475" s="40"/>
      <c r="G1475" s="40"/>
      <c r="H1475" s="41"/>
      <c r="I1475" s="42"/>
      <c r="J1475" s="43"/>
      <c r="K1475" s="41"/>
      <c r="L1475" s="42"/>
      <c r="M1475" s="43"/>
      <c r="N1475" s="41"/>
      <c r="O1475" s="42"/>
      <c r="P1475" s="43"/>
      <c r="Q1475" s="41"/>
      <c r="R1475" s="42"/>
      <c r="S1475" s="43"/>
      <c r="T1475" s="44"/>
      <c r="U1475" s="45"/>
      <c r="V1475" s="43"/>
      <c r="W1475" s="44"/>
      <c r="X1475" s="45"/>
      <c r="Y1475" s="46"/>
      <c r="Z1475" s="47"/>
      <c r="AA1475" s="46"/>
      <c r="AB1475" s="48"/>
      <c r="AC1475" s="48"/>
      <c r="AD1475" s="49"/>
    </row>
    <row r="1476" spans="2:30" x14ac:dyDescent="0.15">
      <c r="B1476" s="38" t="s">
        <v>2756</v>
      </c>
      <c r="C1476" s="39" t="s">
        <v>2223</v>
      </c>
      <c r="D1476" s="39" t="s">
        <v>2409</v>
      </c>
      <c r="E1476" s="39"/>
      <c r="F1476" s="40" t="s">
        <v>2345</v>
      </c>
      <c r="G1476" s="40" t="s">
        <v>2359</v>
      </c>
      <c r="H1476" s="41">
        <v>400000</v>
      </c>
      <c r="I1476" s="42">
        <v>0</v>
      </c>
      <c r="J1476" s="43">
        <v>0</v>
      </c>
      <c r="K1476" s="41">
        <v>0</v>
      </c>
      <c r="L1476" s="42">
        <v>150209</v>
      </c>
      <c r="M1476" s="43">
        <v>25896</v>
      </c>
      <c r="N1476" s="41">
        <v>176105</v>
      </c>
      <c r="O1476" s="42">
        <v>0</v>
      </c>
      <c r="P1476" s="43">
        <v>148</v>
      </c>
      <c r="Q1476" s="41">
        <v>148</v>
      </c>
      <c r="R1476" s="42">
        <v>2120</v>
      </c>
      <c r="S1476" s="43">
        <v>6715</v>
      </c>
      <c r="T1476" s="44">
        <v>8835</v>
      </c>
      <c r="U1476" s="45">
        <v>152329</v>
      </c>
      <c r="V1476" s="43">
        <v>32759</v>
      </c>
      <c r="W1476" s="44">
        <v>185088</v>
      </c>
      <c r="X1476" s="45">
        <v>214912</v>
      </c>
      <c r="Y1476" s="46">
        <v>53.73</v>
      </c>
      <c r="Z1476" s="47">
        <f t="shared" si="44"/>
        <v>247671</v>
      </c>
      <c r="AA1476" s="46">
        <f t="shared" si="45"/>
        <v>61.92</v>
      </c>
      <c r="AB1476" s="48" t="s">
        <v>2360</v>
      </c>
      <c r="AC1476" s="48" t="s">
        <v>2343</v>
      </c>
      <c r="AD1476" s="49"/>
    </row>
    <row r="1477" spans="2:30" x14ac:dyDescent="0.15">
      <c r="B1477" s="38" t="s">
        <v>2224</v>
      </c>
      <c r="C1477" s="39" t="s">
        <v>2225</v>
      </c>
      <c r="D1477" s="39" t="s">
        <v>2409</v>
      </c>
      <c r="E1477" s="39" t="s">
        <v>2795</v>
      </c>
      <c r="F1477" s="40" t="s">
        <v>2345</v>
      </c>
      <c r="G1477" s="40" t="s">
        <v>2359</v>
      </c>
      <c r="H1477" s="41">
        <v>400000</v>
      </c>
      <c r="I1477" s="42">
        <v>0</v>
      </c>
      <c r="J1477" s="43">
        <v>0</v>
      </c>
      <c r="K1477" s="41">
        <v>0</v>
      </c>
      <c r="L1477" s="42">
        <v>150209</v>
      </c>
      <c r="M1477" s="43">
        <v>25896</v>
      </c>
      <c r="N1477" s="41">
        <v>176105</v>
      </c>
      <c r="O1477" s="42">
        <v>0</v>
      </c>
      <c r="P1477" s="43">
        <v>148</v>
      </c>
      <c r="Q1477" s="41">
        <v>148</v>
      </c>
      <c r="R1477" s="42">
        <v>2120</v>
      </c>
      <c r="S1477" s="43">
        <v>6715</v>
      </c>
      <c r="T1477" s="44">
        <v>8835</v>
      </c>
      <c r="U1477" s="45">
        <v>152329</v>
      </c>
      <c r="V1477" s="43">
        <v>32759</v>
      </c>
      <c r="W1477" s="44">
        <v>185088</v>
      </c>
      <c r="X1477" s="45">
        <v>214912</v>
      </c>
      <c r="Y1477" s="46">
        <v>53.73</v>
      </c>
      <c r="Z1477" s="47">
        <f t="shared" si="44"/>
        <v>247671</v>
      </c>
      <c r="AA1477" s="46">
        <f t="shared" si="45"/>
        <v>61.92</v>
      </c>
      <c r="AB1477" s="48" t="s">
        <v>2360</v>
      </c>
      <c r="AC1477" s="48" t="s">
        <v>2343</v>
      </c>
      <c r="AD1477" s="49"/>
    </row>
    <row r="1478" spans="2:30" x14ac:dyDescent="0.15">
      <c r="B1478" s="38" t="s">
        <v>0</v>
      </c>
      <c r="C1478" s="39" t="s">
        <v>0</v>
      </c>
      <c r="D1478" s="39"/>
      <c r="E1478" s="39"/>
      <c r="F1478" s="40"/>
      <c r="G1478" s="40"/>
      <c r="H1478" s="41"/>
      <c r="I1478" s="42"/>
      <c r="J1478" s="43"/>
      <c r="K1478" s="41"/>
      <c r="L1478" s="42"/>
      <c r="M1478" s="43"/>
      <c r="N1478" s="41"/>
      <c r="O1478" s="42"/>
      <c r="P1478" s="43"/>
      <c r="Q1478" s="41"/>
      <c r="R1478" s="42"/>
      <c r="S1478" s="43"/>
      <c r="T1478" s="44"/>
      <c r="U1478" s="45"/>
      <c r="V1478" s="43"/>
      <c r="W1478" s="44"/>
      <c r="X1478" s="45"/>
      <c r="Y1478" s="46"/>
      <c r="Z1478" s="47"/>
      <c r="AA1478" s="46"/>
      <c r="AB1478" s="48"/>
      <c r="AC1478" s="48"/>
      <c r="AD1478" s="49"/>
    </row>
    <row r="1479" spans="2:30" x14ac:dyDescent="0.15">
      <c r="B1479" s="38" t="s">
        <v>2757</v>
      </c>
      <c r="C1479" s="39" t="s">
        <v>2226</v>
      </c>
      <c r="D1479" s="39" t="s">
        <v>2408</v>
      </c>
      <c r="E1479" s="39"/>
      <c r="F1479" s="40" t="s">
        <v>2345</v>
      </c>
      <c r="G1479" s="40" t="s">
        <v>2359</v>
      </c>
      <c r="H1479" s="41">
        <v>1351400</v>
      </c>
      <c r="I1479" s="42">
        <v>0</v>
      </c>
      <c r="J1479" s="43">
        <v>0</v>
      </c>
      <c r="K1479" s="41">
        <v>0</v>
      </c>
      <c r="L1479" s="42">
        <v>871436</v>
      </c>
      <c r="M1479" s="43">
        <v>141492</v>
      </c>
      <c r="N1479" s="41">
        <v>1012928</v>
      </c>
      <c r="O1479" s="42">
        <v>0</v>
      </c>
      <c r="P1479" s="43">
        <v>387</v>
      </c>
      <c r="Q1479" s="41">
        <v>387</v>
      </c>
      <c r="R1479" s="42">
        <v>11628</v>
      </c>
      <c r="S1479" s="43">
        <v>38385</v>
      </c>
      <c r="T1479" s="44">
        <v>50013</v>
      </c>
      <c r="U1479" s="45">
        <v>883064</v>
      </c>
      <c r="V1479" s="43">
        <v>180264</v>
      </c>
      <c r="W1479" s="44">
        <v>1063328</v>
      </c>
      <c r="X1479" s="45">
        <v>288072</v>
      </c>
      <c r="Y1479" s="46">
        <v>21.32</v>
      </c>
      <c r="Z1479" s="47">
        <f t="shared" ref="Z1479:Z1542" si="46">H1479-U1479</f>
        <v>468336</v>
      </c>
      <c r="AA1479" s="46">
        <f t="shared" ref="AA1479:AA1542" si="47">IF(H1479=0,0,ROUND(Z1479/H1479%,2))</f>
        <v>34.659999999999997</v>
      </c>
      <c r="AB1479" s="48" t="s">
        <v>2370</v>
      </c>
      <c r="AC1479" s="48" t="s">
        <v>2343</v>
      </c>
      <c r="AD1479" s="49"/>
    </row>
    <row r="1480" spans="2:30" x14ac:dyDescent="0.15">
      <c r="B1480" s="38" t="s">
        <v>2227</v>
      </c>
      <c r="C1480" s="39" t="s">
        <v>2228</v>
      </c>
      <c r="D1480" s="39" t="s">
        <v>2408</v>
      </c>
      <c r="E1480" s="39" t="s">
        <v>2793</v>
      </c>
      <c r="F1480" s="40" t="s">
        <v>2345</v>
      </c>
      <c r="G1480" s="40" t="s">
        <v>2359</v>
      </c>
      <c r="H1480" s="41">
        <v>191400</v>
      </c>
      <c r="I1480" s="42">
        <v>0</v>
      </c>
      <c r="J1480" s="43">
        <v>0</v>
      </c>
      <c r="K1480" s="41">
        <v>0</v>
      </c>
      <c r="L1480" s="42">
        <v>117567</v>
      </c>
      <c r="M1480" s="43">
        <v>22565</v>
      </c>
      <c r="N1480" s="41">
        <v>140132</v>
      </c>
      <c r="O1480" s="42">
        <v>0</v>
      </c>
      <c r="P1480" s="43">
        <v>0</v>
      </c>
      <c r="Q1480" s="41">
        <v>0</v>
      </c>
      <c r="R1480" s="42">
        <v>8580</v>
      </c>
      <c r="S1480" s="43">
        <v>4896</v>
      </c>
      <c r="T1480" s="44">
        <v>13476</v>
      </c>
      <c r="U1480" s="45">
        <v>126147</v>
      </c>
      <c r="V1480" s="43">
        <v>27461</v>
      </c>
      <c r="W1480" s="44">
        <v>153608</v>
      </c>
      <c r="X1480" s="45">
        <v>37792</v>
      </c>
      <c r="Y1480" s="46">
        <v>19.75</v>
      </c>
      <c r="Z1480" s="47">
        <f t="shared" si="46"/>
        <v>65253</v>
      </c>
      <c r="AA1480" s="46">
        <f t="shared" si="47"/>
        <v>34.090000000000003</v>
      </c>
      <c r="AB1480" s="48" t="s">
        <v>2370</v>
      </c>
      <c r="AC1480" s="48" t="s">
        <v>2343</v>
      </c>
      <c r="AD1480" s="49"/>
    </row>
    <row r="1481" spans="2:30" x14ac:dyDescent="0.15">
      <c r="B1481" s="38" t="s">
        <v>2229</v>
      </c>
      <c r="C1481" s="39" t="s">
        <v>2230</v>
      </c>
      <c r="D1481" s="39" t="s">
        <v>2408</v>
      </c>
      <c r="E1481" s="39" t="s">
        <v>2794</v>
      </c>
      <c r="F1481" s="40" t="s">
        <v>2345</v>
      </c>
      <c r="G1481" s="40" t="s">
        <v>2359</v>
      </c>
      <c r="H1481" s="41">
        <v>580000</v>
      </c>
      <c r="I1481" s="42">
        <v>0</v>
      </c>
      <c r="J1481" s="43">
        <v>0</v>
      </c>
      <c r="K1481" s="41">
        <v>0</v>
      </c>
      <c r="L1481" s="42">
        <v>399009</v>
      </c>
      <c r="M1481" s="43">
        <v>56595</v>
      </c>
      <c r="N1481" s="41">
        <v>455604</v>
      </c>
      <c r="O1481" s="42">
        <v>0</v>
      </c>
      <c r="P1481" s="43">
        <v>0</v>
      </c>
      <c r="Q1481" s="41">
        <v>0</v>
      </c>
      <c r="R1481" s="42">
        <v>3048</v>
      </c>
      <c r="S1481" s="43">
        <v>17597</v>
      </c>
      <c r="T1481" s="44">
        <v>20645</v>
      </c>
      <c r="U1481" s="45">
        <v>402057</v>
      </c>
      <c r="V1481" s="43">
        <v>74192</v>
      </c>
      <c r="W1481" s="44">
        <v>476249</v>
      </c>
      <c r="X1481" s="45">
        <v>103751</v>
      </c>
      <c r="Y1481" s="46">
        <v>17.89</v>
      </c>
      <c r="Z1481" s="47">
        <f t="shared" si="46"/>
        <v>177943</v>
      </c>
      <c r="AA1481" s="46">
        <f t="shared" si="47"/>
        <v>30.68</v>
      </c>
      <c r="AB1481" s="48" t="s">
        <v>2370</v>
      </c>
      <c r="AC1481" s="48" t="s">
        <v>2343</v>
      </c>
      <c r="AD1481" s="49"/>
    </row>
    <row r="1482" spans="2:30" x14ac:dyDescent="0.15">
      <c r="B1482" s="38" t="s">
        <v>2231</v>
      </c>
      <c r="C1482" s="39" t="s">
        <v>2232</v>
      </c>
      <c r="D1482" s="39" t="s">
        <v>2408</v>
      </c>
      <c r="E1482" s="39" t="s">
        <v>2795</v>
      </c>
      <c r="F1482" s="40" t="s">
        <v>2345</v>
      </c>
      <c r="G1482" s="40" t="s">
        <v>2359</v>
      </c>
      <c r="H1482" s="41">
        <v>580000</v>
      </c>
      <c r="I1482" s="42">
        <v>0</v>
      </c>
      <c r="J1482" s="43">
        <v>0</v>
      </c>
      <c r="K1482" s="41">
        <v>0</v>
      </c>
      <c r="L1482" s="42">
        <v>354860</v>
      </c>
      <c r="M1482" s="43">
        <v>62332</v>
      </c>
      <c r="N1482" s="41">
        <v>417192</v>
      </c>
      <c r="O1482" s="42">
        <v>0</v>
      </c>
      <c r="P1482" s="43">
        <v>387</v>
      </c>
      <c r="Q1482" s="41">
        <v>387</v>
      </c>
      <c r="R1482" s="42">
        <v>0</v>
      </c>
      <c r="S1482" s="43">
        <v>15892</v>
      </c>
      <c r="T1482" s="44">
        <v>15892</v>
      </c>
      <c r="U1482" s="45">
        <v>354860</v>
      </c>
      <c r="V1482" s="43">
        <v>78611</v>
      </c>
      <c r="W1482" s="44">
        <v>433471</v>
      </c>
      <c r="X1482" s="45">
        <v>146529</v>
      </c>
      <c r="Y1482" s="46">
        <v>25.26</v>
      </c>
      <c r="Z1482" s="47">
        <f t="shared" si="46"/>
        <v>225140</v>
      </c>
      <c r="AA1482" s="46">
        <f t="shared" si="47"/>
        <v>38.82</v>
      </c>
      <c r="AB1482" s="48" t="s">
        <v>2370</v>
      </c>
      <c r="AC1482" s="48" t="s">
        <v>2343</v>
      </c>
      <c r="AD1482" s="49"/>
    </row>
    <row r="1483" spans="2:30" x14ac:dyDescent="0.15">
      <c r="B1483" s="38" t="s">
        <v>0</v>
      </c>
      <c r="C1483" s="39" t="s">
        <v>0</v>
      </c>
      <c r="D1483" s="39"/>
      <c r="E1483" s="39"/>
      <c r="F1483" s="40"/>
      <c r="G1483" s="40"/>
      <c r="H1483" s="41"/>
      <c r="I1483" s="42"/>
      <c r="J1483" s="43"/>
      <c r="K1483" s="41"/>
      <c r="L1483" s="42"/>
      <c r="M1483" s="43"/>
      <c r="N1483" s="41"/>
      <c r="O1483" s="42"/>
      <c r="P1483" s="43"/>
      <c r="Q1483" s="41"/>
      <c r="R1483" s="42"/>
      <c r="S1483" s="43"/>
      <c r="T1483" s="44"/>
      <c r="U1483" s="45"/>
      <c r="V1483" s="43"/>
      <c r="W1483" s="44"/>
      <c r="X1483" s="45"/>
      <c r="Y1483" s="46"/>
      <c r="Z1483" s="47"/>
      <c r="AA1483" s="46"/>
      <c r="AB1483" s="48"/>
      <c r="AC1483" s="48"/>
      <c r="AD1483" s="49"/>
    </row>
    <row r="1484" spans="2:30" x14ac:dyDescent="0.15">
      <c r="B1484" s="38" t="s">
        <v>2758</v>
      </c>
      <c r="C1484" s="39" t="s">
        <v>2233</v>
      </c>
      <c r="D1484" s="39" t="s">
        <v>2407</v>
      </c>
      <c r="E1484" s="39"/>
      <c r="F1484" s="40" t="s">
        <v>2344</v>
      </c>
      <c r="G1484" s="40" t="s">
        <v>2353</v>
      </c>
      <c r="H1484" s="41">
        <v>997700</v>
      </c>
      <c r="I1484" s="42">
        <v>0</v>
      </c>
      <c r="J1484" s="43">
        <v>0</v>
      </c>
      <c r="K1484" s="41">
        <v>0</v>
      </c>
      <c r="L1484" s="42">
        <v>923260</v>
      </c>
      <c r="M1484" s="43">
        <v>150694</v>
      </c>
      <c r="N1484" s="41">
        <v>1073954</v>
      </c>
      <c r="O1484" s="42">
        <v>0</v>
      </c>
      <c r="P1484" s="43">
        <v>0</v>
      </c>
      <c r="Q1484" s="41">
        <v>0</v>
      </c>
      <c r="R1484" s="42">
        <v>34280</v>
      </c>
      <c r="S1484" s="43">
        <v>45531</v>
      </c>
      <c r="T1484" s="44">
        <v>79811</v>
      </c>
      <c r="U1484" s="45">
        <v>957540</v>
      </c>
      <c r="V1484" s="43">
        <v>196225</v>
      </c>
      <c r="W1484" s="44">
        <v>1153765</v>
      </c>
      <c r="X1484" s="45">
        <v>-156065</v>
      </c>
      <c r="Y1484" s="46">
        <v>-15.64</v>
      </c>
      <c r="Z1484" s="47">
        <f t="shared" si="46"/>
        <v>40160</v>
      </c>
      <c r="AA1484" s="46">
        <f t="shared" si="47"/>
        <v>4.03</v>
      </c>
      <c r="AB1484" s="48" t="s">
        <v>2362</v>
      </c>
      <c r="AC1484" s="48" t="s">
        <v>2343</v>
      </c>
      <c r="AD1484" s="49"/>
    </row>
    <row r="1485" spans="2:30" x14ac:dyDescent="0.15">
      <c r="B1485" s="38" t="s">
        <v>2234</v>
      </c>
      <c r="C1485" s="39" t="s">
        <v>2235</v>
      </c>
      <c r="D1485" s="39" t="s">
        <v>2407</v>
      </c>
      <c r="E1485" s="39" t="s">
        <v>2793</v>
      </c>
      <c r="F1485" s="40" t="s">
        <v>2344</v>
      </c>
      <c r="G1485" s="40" t="s">
        <v>2353</v>
      </c>
      <c r="H1485" s="41">
        <v>112200</v>
      </c>
      <c r="I1485" s="42">
        <v>0</v>
      </c>
      <c r="J1485" s="43">
        <v>0</v>
      </c>
      <c r="K1485" s="41">
        <v>0</v>
      </c>
      <c r="L1485" s="42">
        <v>109695</v>
      </c>
      <c r="M1485" s="43">
        <v>18878</v>
      </c>
      <c r="N1485" s="41">
        <v>128573</v>
      </c>
      <c r="O1485" s="42">
        <v>0</v>
      </c>
      <c r="P1485" s="43">
        <v>0</v>
      </c>
      <c r="Q1485" s="41">
        <v>0</v>
      </c>
      <c r="R1485" s="42">
        <v>4285</v>
      </c>
      <c r="S1485" s="43">
        <v>5435</v>
      </c>
      <c r="T1485" s="44">
        <v>9720</v>
      </c>
      <c r="U1485" s="45">
        <v>113980</v>
      </c>
      <c r="V1485" s="43">
        <v>24313</v>
      </c>
      <c r="W1485" s="44">
        <v>138293</v>
      </c>
      <c r="X1485" s="45">
        <v>-26093</v>
      </c>
      <c r="Y1485" s="46">
        <v>-23.26</v>
      </c>
      <c r="Z1485" s="47">
        <f t="shared" si="46"/>
        <v>-1780</v>
      </c>
      <c r="AA1485" s="46">
        <f t="shared" si="47"/>
        <v>-1.59</v>
      </c>
      <c r="AB1485" s="48" t="s">
        <v>2362</v>
      </c>
      <c r="AC1485" s="48" t="s">
        <v>2343</v>
      </c>
      <c r="AD1485" s="49"/>
    </row>
    <row r="1486" spans="2:30" x14ac:dyDescent="0.15">
      <c r="B1486" s="38" t="s">
        <v>2236</v>
      </c>
      <c r="C1486" s="39" t="s">
        <v>2237</v>
      </c>
      <c r="D1486" s="39" t="s">
        <v>2407</v>
      </c>
      <c r="E1486" s="39" t="s">
        <v>2794</v>
      </c>
      <c r="F1486" s="40" t="s">
        <v>2344</v>
      </c>
      <c r="G1486" s="40" t="s">
        <v>2353</v>
      </c>
      <c r="H1486" s="41">
        <v>404800</v>
      </c>
      <c r="I1486" s="42">
        <v>0</v>
      </c>
      <c r="J1486" s="43">
        <v>0</v>
      </c>
      <c r="K1486" s="41">
        <v>0</v>
      </c>
      <c r="L1486" s="42">
        <v>412634</v>
      </c>
      <c r="M1486" s="43">
        <v>61383</v>
      </c>
      <c r="N1486" s="41">
        <v>474017</v>
      </c>
      <c r="O1486" s="42">
        <v>0</v>
      </c>
      <c r="P1486" s="43">
        <v>0</v>
      </c>
      <c r="Q1486" s="41">
        <v>0</v>
      </c>
      <c r="R1486" s="42">
        <v>13712</v>
      </c>
      <c r="S1486" s="43">
        <v>20566</v>
      </c>
      <c r="T1486" s="44">
        <v>34278</v>
      </c>
      <c r="U1486" s="45">
        <v>426346</v>
      </c>
      <c r="V1486" s="43">
        <v>81949</v>
      </c>
      <c r="W1486" s="44">
        <v>508295</v>
      </c>
      <c r="X1486" s="45">
        <v>-103495</v>
      </c>
      <c r="Y1486" s="46">
        <v>-25.57</v>
      </c>
      <c r="Z1486" s="47">
        <f t="shared" si="46"/>
        <v>-21546</v>
      </c>
      <c r="AA1486" s="46">
        <f t="shared" si="47"/>
        <v>-5.32</v>
      </c>
      <c r="AB1486" s="48" t="s">
        <v>2362</v>
      </c>
      <c r="AC1486" s="48" t="s">
        <v>2343</v>
      </c>
      <c r="AD1486" s="49"/>
    </row>
    <row r="1487" spans="2:30" x14ac:dyDescent="0.15">
      <c r="B1487" s="38" t="s">
        <v>2238</v>
      </c>
      <c r="C1487" s="39" t="s">
        <v>2239</v>
      </c>
      <c r="D1487" s="39" t="s">
        <v>2407</v>
      </c>
      <c r="E1487" s="39" t="s">
        <v>2795</v>
      </c>
      <c r="F1487" s="40" t="s">
        <v>2344</v>
      </c>
      <c r="G1487" s="40" t="s">
        <v>2353</v>
      </c>
      <c r="H1487" s="41">
        <v>480700</v>
      </c>
      <c r="I1487" s="42">
        <v>0</v>
      </c>
      <c r="J1487" s="43">
        <v>0</v>
      </c>
      <c r="K1487" s="41">
        <v>0</v>
      </c>
      <c r="L1487" s="42">
        <v>400931</v>
      </c>
      <c r="M1487" s="43">
        <v>70433</v>
      </c>
      <c r="N1487" s="41">
        <v>471364</v>
      </c>
      <c r="O1487" s="42">
        <v>0</v>
      </c>
      <c r="P1487" s="43">
        <v>0</v>
      </c>
      <c r="Q1487" s="41">
        <v>0</v>
      </c>
      <c r="R1487" s="42">
        <v>16283</v>
      </c>
      <c r="S1487" s="43">
        <v>19530</v>
      </c>
      <c r="T1487" s="44">
        <v>35813</v>
      </c>
      <c r="U1487" s="45">
        <v>417214</v>
      </c>
      <c r="V1487" s="43">
        <v>89963</v>
      </c>
      <c r="W1487" s="44">
        <v>507177</v>
      </c>
      <c r="X1487" s="45">
        <v>-26477</v>
      </c>
      <c r="Y1487" s="46">
        <v>-5.51</v>
      </c>
      <c r="Z1487" s="47">
        <f t="shared" si="46"/>
        <v>63486</v>
      </c>
      <c r="AA1487" s="46">
        <f t="shared" si="47"/>
        <v>13.21</v>
      </c>
      <c r="AB1487" s="48" t="s">
        <v>2362</v>
      </c>
      <c r="AC1487" s="48" t="s">
        <v>2343</v>
      </c>
      <c r="AD1487" s="49"/>
    </row>
    <row r="1488" spans="2:30" x14ac:dyDescent="0.15">
      <c r="B1488" s="38" t="s">
        <v>0</v>
      </c>
      <c r="C1488" s="39" t="s">
        <v>0</v>
      </c>
      <c r="D1488" s="39"/>
      <c r="E1488" s="39"/>
      <c r="F1488" s="40"/>
      <c r="G1488" s="40"/>
      <c r="H1488" s="41"/>
      <c r="I1488" s="42"/>
      <c r="J1488" s="43"/>
      <c r="K1488" s="41"/>
      <c r="L1488" s="42"/>
      <c r="M1488" s="43"/>
      <c r="N1488" s="41"/>
      <c r="O1488" s="42"/>
      <c r="P1488" s="43"/>
      <c r="Q1488" s="41"/>
      <c r="R1488" s="42"/>
      <c r="S1488" s="43"/>
      <c r="T1488" s="44"/>
      <c r="U1488" s="45"/>
      <c r="V1488" s="43"/>
      <c r="W1488" s="44"/>
      <c r="X1488" s="45"/>
      <c r="Y1488" s="46"/>
      <c r="Z1488" s="47"/>
      <c r="AA1488" s="46"/>
      <c r="AB1488" s="48"/>
      <c r="AC1488" s="48"/>
      <c r="AD1488" s="49"/>
    </row>
    <row r="1489" spans="2:30" x14ac:dyDescent="0.15">
      <c r="B1489" s="38" t="s">
        <v>2759</v>
      </c>
      <c r="C1489" s="39" t="s">
        <v>2240</v>
      </c>
      <c r="D1489" s="39" t="s">
        <v>2406</v>
      </c>
      <c r="E1489" s="39"/>
      <c r="F1489" s="40" t="s">
        <v>2345</v>
      </c>
      <c r="G1489" s="40" t="s">
        <v>2354</v>
      </c>
      <c r="H1489" s="41">
        <v>440000</v>
      </c>
      <c r="I1489" s="42">
        <v>0</v>
      </c>
      <c r="J1489" s="43">
        <v>0</v>
      </c>
      <c r="K1489" s="41">
        <v>0</v>
      </c>
      <c r="L1489" s="42">
        <v>391740</v>
      </c>
      <c r="M1489" s="43">
        <v>65944</v>
      </c>
      <c r="N1489" s="41">
        <v>457684</v>
      </c>
      <c r="O1489" s="42">
        <v>0</v>
      </c>
      <c r="P1489" s="43">
        <v>0</v>
      </c>
      <c r="Q1489" s="41">
        <v>0</v>
      </c>
      <c r="R1489" s="42">
        <v>5225</v>
      </c>
      <c r="S1489" s="43">
        <v>19348</v>
      </c>
      <c r="T1489" s="44">
        <v>24573</v>
      </c>
      <c r="U1489" s="45">
        <v>396965</v>
      </c>
      <c r="V1489" s="43">
        <v>85292</v>
      </c>
      <c r="W1489" s="44">
        <v>482257</v>
      </c>
      <c r="X1489" s="45">
        <v>-42257</v>
      </c>
      <c r="Y1489" s="46">
        <v>-9.6</v>
      </c>
      <c r="Z1489" s="47">
        <f t="shared" si="46"/>
        <v>43035</v>
      </c>
      <c r="AA1489" s="46">
        <f t="shared" si="47"/>
        <v>9.7799999999999994</v>
      </c>
      <c r="AB1489" s="48" t="s">
        <v>2370</v>
      </c>
      <c r="AC1489" s="48" t="s">
        <v>2343</v>
      </c>
      <c r="AD1489" s="49"/>
    </row>
    <row r="1490" spans="2:30" x14ac:dyDescent="0.15">
      <c r="B1490" s="38" t="s">
        <v>2241</v>
      </c>
      <c r="C1490" s="39" t="s">
        <v>2242</v>
      </c>
      <c r="D1490" s="39" t="s">
        <v>2406</v>
      </c>
      <c r="E1490" s="39" t="s">
        <v>2793</v>
      </c>
      <c r="F1490" s="40" t="s">
        <v>2345</v>
      </c>
      <c r="G1490" s="40" t="s">
        <v>2354</v>
      </c>
      <c r="H1490" s="41">
        <v>120000</v>
      </c>
      <c r="I1490" s="42">
        <v>0</v>
      </c>
      <c r="J1490" s="43">
        <v>0</v>
      </c>
      <c r="K1490" s="41">
        <v>0</v>
      </c>
      <c r="L1490" s="42">
        <v>208256</v>
      </c>
      <c r="M1490" s="43">
        <v>35840</v>
      </c>
      <c r="N1490" s="41">
        <v>244096</v>
      </c>
      <c r="O1490" s="42">
        <v>0</v>
      </c>
      <c r="P1490" s="43">
        <v>0</v>
      </c>
      <c r="Q1490" s="41">
        <v>0</v>
      </c>
      <c r="R1490" s="42">
        <v>5225</v>
      </c>
      <c r="S1490" s="43">
        <v>10322</v>
      </c>
      <c r="T1490" s="44">
        <v>15547</v>
      </c>
      <c r="U1490" s="45">
        <v>213481</v>
      </c>
      <c r="V1490" s="43">
        <v>46162</v>
      </c>
      <c r="W1490" s="44">
        <v>259643</v>
      </c>
      <c r="X1490" s="45">
        <v>-139643</v>
      </c>
      <c r="Y1490" s="46">
        <v>-116.37</v>
      </c>
      <c r="Z1490" s="47">
        <f t="shared" si="46"/>
        <v>-93481</v>
      </c>
      <c r="AA1490" s="46">
        <f t="shared" si="47"/>
        <v>-77.900000000000006</v>
      </c>
      <c r="AB1490" s="48" t="s">
        <v>2370</v>
      </c>
      <c r="AC1490" s="48" t="s">
        <v>2343</v>
      </c>
      <c r="AD1490" s="49"/>
    </row>
    <row r="1491" spans="2:30" x14ac:dyDescent="0.15">
      <c r="B1491" s="38" t="s">
        <v>2243</v>
      </c>
      <c r="C1491" s="39" t="s">
        <v>2244</v>
      </c>
      <c r="D1491" s="39" t="s">
        <v>2406</v>
      </c>
      <c r="E1491" s="39" t="s">
        <v>2794</v>
      </c>
      <c r="F1491" s="40" t="s">
        <v>2345</v>
      </c>
      <c r="G1491" s="40" t="s">
        <v>2354</v>
      </c>
      <c r="H1491" s="41">
        <v>160000</v>
      </c>
      <c r="I1491" s="42">
        <v>0</v>
      </c>
      <c r="J1491" s="43">
        <v>0</v>
      </c>
      <c r="K1491" s="41">
        <v>0</v>
      </c>
      <c r="L1491" s="42">
        <v>79164</v>
      </c>
      <c r="M1491" s="43">
        <v>11778</v>
      </c>
      <c r="N1491" s="41">
        <v>90942</v>
      </c>
      <c r="O1491" s="42">
        <v>0</v>
      </c>
      <c r="P1491" s="43">
        <v>0</v>
      </c>
      <c r="Q1491" s="41">
        <v>0</v>
      </c>
      <c r="R1491" s="42">
        <v>0</v>
      </c>
      <c r="S1491" s="43">
        <v>3944</v>
      </c>
      <c r="T1491" s="44">
        <v>3944</v>
      </c>
      <c r="U1491" s="45">
        <v>79164</v>
      </c>
      <c r="V1491" s="43">
        <v>15722</v>
      </c>
      <c r="W1491" s="44">
        <v>94886</v>
      </c>
      <c r="X1491" s="45">
        <v>65114</v>
      </c>
      <c r="Y1491" s="46">
        <v>40.700000000000003</v>
      </c>
      <c r="Z1491" s="47">
        <f t="shared" si="46"/>
        <v>80836</v>
      </c>
      <c r="AA1491" s="46">
        <f t="shared" si="47"/>
        <v>50.52</v>
      </c>
      <c r="AB1491" s="48" t="s">
        <v>2370</v>
      </c>
      <c r="AC1491" s="48" t="s">
        <v>2343</v>
      </c>
      <c r="AD1491" s="49"/>
    </row>
    <row r="1492" spans="2:30" x14ac:dyDescent="0.15">
      <c r="B1492" s="38" t="s">
        <v>2245</v>
      </c>
      <c r="C1492" s="39" t="s">
        <v>2246</v>
      </c>
      <c r="D1492" s="39" t="s">
        <v>2406</v>
      </c>
      <c r="E1492" s="39" t="s">
        <v>2795</v>
      </c>
      <c r="F1492" s="40" t="s">
        <v>2345</v>
      </c>
      <c r="G1492" s="40" t="s">
        <v>2354</v>
      </c>
      <c r="H1492" s="41">
        <v>160000</v>
      </c>
      <c r="I1492" s="42">
        <v>0</v>
      </c>
      <c r="J1492" s="43">
        <v>0</v>
      </c>
      <c r="K1492" s="41">
        <v>0</v>
      </c>
      <c r="L1492" s="42">
        <v>104320</v>
      </c>
      <c r="M1492" s="43">
        <v>18326</v>
      </c>
      <c r="N1492" s="41">
        <v>122646</v>
      </c>
      <c r="O1492" s="42">
        <v>0</v>
      </c>
      <c r="P1492" s="43">
        <v>0</v>
      </c>
      <c r="Q1492" s="41">
        <v>0</v>
      </c>
      <c r="R1492" s="42">
        <v>0</v>
      </c>
      <c r="S1492" s="43">
        <v>5082</v>
      </c>
      <c r="T1492" s="44">
        <v>5082</v>
      </c>
      <c r="U1492" s="45">
        <v>104320</v>
      </c>
      <c r="V1492" s="43">
        <v>23408</v>
      </c>
      <c r="W1492" s="44">
        <v>127728</v>
      </c>
      <c r="X1492" s="45">
        <v>32272</v>
      </c>
      <c r="Y1492" s="46">
        <v>20.170000000000002</v>
      </c>
      <c r="Z1492" s="47">
        <f t="shared" si="46"/>
        <v>55680</v>
      </c>
      <c r="AA1492" s="46">
        <f t="shared" si="47"/>
        <v>34.799999999999997</v>
      </c>
      <c r="AB1492" s="48" t="s">
        <v>2370</v>
      </c>
      <c r="AC1492" s="48" t="s">
        <v>2343</v>
      </c>
      <c r="AD1492" s="49"/>
    </row>
    <row r="1493" spans="2:30" x14ac:dyDescent="0.15">
      <c r="B1493" s="38" t="s">
        <v>0</v>
      </c>
      <c r="C1493" s="39" t="s">
        <v>0</v>
      </c>
      <c r="D1493" s="39"/>
      <c r="E1493" s="39"/>
      <c r="F1493" s="40"/>
      <c r="G1493" s="40"/>
      <c r="H1493" s="41"/>
      <c r="I1493" s="42"/>
      <c r="J1493" s="43"/>
      <c r="K1493" s="41"/>
      <c r="L1493" s="42"/>
      <c r="M1493" s="43"/>
      <c r="N1493" s="41"/>
      <c r="O1493" s="42"/>
      <c r="P1493" s="43"/>
      <c r="Q1493" s="41"/>
      <c r="R1493" s="42"/>
      <c r="S1493" s="43"/>
      <c r="T1493" s="44"/>
      <c r="U1493" s="45"/>
      <c r="V1493" s="43"/>
      <c r="W1493" s="44"/>
      <c r="X1493" s="45"/>
      <c r="Y1493" s="46"/>
      <c r="Z1493" s="47"/>
      <c r="AA1493" s="46"/>
      <c r="AB1493" s="48"/>
      <c r="AC1493" s="48"/>
      <c r="AD1493" s="49"/>
    </row>
    <row r="1494" spans="2:30" x14ac:dyDescent="0.15">
      <c r="B1494" s="38" t="s">
        <v>2760</v>
      </c>
      <c r="C1494" s="39" t="s">
        <v>2247</v>
      </c>
      <c r="D1494" s="39" t="s">
        <v>2366</v>
      </c>
      <c r="E1494" s="39"/>
      <c r="F1494" s="40" t="s">
        <v>2344</v>
      </c>
      <c r="G1494" s="40" t="s">
        <v>2351</v>
      </c>
      <c r="H1494" s="41">
        <v>2487000</v>
      </c>
      <c r="I1494" s="42">
        <v>0</v>
      </c>
      <c r="J1494" s="43">
        <v>0</v>
      </c>
      <c r="K1494" s="41">
        <v>0</v>
      </c>
      <c r="L1494" s="42">
        <v>950290</v>
      </c>
      <c r="M1494" s="43">
        <v>170518</v>
      </c>
      <c r="N1494" s="41">
        <v>1120808</v>
      </c>
      <c r="O1494" s="42">
        <v>0</v>
      </c>
      <c r="P1494" s="43">
        <v>0</v>
      </c>
      <c r="Q1494" s="41">
        <v>0</v>
      </c>
      <c r="R1494" s="42">
        <v>22725</v>
      </c>
      <c r="S1494" s="43">
        <v>105170</v>
      </c>
      <c r="T1494" s="44">
        <v>127895</v>
      </c>
      <c r="U1494" s="45">
        <v>973015</v>
      </c>
      <c r="V1494" s="43">
        <v>275688</v>
      </c>
      <c r="W1494" s="44">
        <v>1248703</v>
      </c>
      <c r="X1494" s="45">
        <v>1238297</v>
      </c>
      <c r="Y1494" s="46">
        <v>49.79</v>
      </c>
      <c r="Z1494" s="47">
        <f t="shared" si="46"/>
        <v>1513985</v>
      </c>
      <c r="AA1494" s="46">
        <f t="shared" si="47"/>
        <v>60.88</v>
      </c>
      <c r="AB1494" s="48" t="s">
        <v>2360</v>
      </c>
      <c r="AC1494" s="48" t="s">
        <v>2343</v>
      </c>
      <c r="AD1494" s="49"/>
    </row>
    <row r="1495" spans="2:30" x14ac:dyDescent="0.15">
      <c r="B1495" s="38" t="s">
        <v>2248</v>
      </c>
      <c r="C1495" s="39" t="s">
        <v>2249</v>
      </c>
      <c r="D1495" s="39" t="s">
        <v>2366</v>
      </c>
      <c r="E1495" s="39" t="s">
        <v>2795</v>
      </c>
      <c r="F1495" s="40" t="s">
        <v>2344</v>
      </c>
      <c r="G1495" s="40" t="s">
        <v>2351</v>
      </c>
      <c r="H1495" s="41">
        <v>2487000</v>
      </c>
      <c r="I1495" s="42">
        <v>0</v>
      </c>
      <c r="J1495" s="43">
        <v>0</v>
      </c>
      <c r="K1495" s="41">
        <v>0</v>
      </c>
      <c r="L1495" s="42">
        <v>950290</v>
      </c>
      <c r="M1495" s="43">
        <v>170518</v>
      </c>
      <c r="N1495" s="41">
        <v>1120808</v>
      </c>
      <c r="O1495" s="42">
        <v>0</v>
      </c>
      <c r="P1495" s="43">
        <v>0</v>
      </c>
      <c r="Q1495" s="41">
        <v>0</v>
      </c>
      <c r="R1495" s="42">
        <v>22725</v>
      </c>
      <c r="S1495" s="43">
        <v>105170</v>
      </c>
      <c r="T1495" s="44">
        <v>127895</v>
      </c>
      <c r="U1495" s="45">
        <v>973015</v>
      </c>
      <c r="V1495" s="43">
        <v>275688</v>
      </c>
      <c r="W1495" s="44">
        <v>1248703</v>
      </c>
      <c r="X1495" s="45">
        <v>1238297</v>
      </c>
      <c r="Y1495" s="46">
        <v>49.79</v>
      </c>
      <c r="Z1495" s="47">
        <f t="shared" si="46"/>
        <v>1513985</v>
      </c>
      <c r="AA1495" s="46">
        <f t="shared" si="47"/>
        <v>60.88</v>
      </c>
      <c r="AB1495" s="48" t="s">
        <v>2360</v>
      </c>
      <c r="AC1495" s="48" t="s">
        <v>2343</v>
      </c>
      <c r="AD1495" s="49"/>
    </row>
    <row r="1496" spans="2:30" x14ac:dyDescent="0.15">
      <c r="B1496" s="38" t="s">
        <v>0</v>
      </c>
      <c r="C1496" s="39" t="s">
        <v>0</v>
      </c>
      <c r="D1496" s="39"/>
      <c r="E1496" s="39"/>
      <c r="F1496" s="40"/>
      <c r="G1496" s="40"/>
      <c r="H1496" s="41"/>
      <c r="I1496" s="42"/>
      <c r="J1496" s="43"/>
      <c r="K1496" s="41"/>
      <c r="L1496" s="42"/>
      <c r="M1496" s="43"/>
      <c r="N1496" s="41"/>
      <c r="O1496" s="42"/>
      <c r="P1496" s="43"/>
      <c r="Q1496" s="41"/>
      <c r="R1496" s="42"/>
      <c r="S1496" s="43"/>
      <c r="T1496" s="44"/>
      <c r="U1496" s="45"/>
      <c r="V1496" s="43"/>
      <c r="W1496" s="44"/>
      <c r="X1496" s="45"/>
      <c r="Y1496" s="46"/>
      <c r="Z1496" s="47"/>
      <c r="AA1496" s="46"/>
      <c r="AB1496" s="48"/>
      <c r="AC1496" s="48"/>
      <c r="AD1496" s="49"/>
    </row>
    <row r="1497" spans="2:30" x14ac:dyDescent="0.15">
      <c r="B1497" s="38" t="s">
        <v>2761</v>
      </c>
      <c r="C1497" s="39" t="s">
        <v>2250</v>
      </c>
      <c r="D1497" s="39" t="s">
        <v>2405</v>
      </c>
      <c r="E1497" s="39"/>
      <c r="F1497" s="40" t="s">
        <v>2345</v>
      </c>
      <c r="G1497" s="40" t="s">
        <v>2359</v>
      </c>
      <c r="H1497" s="41">
        <v>830000</v>
      </c>
      <c r="I1497" s="42">
        <v>0</v>
      </c>
      <c r="J1497" s="43">
        <v>0</v>
      </c>
      <c r="K1497" s="41">
        <v>0</v>
      </c>
      <c r="L1497" s="42">
        <v>0</v>
      </c>
      <c r="M1497" s="43">
        <v>0</v>
      </c>
      <c r="N1497" s="41">
        <v>0</v>
      </c>
      <c r="O1497" s="42">
        <v>770000</v>
      </c>
      <c r="P1497" s="43">
        <v>0</v>
      </c>
      <c r="Q1497" s="41">
        <v>770000</v>
      </c>
      <c r="R1497" s="42">
        <v>0</v>
      </c>
      <c r="S1497" s="43">
        <v>0</v>
      </c>
      <c r="T1497" s="44">
        <v>0</v>
      </c>
      <c r="U1497" s="45">
        <v>770000</v>
      </c>
      <c r="V1497" s="43">
        <v>0</v>
      </c>
      <c r="W1497" s="44">
        <v>770000</v>
      </c>
      <c r="X1497" s="45">
        <v>60000</v>
      </c>
      <c r="Y1497" s="46">
        <v>7.23</v>
      </c>
      <c r="Z1497" s="47">
        <f t="shared" si="46"/>
        <v>60000</v>
      </c>
      <c r="AA1497" s="46">
        <f t="shared" si="47"/>
        <v>7.23</v>
      </c>
      <c r="AB1497" s="48" t="s">
        <v>2370</v>
      </c>
      <c r="AC1497" s="48" t="s">
        <v>2372</v>
      </c>
      <c r="AD1497" s="49"/>
    </row>
    <row r="1498" spans="2:30" x14ac:dyDescent="0.15">
      <c r="B1498" s="38" t="s">
        <v>2251</v>
      </c>
      <c r="C1498" s="39" t="s">
        <v>2252</v>
      </c>
      <c r="D1498" s="39" t="s">
        <v>2405</v>
      </c>
      <c r="E1498" s="39" t="s">
        <v>2793</v>
      </c>
      <c r="F1498" s="40" t="s">
        <v>2345</v>
      </c>
      <c r="G1498" s="40" t="s">
        <v>2359</v>
      </c>
      <c r="H1498" s="41">
        <v>830000</v>
      </c>
      <c r="I1498" s="42">
        <v>0</v>
      </c>
      <c r="J1498" s="43">
        <v>0</v>
      </c>
      <c r="K1498" s="41">
        <v>0</v>
      </c>
      <c r="L1498" s="42">
        <v>0</v>
      </c>
      <c r="M1498" s="43">
        <v>0</v>
      </c>
      <c r="N1498" s="41">
        <v>0</v>
      </c>
      <c r="O1498" s="42">
        <v>770000</v>
      </c>
      <c r="P1498" s="43">
        <v>0</v>
      </c>
      <c r="Q1498" s="41">
        <v>770000</v>
      </c>
      <c r="R1498" s="42">
        <v>0</v>
      </c>
      <c r="S1498" s="43">
        <v>0</v>
      </c>
      <c r="T1498" s="44">
        <v>0</v>
      </c>
      <c r="U1498" s="45">
        <v>770000</v>
      </c>
      <c r="V1498" s="43">
        <v>0</v>
      </c>
      <c r="W1498" s="44">
        <v>770000</v>
      </c>
      <c r="X1498" s="45">
        <v>60000</v>
      </c>
      <c r="Y1498" s="46">
        <v>7.23</v>
      </c>
      <c r="Z1498" s="47">
        <f t="shared" si="46"/>
        <v>60000</v>
      </c>
      <c r="AA1498" s="46">
        <f t="shared" si="47"/>
        <v>7.23</v>
      </c>
      <c r="AB1498" s="48" t="s">
        <v>2370</v>
      </c>
      <c r="AC1498" s="48" t="s">
        <v>2372</v>
      </c>
      <c r="AD1498" s="49"/>
    </row>
    <row r="1499" spans="2:30" x14ac:dyDescent="0.15">
      <c r="B1499" s="38" t="s">
        <v>0</v>
      </c>
      <c r="C1499" s="39" t="s">
        <v>0</v>
      </c>
      <c r="D1499" s="39"/>
      <c r="E1499" s="39"/>
      <c r="F1499" s="40"/>
      <c r="G1499" s="40"/>
      <c r="H1499" s="41"/>
      <c r="I1499" s="42"/>
      <c r="J1499" s="43"/>
      <c r="K1499" s="41"/>
      <c r="L1499" s="42"/>
      <c r="M1499" s="43"/>
      <c r="N1499" s="41"/>
      <c r="O1499" s="42"/>
      <c r="P1499" s="43"/>
      <c r="Q1499" s="41"/>
      <c r="R1499" s="42"/>
      <c r="S1499" s="43"/>
      <c r="T1499" s="44"/>
      <c r="U1499" s="45"/>
      <c r="V1499" s="43"/>
      <c r="W1499" s="44"/>
      <c r="X1499" s="45"/>
      <c r="Y1499" s="46"/>
      <c r="Z1499" s="47"/>
      <c r="AA1499" s="46"/>
      <c r="AB1499" s="48"/>
      <c r="AC1499" s="48"/>
      <c r="AD1499" s="49"/>
    </row>
    <row r="1500" spans="2:30" x14ac:dyDescent="0.15">
      <c r="B1500" s="38" t="s">
        <v>2762</v>
      </c>
      <c r="C1500" s="39" t="s">
        <v>2253</v>
      </c>
      <c r="D1500" s="39" t="s">
        <v>2404</v>
      </c>
      <c r="E1500" s="39"/>
      <c r="F1500" s="40" t="s">
        <v>2347</v>
      </c>
      <c r="G1500" s="40" t="s">
        <v>2359</v>
      </c>
      <c r="H1500" s="41">
        <v>1200000</v>
      </c>
      <c r="I1500" s="42">
        <v>0</v>
      </c>
      <c r="J1500" s="43">
        <v>0</v>
      </c>
      <c r="K1500" s="41">
        <v>0</v>
      </c>
      <c r="L1500" s="42">
        <v>855823</v>
      </c>
      <c r="M1500" s="43">
        <v>134948</v>
      </c>
      <c r="N1500" s="41">
        <v>990771</v>
      </c>
      <c r="O1500" s="42">
        <v>0</v>
      </c>
      <c r="P1500" s="43">
        <v>438</v>
      </c>
      <c r="Q1500" s="41">
        <v>438</v>
      </c>
      <c r="R1500" s="42">
        <v>6627</v>
      </c>
      <c r="S1500" s="43">
        <v>38015</v>
      </c>
      <c r="T1500" s="44">
        <v>44642</v>
      </c>
      <c r="U1500" s="45">
        <v>862450</v>
      </c>
      <c r="V1500" s="43">
        <v>173401</v>
      </c>
      <c r="W1500" s="44">
        <v>1035851</v>
      </c>
      <c r="X1500" s="45">
        <v>164149</v>
      </c>
      <c r="Y1500" s="46">
        <v>13.68</v>
      </c>
      <c r="Z1500" s="47">
        <f t="shared" si="46"/>
        <v>337550</v>
      </c>
      <c r="AA1500" s="46">
        <f t="shared" si="47"/>
        <v>28.13</v>
      </c>
      <c r="AB1500" s="48" t="s">
        <v>2370</v>
      </c>
      <c r="AC1500" s="48" t="s">
        <v>2343</v>
      </c>
      <c r="AD1500" s="49"/>
    </row>
    <row r="1501" spans="2:30" x14ac:dyDescent="0.15">
      <c r="B1501" s="38" t="s">
        <v>2254</v>
      </c>
      <c r="C1501" s="39" t="s">
        <v>2255</v>
      </c>
      <c r="D1501" s="39" t="s">
        <v>2404</v>
      </c>
      <c r="E1501" s="39" t="s">
        <v>2794</v>
      </c>
      <c r="F1501" s="40" t="s">
        <v>2347</v>
      </c>
      <c r="G1501" s="40" t="s">
        <v>2359</v>
      </c>
      <c r="H1501" s="41">
        <v>600000</v>
      </c>
      <c r="I1501" s="42">
        <v>0</v>
      </c>
      <c r="J1501" s="43">
        <v>0</v>
      </c>
      <c r="K1501" s="41">
        <v>0</v>
      </c>
      <c r="L1501" s="42">
        <v>454850</v>
      </c>
      <c r="M1501" s="43">
        <v>64516</v>
      </c>
      <c r="N1501" s="41">
        <v>519366</v>
      </c>
      <c r="O1501" s="42">
        <v>0</v>
      </c>
      <c r="P1501" s="43">
        <v>0</v>
      </c>
      <c r="Q1501" s="41">
        <v>0</v>
      </c>
      <c r="R1501" s="42">
        <v>4791</v>
      </c>
      <c r="S1501" s="43">
        <v>20058</v>
      </c>
      <c r="T1501" s="44">
        <v>24849</v>
      </c>
      <c r="U1501" s="45">
        <v>459641</v>
      </c>
      <c r="V1501" s="43">
        <v>84574</v>
      </c>
      <c r="W1501" s="44">
        <v>544215</v>
      </c>
      <c r="X1501" s="45">
        <v>55785</v>
      </c>
      <c r="Y1501" s="46">
        <v>9.3000000000000007</v>
      </c>
      <c r="Z1501" s="47">
        <f t="shared" si="46"/>
        <v>140359</v>
      </c>
      <c r="AA1501" s="46">
        <f t="shared" si="47"/>
        <v>23.39</v>
      </c>
      <c r="AB1501" s="48" t="s">
        <v>2370</v>
      </c>
      <c r="AC1501" s="48" t="s">
        <v>2343</v>
      </c>
      <c r="AD1501" s="49"/>
    </row>
    <row r="1502" spans="2:30" x14ac:dyDescent="0.15">
      <c r="B1502" s="38" t="s">
        <v>2256</v>
      </c>
      <c r="C1502" s="39" t="s">
        <v>2257</v>
      </c>
      <c r="D1502" s="39" t="s">
        <v>2404</v>
      </c>
      <c r="E1502" s="39" t="s">
        <v>2795</v>
      </c>
      <c r="F1502" s="40" t="s">
        <v>2347</v>
      </c>
      <c r="G1502" s="40" t="s">
        <v>2359</v>
      </c>
      <c r="H1502" s="41">
        <v>600000</v>
      </c>
      <c r="I1502" s="42">
        <v>0</v>
      </c>
      <c r="J1502" s="43">
        <v>0</v>
      </c>
      <c r="K1502" s="41">
        <v>0</v>
      </c>
      <c r="L1502" s="42">
        <v>400973</v>
      </c>
      <c r="M1502" s="43">
        <v>70432</v>
      </c>
      <c r="N1502" s="41">
        <v>471405</v>
      </c>
      <c r="O1502" s="42">
        <v>0</v>
      </c>
      <c r="P1502" s="43">
        <v>438</v>
      </c>
      <c r="Q1502" s="41">
        <v>438</v>
      </c>
      <c r="R1502" s="42">
        <v>1836</v>
      </c>
      <c r="S1502" s="43">
        <v>17957</v>
      </c>
      <c r="T1502" s="44">
        <v>19793</v>
      </c>
      <c r="U1502" s="45">
        <v>402809</v>
      </c>
      <c r="V1502" s="43">
        <v>88827</v>
      </c>
      <c r="W1502" s="44">
        <v>491636</v>
      </c>
      <c r="X1502" s="45">
        <v>108364</v>
      </c>
      <c r="Y1502" s="46">
        <v>18.059999999999999</v>
      </c>
      <c r="Z1502" s="47">
        <f t="shared" si="46"/>
        <v>197191</v>
      </c>
      <c r="AA1502" s="46">
        <f t="shared" si="47"/>
        <v>32.869999999999997</v>
      </c>
      <c r="AB1502" s="48" t="s">
        <v>2370</v>
      </c>
      <c r="AC1502" s="48" t="s">
        <v>2343</v>
      </c>
      <c r="AD1502" s="49"/>
    </row>
    <row r="1503" spans="2:30" x14ac:dyDescent="0.15">
      <c r="B1503" s="38" t="s">
        <v>0</v>
      </c>
      <c r="C1503" s="39" t="s">
        <v>0</v>
      </c>
      <c r="D1503" s="39"/>
      <c r="E1503" s="39"/>
      <c r="F1503" s="40"/>
      <c r="G1503" s="40"/>
      <c r="H1503" s="41"/>
      <c r="I1503" s="42"/>
      <c r="J1503" s="43"/>
      <c r="K1503" s="41"/>
      <c r="L1503" s="42"/>
      <c r="M1503" s="43"/>
      <c r="N1503" s="41"/>
      <c r="O1503" s="42"/>
      <c r="P1503" s="43"/>
      <c r="Q1503" s="41"/>
      <c r="R1503" s="42"/>
      <c r="S1503" s="43"/>
      <c r="T1503" s="44"/>
      <c r="U1503" s="45"/>
      <c r="V1503" s="43"/>
      <c r="W1503" s="44"/>
      <c r="X1503" s="45"/>
      <c r="Y1503" s="46"/>
      <c r="Z1503" s="47"/>
      <c r="AA1503" s="46"/>
      <c r="AB1503" s="48"/>
      <c r="AC1503" s="48"/>
      <c r="AD1503" s="49"/>
    </row>
    <row r="1504" spans="2:30" x14ac:dyDescent="0.15">
      <c r="B1504" s="38" t="s">
        <v>2763</v>
      </c>
      <c r="C1504" s="39" t="s">
        <v>2258</v>
      </c>
      <c r="D1504" s="39" t="s">
        <v>2403</v>
      </c>
      <c r="E1504" s="39"/>
      <c r="F1504" s="40" t="s">
        <v>2347</v>
      </c>
      <c r="G1504" s="40" t="s">
        <v>2358</v>
      </c>
      <c r="H1504" s="41">
        <v>1562321</v>
      </c>
      <c r="I1504" s="42">
        <v>0</v>
      </c>
      <c r="J1504" s="43">
        <v>0</v>
      </c>
      <c r="K1504" s="41">
        <v>0</v>
      </c>
      <c r="L1504" s="42">
        <v>933353</v>
      </c>
      <c r="M1504" s="43">
        <v>157526</v>
      </c>
      <c r="N1504" s="41">
        <v>1090879</v>
      </c>
      <c r="O1504" s="42">
        <v>0</v>
      </c>
      <c r="P1504" s="43">
        <v>181</v>
      </c>
      <c r="Q1504" s="41">
        <v>181</v>
      </c>
      <c r="R1504" s="42">
        <v>20526</v>
      </c>
      <c r="S1504" s="43">
        <v>40320</v>
      </c>
      <c r="T1504" s="44">
        <v>60846</v>
      </c>
      <c r="U1504" s="45">
        <v>953879</v>
      </c>
      <c r="V1504" s="43">
        <v>198027</v>
      </c>
      <c r="W1504" s="44">
        <v>1151906</v>
      </c>
      <c r="X1504" s="45">
        <v>410415</v>
      </c>
      <c r="Y1504" s="46">
        <v>26.27</v>
      </c>
      <c r="Z1504" s="47">
        <f t="shared" si="46"/>
        <v>608442</v>
      </c>
      <c r="AA1504" s="46">
        <f t="shared" si="47"/>
        <v>38.94</v>
      </c>
      <c r="AB1504" s="48" t="s">
        <v>2370</v>
      </c>
      <c r="AC1504" s="48" t="s">
        <v>2343</v>
      </c>
      <c r="AD1504" s="49"/>
    </row>
    <row r="1505" spans="2:30" x14ac:dyDescent="0.15">
      <c r="B1505" s="38" t="s">
        <v>2259</v>
      </c>
      <c r="C1505" s="39" t="s">
        <v>2260</v>
      </c>
      <c r="D1505" s="39" t="s">
        <v>2403</v>
      </c>
      <c r="E1505" s="39" t="s">
        <v>2793</v>
      </c>
      <c r="F1505" s="40" t="s">
        <v>2347</v>
      </c>
      <c r="G1505" s="40" t="s">
        <v>2358</v>
      </c>
      <c r="H1505" s="41">
        <v>650000</v>
      </c>
      <c r="I1505" s="42">
        <v>0</v>
      </c>
      <c r="J1505" s="43">
        <v>0</v>
      </c>
      <c r="K1505" s="41">
        <v>0</v>
      </c>
      <c r="L1505" s="42">
        <v>389561</v>
      </c>
      <c r="M1505" s="43">
        <v>74772</v>
      </c>
      <c r="N1505" s="41">
        <v>464333</v>
      </c>
      <c r="O1505" s="42">
        <v>0</v>
      </c>
      <c r="P1505" s="43">
        <v>0</v>
      </c>
      <c r="Q1505" s="41">
        <v>0</v>
      </c>
      <c r="R1505" s="42">
        <v>11196</v>
      </c>
      <c r="S1505" s="43">
        <v>16227</v>
      </c>
      <c r="T1505" s="44">
        <v>27423</v>
      </c>
      <c r="U1505" s="45">
        <v>400757</v>
      </c>
      <c r="V1505" s="43">
        <v>90999</v>
      </c>
      <c r="W1505" s="44">
        <v>491756</v>
      </c>
      <c r="X1505" s="45">
        <v>158244</v>
      </c>
      <c r="Y1505" s="46">
        <v>24.35</v>
      </c>
      <c r="Z1505" s="47">
        <f t="shared" si="46"/>
        <v>249243</v>
      </c>
      <c r="AA1505" s="46">
        <f t="shared" si="47"/>
        <v>38.35</v>
      </c>
      <c r="AB1505" s="48" t="s">
        <v>2370</v>
      </c>
      <c r="AC1505" s="48" t="s">
        <v>2343</v>
      </c>
      <c r="AD1505" s="49"/>
    </row>
    <row r="1506" spans="2:30" x14ac:dyDescent="0.15">
      <c r="B1506" s="38" t="s">
        <v>2261</v>
      </c>
      <c r="C1506" s="39" t="s">
        <v>2262</v>
      </c>
      <c r="D1506" s="39" t="s">
        <v>2403</v>
      </c>
      <c r="E1506" s="39" t="s">
        <v>2794</v>
      </c>
      <c r="F1506" s="40" t="s">
        <v>2347</v>
      </c>
      <c r="G1506" s="40" t="s">
        <v>2358</v>
      </c>
      <c r="H1506" s="41">
        <v>643037</v>
      </c>
      <c r="I1506" s="42">
        <v>0</v>
      </c>
      <c r="J1506" s="43">
        <v>0</v>
      </c>
      <c r="K1506" s="41">
        <v>0</v>
      </c>
      <c r="L1506" s="42">
        <v>377562</v>
      </c>
      <c r="M1506" s="43">
        <v>53553</v>
      </c>
      <c r="N1506" s="41">
        <v>431115</v>
      </c>
      <c r="O1506" s="42">
        <v>0</v>
      </c>
      <c r="P1506" s="43">
        <v>0</v>
      </c>
      <c r="Q1506" s="41">
        <v>0</v>
      </c>
      <c r="R1506" s="42">
        <v>7464</v>
      </c>
      <c r="S1506" s="43">
        <v>16650</v>
      </c>
      <c r="T1506" s="44">
        <v>24114</v>
      </c>
      <c r="U1506" s="45">
        <v>385026</v>
      </c>
      <c r="V1506" s="43">
        <v>70203</v>
      </c>
      <c r="W1506" s="44">
        <v>455229</v>
      </c>
      <c r="X1506" s="45">
        <v>187808</v>
      </c>
      <c r="Y1506" s="46">
        <v>29.21</v>
      </c>
      <c r="Z1506" s="47">
        <f t="shared" si="46"/>
        <v>258011</v>
      </c>
      <c r="AA1506" s="46">
        <f t="shared" si="47"/>
        <v>40.119999999999997</v>
      </c>
      <c r="AB1506" s="48" t="s">
        <v>2370</v>
      </c>
      <c r="AC1506" s="48" t="s">
        <v>2343</v>
      </c>
      <c r="AD1506" s="49"/>
    </row>
    <row r="1507" spans="2:30" x14ac:dyDescent="0.15">
      <c r="B1507" s="38" t="s">
        <v>2263</v>
      </c>
      <c r="C1507" s="39" t="s">
        <v>2264</v>
      </c>
      <c r="D1507" s="39" t="s">
        <v>2403</v>
      </c>
      <c r="E1507" s="39" t="s">
        <v>2795</v>
      </c>
      <c r="F1507" s="40" t="s">
        <v>2347</v>
      </c>
      <c r="G1507" s="40" t="s">
        <v>2358</v>
      </c>
      <c r="H1507" s="41">
        <v>269284</v>
      </c>
      <c r="I1507" s="42">
        <v>0</v>
      </c>
      <c r="J1507" s="43">
        <v>0</v>
      </c>
      <c r="K1507" s="41">
        <v>0</v>
      </c>
      <c r="L1507" s="42">
        <v>166230</v>
      </c>
      <c r="M1507" s="43">
        <v>29201</v>
      </c>
      <c r="N1507" s="41">
        <v>195431</v>
      </c>
      <c r="O1507" s="42">
        <v>0</v>
      </c>
      <c r="P1507" s="43">
        <v>181</v>
      </c>
      <c r="Q1507" s="41">
        <v>181</v>
      </c>
      <c r="R1507" s="42">
        <v>1866</v>
      </c>
      <c r="S1507" s="43">
        <v>7443</v>
      </c>
      <c r="T1507" s="44">
        <v>9309</v>
      </c>
      <c r="U1507" s="45">
        <v>168096</v>
      </c>
      <c r="V1507" s="43">
        <v>36825</v>
      </c>
      <c r="W1507" s="44">
        <v>204921</v>
      </c>
      <c r="X1507" s="45">
        <v>64363</v>
      </c>
      <c r="Y1507" s="46">
        <v>23.9</v>
      </c>
      <c r="Z1507" s="47">
        <f t="shared" si="46"/>
        <v>101188</v>
      </c>
      <c r="AA1507" s="46">
        <f t="shared" si="47"/>
        <v>37.58</v>
      </c>
      <c r="AB1507" s="48" t="s">
        <v>2370</v>
      </c>
      <c r="AC1507" s="48" t="s">
        <v>2343</v>
      </c>
      <c r="AD1507" s="49"/>
    </row>
    <row r="1508" spans="2:30" x14ac:dyDescent="0.15">
      <c r="B1508" s="38" t="s">
        <v>0</v>
      </c>
      <c r="C1508" s="39" t="s">
        <v>0</v>
      </c>
      <c r="D1508" s="39"/>
      <c r="E1508" s="39"/>
      <c r="F1508" s="40"/>
      <c r="G1508" s="40"/>
      <c r="H1508" s="41"/>
      <c r="I1508" s="42"/>
      <c r="J1508" s="43"/>
      <c r="K1508" s="41"/>
      <c r="L1508" s="42"/>
      <c r="M1508" s="43"/>
      <c r="N1508" s="41"/>
      <c r="O1508" s="42"/>
      <c r="P1508" s="43"/>
      <c r="Q1508" s="41"/>
      <c r="R1508" s="42"/>
      <c r="S1508" s="43"/>
      <c r="T1508" s="44"/>
      <c r="U1508" s="45"/>
      <c r="V1508" s="43"/>
      <c r="W1508" s="44"/>
      <c r="X1508" s="45"/>
      <c r="Y1508" s="46"/>
      <c r="Z1508" s="47"/>
      <c r="AA1508" s="46"/>
      <c r="AB1508" s="48"/>
      <c r="AC1508" s="48"/>
      <c r="AD1508" s="49"/>
    </row>
    <row r="1509" spans="2:30" x14ac:dyDescent="0.15">
      <c r="B1509" s="38" t="s">
        <v>2764</v>
      </c>
      <c r="C1509" s="39" t="s">
        <v>2265</v>
      </c>
      <c r="D1509" s="39" t="s">
        <v>2391</v>
      </c>
      <c r="E1509" s="39"/>
      <c r="F1509" s="40" t="s">
        <v>2347</v>
      </c>
      <c r="G1509" s="40" t="s">
        <v>2354</v>
      </c>
      <c r="H1509" s="41">
        <v>1167000</v>
      </c>
      <c r="I1509" s="42">
        <v>0</v>
      </c>
      <c r="J1509" s="43">
        <v>0</v>
      </c>
      <c r="K1509" s="41">
        <v>0</v>
      </c>
      <c r="L1509" s="42">
        <v>446938</v>
      </c>
      <c r="M1509" s="43">
        <v>71804</v>
      </c>
      <c r="N1509" s="41">
        <v>518742</v>
      </c>
      <c r="O1509" s="42">
        <v>0</v>
      </c>
      <c r="P1509" s="43">
        <v>0</v>
      </c>
      <c r="Q1509" s="41">
        <v>0</v>
      </c>
      <c r="R1509" s="42">
        <v>92584</v>
      </c>
      <c r="S1509" s="43">
        <v>22053</v>
      </c>
      <c r="T1509" s="44">
        <v>114637</v>
      </c>
      <c r="U1509" s="45">
        <v>539522</v>
      </c>
      <c r="V1509" s="43">
        <v>93857</v>
      </c>
      <c r="W1509" s="44">
        <v>633379</v>
      </c>
      <c r="X1509" s="45">
        <v>533621</v>
      </c>
      <c r="Y1509" s="46">
        <v>45.73</v>
      </c>
      <c r="Z1509" s="47">
        <f t="shared" si="46"/>
        <v>627478</v>
      </c>
      <c r="AA1509" s="46">
        <f t="shared" si="47"/>
        <v>53.77</v>
      </c>
      <c r="AB1509" s="48" t="s">
        <v>2360</v>
      </c>
      <c r="AC1509" s="48" t="s">
        <v>2343</v>
      </c>
      <c r="AD1509" s="49"/>
    </row>
    <row r="1510" spans="2:30" x14ac:dyDescent="0.15">
      <c r="B1510" s="38" t="s">
        <v>2266</v>
      </c>
      <c r="C1510" s="39" t="s">
        <v>2267</v>
      </c>
      <c r="D1510" s="39" t="s">
        <v>2391</v>
      </c>
      <c r="E1510" s="39" t="s">
        <v>2795</v>
      </c>
      <c r="F1510" s="40" t="s">
        <v>2347</v>
      </c>
      <c r="G1510" s="40" t="s">
        <v>2354</v>
      </c>
      <c r="H1510" s="41">
        <v>1167000</v>
      </c>
      <c r="I1510" s="42">
        <v>0</v>
      </c>
      <c r="J1510" s="43">
        <v>0</v>
      </c>
      <c r="K1510" s="41">
        <v>0</v>
      </c>
      <c r="L1510" s="42">
        <v>446938</v>
      </c>
      <c r="M1510" s="43">
        <v>71804</v>
      </c>
      <c r="N1510" s="41">
        <v>518742</v>
      </c>
      <c r="O1510" s="42">
        <v>0</v>
      </c>
      <c r="P1510" s="43">
        <v>0</v>
      </c>
      <c r="Q1510" s="41">
        <v>0</v>
      </c>
      <c r="R1510" s="42">
        <v>92584</v>
      </c>
      <c r="S1510" s="43">
        <v>22053</v>
      </c>
      <c r="T1510" s="44">
        <v>114637</v>
      </c>
      <c r="U1510" s="45">
        <v>539522</v>
      </c>
      <c r="V1510" s="43">
        <v>93857</v>
      </c>
      <c r="W1510" s="44">
        <v>633379</v>
      </c>
      <c r="X1510" s="45">
        <v>533621</v>
      </c>
      <c r="Y1510" s="46">
        <v>45.73</v>
      </c>
      <c r="Z1510" s="47">
        <f t="shared" si="46"/>
        <v>627478</v>
      </c>
      <c r="AA1510" s="46">
        <f t="shared" si="47"/>
        <v>53.77</v>
      </c>
      <c r="AB1510" s="48" t="s">
        <v>2360</v>
      </c>
      <c r="AC1510" s="48" t="s">
        <v>2343</v>
      </c>
      <c r="AD1510" s="49"/>
    </row>
    <row r="1511" spans="2:30" x14ac:dyDescent="0.15">
      <c r="B1511" s="38" t="s">
        <v>0</v>
      </c>
      <c r="C1511" s="39" t="s">
        <v>0</v>
      </c>
      <c r="D1511" s="39"/>
      <c r="E1511" s="39"/>
      <c r="F1511" s="40"/>
      <c r="G1511" s="40"/>
      <c r="H1511" s="41"/>
      <c r="I1511" s="42"/>
      <c r="J1511" s="43"/>
      <c r="K1511" s="41"/>
      <c r="L1511" s="42"/>
      <c r="M1511" s="43"/>
      <c r="N1511" s="41"/>
      <c r="O1511" s="42"/>
      <c r="P1511" s="43"/>
      <c r="Q1511" s="41"/>
      <c r="R1511" s="42"/>
      <c r="S1511" s="43"/>
      <c r="T1511" s="44"/>
      <c r="U1511" s="45"/>
      <c r="V1511" s="43"/>
      <c r="W1511" s="44"/>
      <c r="X1511" s="45"/>
      <c r="Y1511" s="46"/>
      <c r="Z1511" s="47"/>
      <c r="AA1511" s="46"/>
      <c r="AB1511" s="48"/>
      <c r="AC1511" s="48"/>
      <c r="AD1511" s="49"/>
    </row>
    <row r="1512" spans="2:30" x14ac:dyDescent="0.15">
      <c r="B1512" s="38" t="s">
        <v>2765</v>
      </c>
      <c r="C1512" s="39" t="s">
        <v>2268</v>
      </c>
      <c r="D1512" s="39" t="s">
        <v>2383</v>
      </c>
      <c r="E1512" s="39"/>
      <c r="F1512" s="40" t="s">
        <v>2346</v>
      </c>
      <c r="G1512" s="40" t="s">
        <v>2352</v>
      </c>
      <c r="H1512" s="41">
        <v>17500</v>
      </c>
      <c r="I1512" s="42">
        <v>0</v>
      </c>
      <c r="J1512" s="43">
        <v>0</v>
      </c>
      <c r="K1512" s="41">
        <v>0</v>
      </c>
      <c r="L1512" s="42">
        <v>0</v>
      </c>
      <c r="M1512" s="43">
        <v>0</v>
      </c>
      <c r="N1512" s="41">
        <v>0</v>
      </c>
      <c r="O1512" s="42">
        <v>0</v>
      </c>
      <c r="P1512" s="43">
        <v>0</v>
      </c>
      <c r="Q1512" s="41">
        <v>0</v>
      </c>
      <c r="R1512" s="42">
        <v>0</v>
      </c>
      <c r="S1512" s="43">
        <v>0</v>
      </c>
      <c r="T1512" s="44">
        <v>0</v>
      </c>
      <c r="U1512" s="45">
        <v>0</v>
      </c>
      <c r="V1512" s="43">
        <v>0</v>
      </c>
      <c r="W1512" s="44">
        <v>0</v>
      </c>
      <c r="X1512" s="45">
        <v>17500</v>
      </c>
      <c r="Y1512" s="46">
        <v>100</v>
      </c>
      <c r="Z1512" s="47">
        <f t="shared" si="46"/>
        <v>17500</v>
      </c>
      <c r="AA1512" s="46">
        <f t="shared" si="47"/>
        <v>100</v>
      </c>
      <c r="AB1512" s="48" t="s">
        <v>2360</v>
      </c>
      <c r="AC1512" s="48" t="s">
        <v>2343</v>
      </c>
      <c r="AD1512" s="49"/>
    </row>
    <row r="1513" spans="2:30" x14ac:dyDescent="0.15">
      <c r="B1513" s="38" t="s">
        <v>2269</v>
      </c>
      <c r="C1513" s="39" t="s">
        <v>2270</v>
      </c>
      <c r="D1513" s="39" t="s">
        <v>2383</v>
      </c>
      <c r="E1513" s="39" t="s">
        <v>2794</v>
      </c>
      <c r="F1513" s="40" t="s">
        <v>2346</v>
      </c>
      <c r="G1513" s="40" t="s">
        <v>2352</v>
      </c>
      <c r="H1513" s="41">
        <v>7000</v>
      </c>
      <c r="I1513" s="42">
        <v>0</v>
      </c>
      <c r="J1513" s="43">
        <v>0</v>
      </c>
      <c r="K1513" s="41">
        <v>0</v>
      </c>
      <c r="L1513" s="42">
        <v>0</v>
      </c>
      <c r="M1513" s="43">
        <v>0</v>
      </c>
      <c r="N1513" s="41">
        <v>0</v>
      </c>
      <c r="O1513" s="42">
        <v>0</v>
      </c>
      <c r="P1513" s="43">
        <v>0</v>
      </c>
      <c r="Q1513" s="41">
        <v>0</v>
      </c>
      <c r="R1513" s="42">
        <v>0</v>
      </c>
      <c r="S1513" s="43">
        <v>0</v>
      </c>
      <c r="T1513" s="44">
        <v>0</v>
      </c>
      <c r="U1513" s="45">
        <v>0</v>
      </c>
      <c r="V1513" s="43">
        <v>0</v>
      </c>
      <c r="W1513" s="44">
        <v>0</v>
      </c>
      <c r="X1513" s="45">
        <v>7000</v>
      </c>
      <c r="Y1513" s="46">
        <v>100</v>
      </c>
      <c r="Z1513" s="47">
        <f t="shared" si="46"/>
        <v>7000</v>
      </c>
      <c r="AA1513" s="46">
        <f t="shared" si="47"/>
        <v>100</v>
      </c>
      <c r="AB1513" s="48" t="s">
        <v>2360</v>
      </c>
      <c r="AC1513" s="48" t="s">
        <v>2343</v>
      </c>
      <c r="AD1513" s="49"/>
    </row>
    <row r="1514" spans="2:30" x14ac:dyDescent="0.15">
      <c r="B1514" s="38" t="s">
        <v>2271</v>
      </c>
      <c r="C1514" s="39" t="s">
        <v>2272</v>
      </c>
      <c r="D1514" s="39" t="s">
        <v>2383</v>
      </c>
      <c r="E1514" s="39" t="s">
        <v>2794</v>
      </c>
      <c r="F1514" s="40" t="s">
        <v>2346</v>
      </c>
      <c r="G1514" s="40" t="s">
        <v>2352</v>
      </c>
      <c r="H1514" s="41">
        <v>10500</v>
      </c>
      <c r="I1514" s="42">
        <v>0</v>
      </c>
      <c r="J1514" s="43">
        <v>0</v>
      </c>
      <c r="K1514" s="41">
        <v>0</v>
      </c>
      <c r="L1514" s="42">
        <v>0</v>
      </c>
      <c r="M1514" s="43">
        <v>0</v>
      </c>
      <c r="N1514" s="41">
        <v>0</v>
      </c>
      <c r="O1514" s="42">
        <v>0</v>
      </c>
      <c r="P1514" s="43">
        <v>0</v>
      </c>
      <c r="Q1514" s="41">
        <v>0</v>
      </c>
      <c r="R1514" s="42">
        <v>0</v>
      </c>
      <c r="S1514" s="43">
        <v>0</v>
      </c>
      <c r="T1514" s="44">
        <v>0</v>
      </c>
      <c r="U1514" s="45">
        <v>0</v>
      </c>
      <c r="V1514" s="43">
        <v>0</v>
      </c>
      <c r="W1514" s="44">
        <v>0</v>
      </c>
      <c r="X1514" s="45">
        <v>10500</v>
      </c>
      <c r="Y1514" s="46">
        <v>100</v>
      </c>
      <c r="Z1514" s="47">
        <f t="shared" si="46"/>
        <v>10500</v>
      </c>
      <c r="AA1514" s="46">
        <f t="shared" si="47"/>
        <v>100</v>
      </c>
      <c r="AB1514" s="48" t="s">
        <v>2360</v>
      </c>
      <c r="AC1514" s="48" t="s">
        <v>2343</v>
      </c>
      <c r="AD1514" s="49"/>
    </row>
    <row r="1515" spans="2:30" x14ac:dyDescent="0.15">
      <c r="B1515" s="38" t="s">
        <v>0</v>
      </c>
      <c r="C1515" s="39" t="s">
        <v>0</v>
      </c>
      <c r="D1515" s="39"/>
      <c r="E1515" s="39"/>
      <c r="F1515" s="40"/>
      <c r="G1515" s="40"/>
      <c r="H1515" s="41"/>
      <c r="I1515" s="42"/>
      <c r="J1515" s="43"/>
      <c r="K1515" s="41"/>
      <c r="L1515" s="42"/>
      <c r="M1515" s="43"/>
      <c r="N1515" s="41"/>
      <c r="O1515" s="42"/>
      <c r="P1515" s="43"/>
      <c r="Q1515" s="41"/>
      <c r="R1515" s="42"/>
      <c r="S1515" s="43"/>
      <c r="T1515" s="44"/>
      <c r="U1515" s="45"/>
      <c r="V1515" s="43"/>
      <c r="W1515" s="44"/>
      <c r="X1515" s="45"/>
      <c r="Y1515" s="46"/>
      <c r="Z1515" s="47"/>
      <c r="AA1515" s="46"/>
      <c r="AB1515" s="48"/>
      <c r="AC1515" s="48"/>
      <c r="AD1515" s="49"/>
    </row>
    <row r="1516" spans="2:30" x14ac:dyDescent="0.15">
      <c r="B1516" s="38" t="s">
        <v>2766</v>
      </c>
      <c r="C1516" s="39" t="s">
        <v>2273</v>
      </c>
      <c r="D1516" s="39" t="s">
        <v>2373</v>
      </c>
      <c r="E1516" s="39"/>
      <c r="F1516" s="40" t="s">
        <v>2346</v>
      </c>
      <c r="G1516" s="40" t="s">
        <v>2359</v>
      </c>
      <c r="H1516" s="41">
        <v>1100000</v>
      </c>
      <c r="I1516" s="42">
        <v>0</v>
      </c>
      <c r="J1516" s="43">
        <v>0</v>
      </c>
      <c r="K1516" s="41">
        <v>0</v>
      </c>
      <c r="L1516" s="42">
        <v>567175</v>
      </c>
      <c r="M1516" s="43">
        <v>90864</v>
      </c>
      <c r="N1516" s="41">
        <v>658039</v>
      </c>
      <c r="O1516" s="42">
        <v>0</v>
      </c>
      <c r="P1516" s="43">
        <v>336</v>
      </c>
      <c r="Q1516" s="41">
        <v>336</v>
      </c>
      <c r="R1516" s="42">
        <v>13132</v>
      </c>
      <c r="S1516" s="43">
        <v>25221</v>
      </c>
      <c r="T1516" s="44">
        <v>38353</v>
      </c>
      <c r="U1516" s="45">
        <v>580307</v>
      </c>
      <c r="V1516" s="43">
        <v>116421</v>
      </c>
      <c r="W1516" s="44">
        <v>696728</v>
      </c>
      <c r="X1516" s="45">
        <v>403272</v>
      </c>
      <c r="Y1516" s="46">
        <v>36.659999999999997</v>
      </c>
      <c r="Z1516" s="47">
        <f t="shared" si="46"/>
        <v>519693</v>
      </c>
      <c r="AA1516" s="46">
        <f t="shared" si="47"/>
        <v>47.24</v>
      </c>
      <c r="AB1516" s="48" t="s">
        <v>2370</v>
      </c>
      <c r="AC1516" s="48" t="s">
        <v>2343</v>
      </c>
      <c r="AD1516" s="49"/>
    </row>
    <row r="1517" spans="2:30" x14ac:dyDescent="0.15">
      <c r="B1517" s="38" t="s">
        <v>2274</v>
      </c>
      <c r="C1517" s="39" t="s">
        <v>2275</v>
      </c>
      <c r="D1517" s="39" t="s">
        <v>2373</v>
      </c>
      <c r="E1517" s="39" t="s">
        <v>2794</v>
      </c>
      <c r="F1517" s="40" t="s">
        <v>2346</v>
      </c>
      <c r="G1517" s="40" t="s">
        <v>2359</v>
      </c>
      <c r="H1517" s="41">
        <v>550000</v>
      </c>
      <c r="I1517" s="42">
        <v>0</v>
      </c>
      <c r="J1517" s="43">
        <v>0</v>
      </c>
      <c r="K1517" s="41">
        <v>0</v>
      </c>
      <c r="L1517" s="42">
        <v>259148</v>
      </c>
      <c r="M1517" s="43">
        <v>36758</v>
      </c>
      <c r="N1517" s="41">
        <v>295906</v>
      </c>
      <c r="O1517" s="42">
        <v>0</v>
      </c>
      <c r="P1517" s="43">
        <v>0</v>
      </c>
      <c r="Q1517" s="41">
        <v>0</v>
      </c>
      <c r="R1517" s="42">
        <v>10540</v>
      </c>
      <c r="S1517" s="43">
        <v>11427</v>
      </c>
      <c r="T1517" s="44">
        <v>21967</v>
      </c>
      <c r="U1517" s="45">
        <v>269688</v>
      </c>
      <c r="V1517" s="43">
        <v>48185</v>
      </c>
      <c r="W1517" s="44">
        <v>317873</v>
      </c>
      <c r="X1517" s="45">
        <v>232127</v>
      </c>
      <c r="Y1517" s="46">
        <v>42.2</v>
      </c>
      <c r="Z1517" s="47">
        <f t="shared" si="46"/>
        <v>280312</v>
      </c>
      <c r="AA1517" s="46">
        <f t="shared" si="47"/>
        <v>50.97</v>
      </c>
      <c r="AB1517" s="48" t="s">
        <v>2370</v>
      </c>
      <c r="AC1517" s="48" t="s">
        <v>2343</v>
      </c>
      <c r="AD1517" s="49"/>
    </row>
    <row r="1518" spans="2:30" x14ac:dyDescent="0.15">
      <c r="B1518" s="38" t="s">
        <v>2276</v>
      </c>
      <c r="C1518" s="39" t="s">
        <v>2277</v>
      </c>
      <c r="D1518" s="39" t="s">
        <v>2373</v>
      </c>
      <c r="E1518" s="39" t="s">
        <v>2795</v>
      </c>
      <c r="F1518" s="40" t="s">
        <v>2346</v>
      </c>
      <c r="G1518" s="40" t="s">
        <v>2359</v>
      </c>
      <c r="H1518" s="41">
        <v>550000</v>
      </c>
      <c r="I1518" s="42">
        <v>0</v>
      </c>
      <c r="J1518" s="43">
        <v>0</v>
      </c>
      <c r="K1518" s="41">
        <v>0</v>
      </c>
      <c r="L1518" s="42">
        <v>308027</v>
      </c>
      <c r="M1518" s="43">
        <v>54106</v>
      </c>
      <c r="N1518" s="41">
        <v>362133</v>
      </c>
      <c r="O1518" s="42">
        <v>0</v>
      </c>
      <c r="P1518" s="43">
        <v>336</v>
      </c>
      <c r="Q1518" s="41">
        <v>336</v>
      </c>
      <c r="R1518" s="42">
        <v>2592</v>
      </c>
      <c r="S1518" s="43">
        <v>13794</v>
      </c>
      <c r="T1518" s="44">
        <v>16386</v>
      </c>
      <c r="U1518" s="45">
        <v>310619</v>
      </c>
      <c r="V1518" s="43">
        <v>68236</v>
      </c>
      <c r="W1518" s="44">
        <v>378855</v>
      </c>
      <c r="X1518" s="45">
        <v>171145</v>
      </c>
      <c r="Y1518" s="46">
        <v>31.12</v>
      </c>
      <c r="Z1518" s="47">
        <f t="shared" si="46"/>
        <v>239381</v>
      </c>
      <c r="AA1518" s="46">
        <f t="shared" si="47"/>
        <v>43.52</v>
      </c>
      <c r="AB1518" s="48" t="s">
        <v>2370</v>
      </c>
      <c r="AC1518" s="48" t="s">
        <v>2343</v>
      </c>
      <c r="AD1518" s="49"/>
    </row>
    <row r="1519" spans="2:30" x14ac:dyDescent="0.15">
      <c r="B1519" s="38" t="s">
        <v>0</v>
      </c>
      <c r="C1519" s="39" t="s">
        <v>0</v>
      </c>
      <c r="D1519" s="39"/>
      <c r="E1519" s="39"/>
      <c r="F1519" s="40"/>
      <c r="G1519" s="40"/>
      <c r="H1519" s="41"/>
      <c r="I1519" s="42"/>
      <c r="J1519" s="43"/>
      <c r="K1519" s="41"/>
      <c r="L1519" s="42"/>
      <c r="M1519" s="43"/>
      <c r="N1519" s="41"/>
      <c r="O1519" s="42"/>
      <c r="P1519" s="43"/>
      <c r="Q1519" s="41"/>
      <c r="R1519" s="42"/>
      <c r="S1519" s="43"/>
      <c r="T1519" s="44"/>
      <c r="U1519" s="45"/>
      <c r="V1519" s="43"/>
      <c r="W1519" s="44"/>
      <c r="X1519" s="45"/>
      <c r="Y1519" s="46"/>
      <c r="Z1519" s="47"/>
      <c r="AA1519" s="46"/>
      <c r="AB1519" s="48"/>
      <c r="AC1519" s="48"/>
      <c r="AD1519" s="49"/>
    </row>
    <row r="1520" spans="2:30" x14ac:dyDescent="0.15">
      <c r="B1520" s="38" t="s">
        <v>2767</v>
      </c>
      <c r="C1520" s="39" t="s">
        <v>2278</v>
      </c>
      <c r="D1520" s="39" t="s">
        <v>2388</v>
      </c>
      <c r="E1520" s="39"/>
      <c r="F1520" s="40" t="s">
        <v>2347</v>
      </c>
      <c r="G1520" s="40" t="s">
        <v>2352</v>
      </c>
      <c r="H1520" s="41">
        <v>640000</v>
      </c>
      <c r="I1520" s="42">
        <v>0</v>
      </c>
      <c r="J1520" s="43">
        <v>0</v>
      </c>
      <c r="K1520" s="41">
        <v>0</v>
      </c>
      <c r="L1520" s="42">
        <v>222217</v>
      </c>
      <c r="M1520" s="43">
        <v>35963</v>
      </c>
      <c r="N1520" s="41">
        <v>258180</v>
      </c>
      <c r="O1520" s="42">
        <v>0</v>
      </c>
      <c r="P1520" s="43">
        <v>0</v>
      </c>
      <c r="Q1520" s="41">
        <v>0</v>
      </c>
      <c r="R1520" s="42">
        <v>35435</v>
      </c>
      <c r="S1520" s="43">
        <v>182368</v>
      </c>
      <c r="T1520" s="44">
        <v>217803</v>
      </c>
      <c r="U1520" s="45">
        <v>257652</v>
      </c>
      <c r="V1520" s="43">
        <v>218331</v>
      </c>
      <c r="W1520" s="44">
        <v>475983</v>
      </c>
      <c r="X1520" s="45">
        <v>164017</v>
      </c>
      <c r="Y1520" s="46">
        <v>25.63</v>
      </c>
      <c r="Z1520" s="47">
        <f t="shared" si="46"/>
        <v>382348</v>
      </c>
      <c r="AA1520" s="46">
        <f t="shared" si="47"/>
        <v>59.74</v>
      </c>
      <c r="AB1520" s="48" t="s">
        <v>2360</v>
      </c>
      <c r="AC1520" s="48" t="s">
        <v>2343</v>
      </c>
      <c r="AD1520" s="49"/>
    </row>
    <row r="1521" spans="2:30" x14ac:dyDescent="0.15">
      <c r="B1521" s="38" t="s">
        <v>2279</v>
      </c>
      <c r="C1521" s="39" t="s">
        <v>2280</v>
      </c>
      <c r="D1521" s="39" t="s">
        <v>2388</v>
      </c>
      <c r="E1521" s="39" t="s">
        <v>2795</v>
      </c>
      <c r="F1521" s="40" t="s">
        <v>2347</v>
      </c>
      <c r="G1521" s="40" t="s">
        <v>2352</v>
      </c>
      <c r="H1521" s="41">
        <v>640000</v>
      </c>
      <c r="I1521" s="42">
        <v>0</v>
      </c>
      <c r="J1521" s="43">
        <v>0</v>
      </c>
      <c r="K1521" s="41">
        <v>0</v>
      </c>
      <c r="L1521" s="42">
        <v>222217</v>
      </c>
      <c r="M1521" s="43">
        <v>35963</v>
      </c>
      <c r="N1521" s="41">
        <v>258180</v>
      </c>
      <c r="O1521" s="42">
        <v>0</v>
      </c>
      <c r="P1521" s="43">
        <v>0</v>
      </c>
      <c r="Q1521" s="41">
        <v>0</v>
      </c>
      <c r="R1521" s="42">
        <v>35435</v>
      </c>
      <c r="S1521" s="43">
        <v>182368</v>
      </c>
      <c r="T1521" s="44">
        <v>217803</v>
      </c>
      <c r="U1521" s="45">
        <v>257652</v>
      </c>
      <c r="V1521" s="43">
        <v>218331</v>
      </c>
      <c r="W1521" s="44">
        <v>475983</v>
      </c>
      <c r="X1521" s="45">
        <v>164017</v>
      </c>
      <c r="Y1521" s="46">
        <v>25.63</v>
      </c>
      <c r="Z1521" s="47">
        <f t="shared" si="46"/>
        <v>382348</v>
      </c>
      <c r="AA1521" s="46">
        <f t="shared" si="47"/>
        <v>59.74</v>
      </c>
      <c r="AB1521" s="48" t="s">
        <v>2360</v>
      </c>
      <c r="AC1521" s="48" t="s">
        <v>2343</v>
      </c>
      <c r="AD1521" s="49"/>
    </row>
    <row r="1522" spans="2:30" x14ac:dyDescent="0.15">
      <c r="B1522" s="38" t="s">
        <v>0</v>
      </c>
      <c r="C1522" s="39" t="s">
        <v>0</v>
      </c>
      <c r="D1522" s="39"/>
      <c r="E1522" s="39"/>
      <c r="F1522" s="40"/>
      <c r="G1522" s="40"/>
      <c r="H1522" s="41"/>
      <c r="I1522" s="42"/>
      <c r="J1522" s="43"/>
      <c r="K1522" s="41"/>
      <c r="L1522" s="42"/>
      <c r="M1522" s="43"/>
      <c r="N1522" s="41"/>
      <c r="O1522" s="42"/>
      <c r="P1522" s="43"/>
      <c r="Q1522" s="41"/>
      <c r="R1522" s="42"/>
      <c r="S1522" s="43"/>
      <c r="T1522" s="44"/>
      <c r="U1522" s="45"/>
      <c r="V1522" s="43"/>
      <c r="W1522" s="44"/>
      <c r="X1522" s="45"/>
      <c r="Y1522" s="46"/>
      <c r="Z1522" s="47"/>
      <c r="AA1522" s="46"/>
      <c r="AB1522" s="48"/>
      <c r="AC1522" s="48"/>
      <c r="AD1522" s="49"/>
    </row>
    <row r="1523" spans="2:30" x14ac:dyDescent="0.15">
      <c r="B1523" s="38" t="s">
        <v>2768</v>
      </c>
      <c r="C1523" s="39" t="s">
        <v>2281</v>
      </c>
      <c r="D1523" s="39" t="s">
        <v>2391</v>
      </c>
      <c r="E1523" s="39"/>
      <c r="F1523" s="40" t="s">
        <v>2347</v>
      </c>
      <c r="G1523" s="40" t="s">
        <v>2352</v>
      </c>
      <c r="H1523" s="41">
        <v>2629600</v>
      </c>
      <c r="I1523" s="42">
        <v>0</v>
      </c>
      <c r="J1523" s="43">
        <v>0</v>
      </c>
      <c r="K1523" s="41">
        <v>0</v>
      </c>
      <c r="L1523" s="42">
        <v>601870</v>
      </c>
      <c r="M1523" s="43">
        <v>89526</v>
      </c>
      <c r="N1523" s="41">
        <v>691396</v>
      </c>
      <c r="O1523" s="42">
        <v>432398</v>
      </c>
      <c r="P1523" s="43">
        <v>0</v>
      </c>
      <c r="Q1523" s="41">
        <v>432398</v>
      </c>
      <c r="R1523" s="42">
        <v>26053</v>
      </c>
      <c r="S1523" s="43">
        <v>481270</v>
      </c>
      <c r="T1523" s="44">
        <v>507323</v>
      </c>
      <c r="U1523" s="45">
        <v>1060321</v>
      </c>
      <c r="V1523" s="43">
        <v>570796</v>
      </c>
      <c r="W1523" s="44">
        <v>1631117</v>
      </c>
      <c r="X1523" s="45">
        <v>998483</v>
      </c>
      <c r="Y1523" s="46">
        <v>37.97</v>
      </c>
      <c r="Z1523" s="47">
        <f t="shared" si="46"/>
        <v>1569279</v>
      </c>
      <c r="AA1523" s="46">
        <f t="shared" si="47"/>
        <v>59.68</v>
      </c>
      <c r="AB1523" s="48" t="s">
        <v>2360</v>
      </c>
      <c r="AC1523" s="48" t="s">
        <v>2343</v>
      </c>
      <c r="AD1523" s="49"/>
    </row>
    <row r="1524" spans="2:30" x14ac:dyDescent="0.15">
      <c r="B1524" s="38" t="s">
        <v>2282</v>
      </c>
      <c r="C1524" s="39" t="s">
        <v>2283</v>
      </c>
      <c r="D1524" s="39" t="s">
        <v>2391</v>
      </c>
      <c r="E1524" s="39" t="s">
        <v>2795</v>
      </c>
      <c r="F1524" s="40" t="s">
        <v>2347</v>
      </c>
      <c r="G1524" s="40" t="s">
        <v>2352</v>
      </c>
      <c r="H1524" s="41">
        <v>2629600</v>
      </c>
      <c r="I1524" s="42">
        <v>0</v>
      </c>
      <c r="J1524" s="43">
        <v>0</v>
      </c>
      <c r="K1524" s="41">
        <v>0</v>
      </c>
      <c r="L1524" s="42">
        <v>601870</v>
      </c>
      <c r="M1524" s="43">
        <v>89526</v>
      </c>
      <c r="N1524" s="41">
        <v>691396</v>
      </c>
      <c r="O1524" s="42">
        <v>432398</v>
      </c>
      <c r="P1524" s="43">
        <v>0</v>
      </c>
      <c r="Q1524" s="41">
        <v>432398</v>
      </c>
      <c r="R1524" s="42">
        <v>26053</v>
      </c>
      <c r="S1524" s="43">
        <v>481270</v>
      </c>
      <c r="T1524" s="44">
        <v>507323</v>
      </c>
      <c r="U1524" s="45">
        <v>1060321</v>
      </c>
      <c r="V1524" s="43">
        <v>570796</v>
      </c>
      <c r="W1524" s="44">
        <v>1631117</v>
      </c>
      <c r="X1524" s="45">
        <v>998483</v>
      </c>
      <c r="Y1524" s="46">
        <v>37.97</v>
      </c>
      <c r="Z1524" s="47">
        <f t="shared" si="46"/>
        <v>1569279</v>
      </c>
      <c r="AA1524" s="46">
        <f t="shared" si="47"/>
        <v>59.68</v>
      </c>
      <c r="AB1524" s="48" t="s">
        <v>2360</v>
      </c>
      <c r="AC1524" s="48" t="s">
        <v>2343</v>
      </c>
      <c r="AD1524" s="49"/>
    </row>
    <row r="1525" spans="2:30" x14ac:dyDescent="0.15">
      <c r="B1525" s="38" t="s">
        <v>0</v>
      </c>
      <c r="C1525" s="39" t="s">
        <v>0</v>
      </c>
      <c r="D1525" s="39"/>
      <c r="E1525" s="39"/>
      <c r="F1525" s="40"/>
      <c r="G1525" s="40"/>
      <c r="H1525" s="41"/>
      <c r="I1525" s="42"/>
      <c r="J1525" s="43"/>
      <c r="K1525" s="41"/>
      <c r="L1525" s="42"/>
      <c r="M1525" s="43"/>
      <c r="N1525" s="41"/>
      <c r="O1525" s="42"/>
      <c r="P1525" s="43"/>
      <c r="Q1525" s="41"/>
      <c r="R1525" s="42"/>
      <c r="S1525" s="43"/>
      <c r="T1525" s="44"/>
      <c r="U1525" s="45"/>
      <c r="V1525" s="43"/>
      <c r="W1525" s="44"/>
      <c r="X1525" s="45"/>
      <c r="Y1525" s="46"/>
      <c r="Z1525" s="47"/>
      <c r="AA1525" s="46"/>
      <c r="AB1525" s="48"/>
      <c r="AC1525" s="48"/>
      <c r="AD1525" s="49"/>
    </row>
    <row r="1526" spans="2:30" x14ac:dyDescent="0.15">
      <c r="B1526" s="38" t="s">
        <v>2769</v>
      </c>
      <c r="C1526" s="39" t="s">
        <v>41</v>
      </c>
      <c r="D1526" s="39" t="s">
        <v>2366</v>
      </c>
      <c r="E1526" s="39"/>
      <c r="F1526" s="40" t="s">
        <v>2344</v>
      </c>
      <c r="G1526" s="40" t="s">
        <v>2351</v>
      </c>
      <c r="H1526" s="41">
        <v>1008000</v>
      </c>
      <c r="I1526" s="42">
        <v>0</v>
      </c>
      <c r="J1526" s="43">
        <v>0</v>
      </c>
      <c r="K1526" s="41">
        <v>0</v>
      </c>
      <c r="L1526" s="42">
        <v>19796</v>
      </c>
      <c r="M1526" s="43">
        <v>3518</v>
      </c>
      <c r="N1526" s="41">
        <v>23314</v>
      </c>
      <c r="O1526" s="42">
        <v>0</v>
      </c>
      <c r="P1526" s="43">
        <v>0</v>
      </c>
      <c r="Q1526" s="41">
        <v>0</v>
      </c>
      <c r="R1526" s="42">
        <v>1439</v>
      </c>
      <c r="S1526" s="43">
        <v>2266</v>
      </c>
      <c r="T1526" s="44">
        <v>3705</v>
      </c>
      <c r="U1526" s="45">
        <v>21235</v>
      </c>
      <c r="V1526" s="43">
        <v>5784</v>
      </c>
      <c r="W1526" s="44">
        <v>27019</v>
      </c>
      <c r="X1526" s="45">
        <v>980981</v>
      </c>
      <c r="Y1526" s="46">
        <v>97.32</v>
      </c>
      <c r="Z1526" s="47">
        <f t="shared" si="46"/>
        <v>986765</v>
      </c>
      <c r="AA1526" s="46">
        <f t="shared" si="47"/>
        <v>97.89</v>
      </c>
      <c r="AB1526" s="48" t="s">
        <v>2360</v>
      </c>
      <c r="AC1526" s="48" t="s">
        <v>2343</v>
      </c>
      <c r="AD1526" s="49"/>
    </row>
    <row r="1527" spans="2:30" x14ac:dyDescent="0.15">
      <c r="B1527" s="38" t="s">
        <v>2284</v>
      </c>
      <c r="C1527" s="39" t="s">
        <v>2285</v>
      </c>
      <c r="D1527" s="39" t="s">
        <v>2366</v>
      </c>
      <c r="E1527" s="39" t="s">
        <v>2795</v>
      </c>
      <c r="F1527" s="40" t="s">
        <v>2344</v>
      </c>
      <c r="G1527" s="40" t="s">
        <v>2351</v>
      </c>
      <c r="H1527" s="41">
        <v>1008000</v>
      </c>
      <c r="I1527" s="42">
        <v>0</v>
      </c>
      <c r="J1527" s="43">
        <v>0</v>
      </c>
      <c r="K1527" s="41">
        <v>0</v>
      </c>
      <c r="L1527" s="42">
        <v>19796</v>
      </c>
      <c r="M1527" s="43">
        <v>3518</v>
      </c>
      <c r="N1527" s="41">
        <v>23314</v>
      </c>
      <c r="O1527" s="42">
        <v>0</v>
      </c>
      <c r="P1527" s="43">
        <v>0</v>
      </c>
      <c r="Q1527" s="41">
        <v>0</v>
      </c>
      <c r="R1527" s="42">
        <v>1439</v>
      </c>
      <c r="S1527" s="43">
        <v>2266</v>
      </c>
      <c r="T1527" s="44">
        <v>3705</v>
      </c>
      <c r="U1527" s="45">
        <v>21235</v>
      </c>
      <c r="V1527" s="43">
        <v>5784</v>
      </c>
      <c r="W1527" s="44">
        <v>27019</v>
      </c>
      <c r="X1527" s="45">
        <v>980981</v>
      </c>
      <c r="Y1527" s="46">
        <v>97.32</v>
      </c>
      <c r="Z1527" s="47">
        <f t="shared" si="46"/>
        <v>986765</v>
      </c>
      <c r="AA1527" s="46">
        <f t="shared" si="47"/>
        <v>97.89</v>
      </c>
      <c r="AB1527" s="48" t="s">
        <v>2360</v>
      </c>
      <c r="AC1527" s="48" t="s">
        <v>2343</v>
      </c>
      <c r="AD1527" s="49"/>
    </row>
    <row r="1528" spans="2:30" x14ac:dyDescent="0.15">
      <c r="B1528" s="38" t="s">
        <v>0</v>
      </c>
      <c r="C1528" s="39" t="s">
        <v>0</v>
      </c>
      <c r="D1528" s="39"/>
      <c r="E1528" s="39"/>
      <c r="F1528" s="40"/>
      <c r="G1528" s="40"/>
      <c r="H1528" s="41"/>
      <c r="I1528" s="42"/>
      <c r="J1528" s="43"/>
      <c r="K1528" s="41"/>
      <c r="L1528" s="42"/>
      <c r="M1528" s="43"/>
      <c r="N1528" s="41"/>
      <c r="O1528" s="42"/>
      <c r="P1528" s="43"/>
      <c r="Q1528" s="41"/>
      <c r="R1528" s="42"/>
      <c r="S1528" s="43"/>
      <c r="T1528" s="44"/>
      <c r="U1528" s="45"/>
      <c r="V1528" s="43"/>
      <c r="W1528" s="44"/>
      <c r="X1528" s="45"/>
      <c r="Y1528" s="46"/>
      <c r="Z1528" s="47"/>
      <c r="AA1528" s="46"/>
      <c r="AB1528" s="48"/>
      <c r="AC1528" s="48"/>
      <c r="AD1528" s="49"/>
    </row>
    <row r="1529" spans="2:30" x14ac:dyDescent="0.15">
      <c r="B1529" s="38" t="s">
        <v>2770</v>
      </c>
      <c r="C1529" s="39" t="s">
        <v>2286</v>
      </c>
      <c r="D1529" s="39" t="s">
        <v>2396</v>
      </c>
      <c r="E1529" s="39"/>
      <c r="F1529" s="40" t="s">
        <v>2346</v>
      </c>
      <c r="G1529" s="40" t="s">
        <v>2359</v>
      </c>
      <c r="H1529" s="41">
        <v>40000</v>
      </c>
      <c r="I1529" s="42">
        <v>0</v>
      </c>
      <c r="J1529" s="43">
        <v>0</v>
      </c>
      <c r="K1529" s="41">
        <v>0</v>
      </c>
      <c r="L1529" s="42">
        <v>29004</v>
      </c>
      <c r="M1529" s="43">
        <v>4113</v>
      </c>
      <c r="N1529" s="41">
        <v>33117</v>
      </c>
      <c r="O1529" s="42">
        <v>0</v>
      </c>
      <c r="P1529" s="43">
        <v>0</v>
      </c>
      <c r="Q1529" s="41">
        <v>0</v>
      </c>
      <c r="R1529" s="42">
        <v>2131</v>
      </c>
      <c r="S1529" s="43">
        <v>1279</v>
      </c>
      <c r="T1529" s="44">
        <v>3410</v>
      </c>
      <c r="U1529" s="45">
        <v>31135</v>
      </c>
      <c r="V1529" s="43">
        <v>5392</v>
      </c>
      <c r="W1529" s="44">
        <v>36527</v>
      </c>
      <c r="X1529" s="45">
        <v>3473</v>
      </c>
      <c r="Y1529" s="46">
        <v>8.68</v>
      </c>
      <c r="Z1529" s="47">
        <f t="shared" si="46"/>
        <v>8865</v>
      </c>
      <c r="AA1529" s="46">
        <f t="shared" si="47"/>
        <v>22.16</v>
      </c>
      <c r="AB1529" s="48" t="s">
        <v>2360</v>
      </c>
      <c r="AC1529" s="48" t="s">
        <v>2343</v>
      </c>
      <c r="AD1529" s="49"/>
    </row>
    <row r="1530" spans="2:30" x14ac:dyDescent="0.15">
      <c r="B1530" s="38" t="s">
        <v>2287</v>
      </c>
      <c r="C1530" s="39" t="s">
        <v>2288</v>
      </c>
      <c r="D1530" s="39" t="s">
        <v>2396</v>
      </c>
      <c r="E1530" s="39" t="s">
        <v>2794</v>
      </c>
      <c r="F1530" s="40" t="s">
        <v>2346</v>
      </c>
      <c r="G1530" s="40" t="s">
        <v>2359</v>
      </c>
      <c r="H1530" s="41">
        <v>40000</v>
      </c>
      <c r="I1530" s="42">
        <v>0</v>
      </c>
      <c r="J1530" s="43">
        <v>0</v>
      </c>
      <c r="K1530" s="41">
        <v>0</v>
      </c>
      <c r="L1530" s="42">
        <v>29004</v>
      </c>
      <c r="M1530" s="43">
        <v>4113</v>
      </c>
      <c r="N1530" s="41">
        <v>33117</v>
      </c>
      <c r="O1530" s="42">
        <v>0</v>
      </c>
      <c r="P1530" s="43">
        <v>0</v>
      </c>
      <c r="Q1530" s="41">
        <v>0</v>
      </c>
      <c r="R1530" s="42">
        <v>2131</v>
      </c>
      <c r="S1530" s="43">
        <v>1279</v>
      </c>
      <c r="T1530" s="44">
        <v>3410</v>
      </c>
      <c r="U1530" s="45">
        <v>31135</v>
      </c>
      <c r="V1530" s="43">
        <v>5392</v>
      </c>
      <c r="W1530" s="44">
        <v>36527</v>
      </c>
      <c r="X1530" s="45">
        <v>3473</v>
      </c>
      <c r="Y1530" s="46">
        <v>8.68</v>
      </c>
      <c r="Z1530" s="47">
        <f t="shared" si="46"/>
        <v>8865</v>
      </c>
      <c r="AA1530" s="46">
        <f t="shared" si="47"/>
        <v>22.16</v>
      </c>
      <c r="AB1530" s="48" t="s">
        <v>2360</v>
      </c>
      <c r="AC1530" s="48" t="s">
        <v>2343</v>
      </c>
      <c r="AD1530" s="49"/>
    </row>
    <row r="1531" spans="2:30" x14ac:dyDescent="0.15">
      <c r="B1531" s="38" t="s">
        <v>0</v>
      </c>
      <c r="C1531" s="39" t="s">
        <v>0</v>
      </c>
      <c r="D1531" s="39"/>
      <c r="E1531" s="39"/>
      <c r="F1531" s="40"/>
      <c r="G1531" s="40"/>
      <c r="H1531" s="41"/>
      <c r="I1531" s="42"/>
      <c r="J1531" s="43"/>
      <c r="K1531" s="41"/>
      <c r="L1531" s="42"/>
      <c r="M1531" s="43"/>
      <c r="N1531" s="41"/>
      <c r="O1531" s="42"/>
      <c r="P1531" s="43"/>
      <c r="Q1531" s="41"/>
      <c r="R1531" s="42"/>
      <c r="S1531" s="43"/>
      <c r="T1531" s="44"/>
      <c r="U1531" s="45"/>
      <c r="V1531" s="43"/>
      <c r="W1531" s="44"/>
      <c r="X1531" s="45"/>
      <c r="Y1531" s="46"/>
      <c r="Z1531" s="47"/>
      <c r="AA1531" s="46"/>
      <c r="AB1531" s="48"/>
      <c r="AC1531" s="48"/>
      <c r="AD1531" s="49"/>
    </row>
    <row r="1532" spans="2:30" x14ac:dyDescent="0.15">
      <c r="B1532" s="38" t="s">
        <v>2771</v>
      </c>
      <c r="C1532" s="39" t="s">
        <v>2289</v>
      </c>
      <c r="D1532" s="39" t="s">
        <v>2379</v>
      </c>
      <c r="E1532" s="39"/>
      <c r="F1532" s="40" t="s">
        <v>2347</v>
      </c>
      <c r="G1532" s="40" t="s">
        <v>2359</v>
      </c>
      <c r="H1532" s="41">
        <v>837000</v>
      </c>
      <c r="I1532" s="42">
        <v>0</v>
      </c>
      <c r="J1532" s="43">
        <v>0</v>
      </c>
      <c r="K1532" s="41">
        <v>0</v>
      </c>
      <c r="L1532" s="42">
        <v>267433</v>
      </c>
      <c r="M1532" s="43">
        <v>37935</v>
      </c>
      <c r="N1532" s="41">
        <v>305368</v>
      </c>
      <c r="O1532" s="42">
        <v>235600</v>
      </c>
      <c r="P1532" s="43">
        <v>0</v>
      </c>
      <c r="Q1532" s="41">
        <v>235600</v>
      </c>
      <c r="R1532" s="42">
        <v>0</v>
      </c>
      <c r="S1532" s="43">
        <v>11791</v>
      </c>
      <c r="T1532" s="44">
        <v>11791</v>
      </c>
      <c r="U1532" s="45">
        <v>503033</v>
      </c>
      <c r="V1532" s="43">
        <v>49726</v>
      </c>
      <c r="W1532" s="44">
        <v>552759</v>
      </c>
      <c r="X1532" s="45">
        <v>284241</v>
      </c>
      <c r="Y1532" s="46">
        <v>33.96</v>
      </c>
      <c r="Z1532" s="47">
        <f t="shared" si="46"/>
        <v>333967</v>
      </c>
      <c r="AA1532" s="46">
        <f t="shared" si="47"/>
        <v>39.9</v>
      </c>
      <c r="AB1532" s="48" t="s">
        <v>2370</v>
      </c>
      <c r="AC1532" s="48" t="s">
        <v>2343</v>
      </c>
      <c r="AD1532" s="49"/>
    </row>
    <row r="1533" spans="2:30" x14ac:dyDescent="0.15">
      <c r="B1533" s="38" t="s">
        <v>2290</v>
      </c>
      <c r="C1533" s="39" t="s">
        <v>2289</v>
      </c>
      <c r="D1533" s="39" t="s">
        <v>2379</v>
      </c>
      <c r="E1533" s="39" t="s">
        <v>2794</v>
      </c>
      <c r="F1533" s="40" t="s">
        <v>2347</v>
      </c>
      <c r="G1533" s="40" t="s">
        <v>2359</v>
      </c>
      <c r="H1533" s="41">
        <v>837000</v>
      </c>
      <c r="I1533" s="42">
        <v>0</v>
      </c>
      <c r="J1533" s="43">
        <v>0</v>
      </c>
      <c r="K1533" s="41">
        <v>0</v>
      </c>
      <c r="L1533" s="42">
        <v>267433</v>
      </c>
      <c r="M1533" s="43">
        <v>37935</v>
      </c>
      <c r="N1533" s="41">
        <v>305368</v>
      </c>
      <c r="O1533" s="42">
        <v>235600</v>
      </c>
      <c r="P1533" s="43">
        <v>0</v>
      </c>
      <c r="Q1533" s="41">
        <v>235600</v>
      </c>
      <c r="R1533" s="42">
        <v>0</v>
      </c>
      <c r="S1533" s="43">
        <v>11791</v>
      </c>
      <c r="T1533" s="44">
        <v>11791</v>
      </c>
      <c r="U1533" s="45">
        <v>503033</v>
      </c>
      <c r="V1533" s="43">
        <v>49726</v>
      </c>
      <c r="W1533" s="44">
        <v>552759</v>
      </c>
      <c r="X1533" s="45">
        <v>284241</v>
      </c>
      <c r="Y1533" s="46">
        <v>33.96</v>
      </c>
      <c r="Z1533" s="47">
        <f t="shared" si="46"/>
        <v>333967</v>
      </c>
      <c r="AA1533" s="46">
        <f t="shared" si="47"/>
        <v>39.9</v>
      </c>
      <c r="AB1533" s="48" t="s">
        <v>2370</v>
      </c>
      <c r="AC1533" s="48" t="s">
        <v>2343</v>
      </c>
      <c r="AD1533" s="49"/>
    </row>
    <row r="1534" spans="2:30" x14ac:dyDescent="0.15">
      <c r="B1534" s="38" t="s">
        <v>0</v>
      </c>
      <c r="C1534" s="39" t="s">
        <v>0</v>
      </c>
      <c r="D1534" s="39"/>
      <c r="E1534" s="39"/>
      <c r="F1534" s="40"/>
      <c r="G1534" s="40"/>
      <c r="H1534" s="41"/>
      <c r="I1534" s="42"/>
      <c r="J1534" s="43"/>
      <c r="K1534" s="41"/>
      <c r="L1534" s="42"/>
      <c r="M1534" s="43"/>
      <c r="N1534" s="41"/>
      <c r="O1534" s="42"/>
      <c r="P1534" s="43"/>
      <c r="Q1534" s="41"/>
      <c r="R1534" s="42"/>
      <c r="S1534" s="43"/>
      <c r="T1534" s="44"/>
      <c r="U1534" s="45"/>
      <c r="V1534" s="43"/>
      <c r="W1534" s="44"/>
      <c r="X1534" s="45"/>
      <c r="Y1534" s="46"/>
      <c r="Z1534" s="47"/>
      <c r="AA1534" s="46"/>
      <c r="AB1534" s="48"/>
      <c r="AC1534" s="48"/>
      <c r="AD1534" s="49"/>
    </row>
    <row r="1535" spans="2:30" x14ac:dyDescent="0.15">
      <c r="B1535" s="38" t="s">
        <v>2772</v>
      </c>
      <c r="C1535" s="39" t="s">
        <v>2291</v>
      </c>
      <c r="D1535" s="39" t="s">
        <v>2363</v>
      </c>
      <c r="E1535" s="39"/>
      <c r="F1535" s="40" t="s">
        <v>2347</v>
      </c>
      <c r="G1535" s="40" t="s">
        <v>2354</v>
      </c>
      <c r="H1535" s="41">
        <v>45000</v>
      </c>
      <c r="I1535" s="42">
        <v>0</v>
      </c>
      <c r="J1535" s="43">
        <v>0</v>
      </c>
      <c r="K1535" s="41">
        <v>0</v>
      </c>
      <c r="L1535" s="42">
        <v>0</v>
      </c>
      <c r="M1535" s="43">
        <v>0</v>
      </c>
      <c r="N1535" s="41">
        <v>0</v>
      </c>
      <c r="O1535" s="42">
        <v>0</v>
      </c>
      <c r="P1535" s="43">
        <v>0</v>
      </c>
      <c r="Q1535" s="41">
        <v>0</v>
      </c>
      <c r="R1535" s="42">
        <v>0</v>
      </c>
      <c r="S1535" s="43">
        <v>0</v>
      </c>
      <c r="T1535" s="44">
        <v>0</v>
      </c>
      <c r="U1535" s="45">
        <v>0</v>
      </c>
      <c r="V1535" s="43">
        <v>0</v>
      </c>
      <c r="W1535" s="44">
        <v>0</v>
      </c>
      <c r="X1535" s="45">
        <v>45000</v>
      </c>
      <c r="Y1535" s="46">
        <v>100</v>
      </c>
      <c r="Z1535" s="47">
        <f t="shared" si="46"/>
        <v>45000</v>
      </c>
      <c r="AA1535" s="46">
        <f t="shared" si="47"/>
        <v>100</v>
      </c>
      <c r="AB1535" s="48" t="s">
        <v>2360</v>
      </c>
      <c r="AC1535" s="48" t="s">
        <v>2343</v>
      </c>
      <c r="AD1535" s="49"/>
    </row>
    <row r="1536" spans="2:30" x14ac:dyDescent="0.15">
      <c r="B1536" s="38" t="s">
        <v>2292</v>
      </c>
      <c r="C1536" s="39" t="s">
        <v>2291</v>
      </c>
      <c r="D1536" s="39" t="s">
        <v>2363</v>
      </c>
      <c r="E1536" s="39" t="s">
        <v>2794</v>
      </c>
      <c r="F1536" s="40" t="s">
        <v>2347</v>
      </c>
      <c r="G1536" s="40" t="s">
        <v>2354</v>
      </c>
      <c r="H1536" s="41">
        <v>45000</v>
      </c>
      <c r="I1536" s="42">
        <v>0</v>
      </c>
      <c r="J1536" s="43">
        <v>0</v>
      </c>
      <c r="K1536" s="41">
        <v>0</v>
      </c>
      <c r="L1536" s="42">
        <v>0</v>
      </c>
      <c r="M1536" s="43">
        <v>0</v>
      </c>
      <c r="N1536" s="41">
        <v>0</v>
      </c>
      <c r="O1536" s="42">
        <v>0</v>
      </c>
      <c r="P1536" s="43">
        <v>0</v>
      </c>
      <c r="Q1536" s="41">
        <v>0</v>
      </c>
      <c r="R1536" s="42">
        <v>0</v>
      </c>
      <c r="S1536" s="43">
        <v>0</v>
      </c>
      <c r="T1536" s="44">
        <v>0</v>
      </c>
      <c r="U1536" s="45">
        <v>0</v>
      </c>
      <c r="V1536" s="43">
        <v>0</v>
      </c>
      <c r="W1536" s="44">
        <v>0</v>
      </c>
      <c r="X1536" s="45">
        <v>45000</v>
      </c>
      <c r="Y1536" s="46">
        <v>100</v>
      </c>
      <c r="Z1536" s="47">
        <f t="shared" si="46"/>
        <v>45000</v>
      </c>
      <c r="AA1536" s="46">
        <f t="shared" si="47"/>
        <v>100</v>
      </c>
      <c r="AB1536" s="48" t="s">
        <v>2360</v>
      </c>
      <c r="AC1536" s="48" t="s">
        <v>2343</v>
      </c>
      <c r="AD1536" s="49"/>
    </row>
    <row r="1537" spans="2:30" x14ac:dyDescent="0.15">
      <c r="B1537" s="38" t="s">
        <v>0</v>
      </c>
      <c r="C1537" s="39" t="s">
        <v>0</v>
      </c>
      <c r="D1537" s="39"/>
      <c r="E1537" s="39"/>
      <c r="F1537" s="40"/>
      <c r="G1537" s="40"/>
      <c r="H1537" s="41"/>
      <c r="I1537" s="42"/>
      <c r="J1537" s="43"/>
      <c r="K1537" s="41"/>
      <c r="L1537" s="42"/>
      <c r="M1537" s="43"/>
      <c r="N1537" s="41"/>
      <c r="O1537" s="42"/>
      <c r="P1537" s="43"/>
      <c r="Q1537" s="41"/>
      <c r="R1537" s="42"/>
      <c r="S1537" s="43"/>
      <c r="T1537" s="44"/>
      <c r="U1537" s="45"/>
      <c r="V1537" s="43"/>
      <c r="W1537" s="44"/>
      <c r="X1537" s="45"/>
      <c r="Y1537" s="46"/>
      <c r="Z1537" s="47"/>
      <c r="AA1537" s="46"/>
      <c r="AB1537" s="48"/>
      <c r="AC1537" s="48"/>
      <c r="AD1537" s="49"/>
    </row>
    <row r="1538" spans="2:30" x14ac:dyDescent="0.15">
      <c r="B1538" s="38" t="s">
        <v>2773</v>
      </c>
      <c r="C1538" s="39" t="s">
        <v>2293</v>
      </c>
      <c r="D1538" s="39" t="s">
        <v>2395</v>
      </c>
      <c r="E1538" s="39"/>
      <c r="F1538" s="40" t="s">
        <v>2344</v>
      </c>
      <c r="G1538" s="40" t="s">
        <v>2351</v>
      </c>
      <c r="H1538" s="41">
        <v>383600</v>
      </c>
      <c r="I1538" s="42">
        <v>0</v>
      </c>
      <c r="J1538" s="43">
        <v>0</v>
      </c>
      <c r="K1538" s="41">
        <v>0</v>
      </c>
      <c r="L1538" s="42">
        <v>42374</v>
      </c>
      <c r="M1538" s="43">
        <v>7357</v>
      </c>
      <c r="N1538" s="41">
        <v>49731</v>
      </c>
      <c r="O1538" s="42">
        <v>35060</v>
      </c>
      <c r="P1538" s="43">
        <v>0</v>
      </c>
      <c r="Q1538" s="41">
        <v>35060</v>
      </c>
      <c r="R1538" s="42">
        <v>72256</v>
      </c>
      <c r="S1538" s="43">
        <v>5246</v>
      </c>
      <c r="T1538" s="44">
        <v>77502</v>
      </c>
      <c r="U1538" s="45">
        <v>149690</v>
      </c>
      <c r="V1538" s="43">
        <v>12603</v>
      </c>
      <c r="W1538" s="44">
        <v>162293</v>
      </c>
      <c r="X1538" s="45">
        <v>221307</v>
      </c>
      <c r="Y1538" s="46">
        <v>57.69</v>
      </c>
      <c r="Z1538" s="47">
        <f t="shared" si="46"/>
        <v>233910</v>
      </c>
      <c r="AA1538" s="46">
        <f t="shared" si="47"/>
        <v>60.98</v>
      </c>
      <c r="AB1538" s="48" t="s">
        <v>2360</v>
      </c>
      <c r="AC1538" s="48" t="s">
        <v>2343</v>
      </c>
      <c r="AD1538" s="49"/>
    </row>
    <row r="1539" spans="2:30" x14ac:dyDescent="0.15">
      <c r="B1539" s="38" t="s">
        <v>2294</v>
      </c>
      <c r="C1539" s="39" t="s">
        <v>2295</v>
      </c>
      <c r="D1539" s="39" t="s">
        <v>2395</v>
      </c>
      <c r="E1539" s="39" t="s">
        <v>2795</v>
      </c>
      <c r="F1539" s="40" t="s">
        <v>2344</v>
      </c>
      <c r="G1539" s="40" t="s">
        <v>2351</v>
      </c>
      <c r="H1539" s="41">
        <v>383600</v>
      </c>
      <c r="I1539" s="42">
        <v>0</v>
      </c>
      <c r="J1539" s="43">
        <v>0</v>
      </c>
      <c r="K1539" s="41">
        <v>0</v>
      </c>
      <c r="L1539" s="42">
        <v>42374</v>
      </c>
      <c r="M1539" s="43">
        <v>7357</v>
      </c>
      <c r="N1539" s="41">
        <v>49731</v>
      </c>
      <c r="O1539" s="42">
        <v>35060</v>
      </c>
      <c r="P1539" s="43">
        <v>0</v>
      </c>
      <c r="Q1539" s="41">
        <v>35060</v>
      </c>
      <c r="R1539" s="42">
        <v>72256</v>
      </c>
      <c r="S1539" s="43">
        <v>5246</v>
      </c>
      <c r="T1539" s="44">
        <v>77502</v>
      </c>
      <c r="U1539" s="45">
        <v>149690</v>
      </c>
      <c r="V1539" s="43">
        <v>12603</v>
      </c>
      <c r="W1539" s="44">
        <v>162293</v>
      </c>
      <c r="X1539" s="45">
        <v>221307</v>
      </c>
      <c r="Y1539" s="46">
        <v>57.69</v>
      </c>
      <c r="Z1539" s="47">
        <f t="shared" si="46"/>
        <v>233910</v>
      </c>
      <c r="AA1539" s="46">
        <f t="shared" si="47"/>
        <v>60.98</v>
      </c>
      <c r="AB1539" s="48" t="s">
        <v>2360</v>
      </c>
      <c r="AC1539" s="48" t="s">
        <v>2343</v>
      </c>
      <c r="AD1539" s="49"/>
    </row>
    <row r="1540" spans="2:30" x14ac:dyDescent="0.15">
      <c r="B1540" s="38" t="s">
        <v>0</v>
      </c>
      <c r="C1540" s="39" t="s">
        <v>0</v>
      </c>
      <c r="D1540" s="39"/>
      <c r="E1540" s="39"/>
      <c r="F1540" s="40"/>
      <c r="G1540" s="40"/>
      <c r="H1540" s="41"/>
      <c r="I1540" s="42"/>
      <c r="J1540" s="43"/>
      <c r="K1540" s="41"/>
      <c r="L1540" s="42"/>
      <c r="M1540" s="43"/>
      <c r="N1540" s="41"/>
      <c r="O1540" s="42"/>
      <c r="P1540" s="43"/>
      <c r="Q1540" s="41"/>
      <c r="R1540" s="42"/>
      <c r="S1540" s="43"/>
      <c r="T1540" s="44"/>
      <c r="U1540" s="45"/>
      <c r="V1540" s="43"/>
      <c r="W1540" s="44"/>
      <c r="X1540" s="45"/>
      <c r="Y1540" s="46"/>
      <c r="Z1540" s="47"/>
      <c r="AA1540" s="46"/>
      <c r="AB1540" s="48"/>
      <c r="AC1540" s="48"/>
      <c r="AD1540" s="49"/>
    </row>
    <row r="1541" spans="2:30" x14ac:dyDescent="0.15">
      <c r="B1541" s="38" t="s">
        <v>2774</v>
      </c>
      <c r="C1541" s="39" t="s">
        <v>2296</v>
      </c>
      <c r="D1541" s="39" t="s">
        <v>2394</v>
      </c>
      <c r="E1541" s="39"/>
      <c r="F1541" s="40" t="s">
        <v>2346</v>
      </c>
      <c r="G1541" s="40" t="s">
        <v>2353</v>
      </c>
      <c r="H1541" s="41">
        <v>350000</v>
      </c>
      <c r="I1541" s="42">
        <v>0</v>
      </c>
      <c r="J1541" s="43">
        <v>0</v>
      </c>
      <c r="K1541" s="41">
        <v>0</v>
      </c>
      <c r="L1541" s="42">
        <v>68389</v>
      </c>
      <c r="M1541" s="43">
        <v>12015</v>
      </c>
      <c r="N1541" s="41">
        <v>80404</v>
      </c>
      <c r="O1541" s="42">
        <v>0</v>
      </c>
      <c r="P1541" s="43">
        <v>0</v>
      </c>
      <c r="Q1541" s="41">
        <v>0</v>
      </c>
      <c r="R1541" s="42">
        <v>368</v>
      </c>
      <c r="S1541" s="43">
        <v>3334</v>
      </c>
      <c r="T1541" s="44">
        <v>3702</v>
      </c>
      <c r="U1541" s="45">
        <v>68757</v>
      </c>
      <c r="V1541" s="43">
        <v>15349</v>
      </c>
      <c r="W1541" s="44">
        <v>84106</v>
      </c>
      <c r="X1541" s="45">
        <v>265894</v>
      </c>
      <c r="Y1541" s="46">
        <v>75.97</v>
      </c>
      <c r="Z1541" s="47">
        <f t="shared" si="46"/>
        <v>281243</v>
      </c>
      <c r="AA1541" s="46">
        <f t="shared" si="47"/>
        <v>80.36</v>
      </c>
      <c r="AB1541" s="48" t="s">
        <v>2360</v>
      </c>
      <c r="AC1541" s="48" t="s">
        <v>2343</v>
      </c>
      <c r="AD1541" s="49"/>
    </row>
    <row r="1542" spans="2:30" x14ac:dyDescent="0.15">
      <c r="B1542" s="38" t="s">
        <v>2297</v>
      </c>
      <c r="C1542" s="39" t="s">
        <v>2298</v>
      </c>
      <c r="D1542" s="39" t="s">
        <v>2394</v>
      </c>
      <c r="E1542" s="39" t="s">
        <v>2795</v>
      </c>
      <c r="F1542" s="40" t="s">
        <v>2346</v>
      </c>
      <c r="G1542" s="40" t="s">
        <v>2353</v>
      </c>
      <c r="H1542" s="41">
        <v>350000</v>
      </c>
      <c r="I1542" s="42">
        <v>0</v>
      </c>
      <c r="J1542" s="43">
        <v>0</v>
      </c>
      <c r="K1542" s="41">
        <v>0</v>
      </c>
      <c r="L1542" s="42">
        <v>68389</v>
      </c>
      <c r="M1542" s="43">
        <v>12015</v>
      </c>
      <c r="N1542" s="41">
        <v>80404</v>
      </c>
      <c r="O1542" s="42">
        <v>0</v>
      </c>
      <c r="P1542" s="43">
        <v>0</v>
      </c>
      <c r="Q1542" s="41">
        <v>0</v>
      </c>
      <c r="R1542" s="42">
        <v>368</v>
      </c>
      <c r="S1542" s="43">
        <v>3334</v>
      </c>
      <c r="T1542" s="44">
        <v>3702</v>
      </c>
      <c r="U1542" s="45">
        <v>68757</v>
      </c>
      <c r="V1542" s="43">
        <v>15349</v>
      </c>
      <c r="W1542" s="44">
        <v>84106</v>
      </c>
      <c r="X1542" s="45">
        <v>265894</v>
      </c>
      <c r="Y1542" s="46">
        <v>75.97</v>
      </c>
      <c r="Z1542" s="47">
        <f t="shared" si="46"/>
        <v>281243</v>
      </c>
      <c r="AA1542" s="46">
        <f t="shared" si="47"/>
        <v>80.36</v>
      </c>
      <c r="AB1542" s="48" t="s">
        <v>2360</v>
      </c>
      <c r="AC1542" s="48" t="s">
        <v>2343</v>
      </c>
      <c r="AD1542" s="49"/>
    </row>
    <row r="1543" spans="2:30" x14ac:dyDescent="0.15">
      <c r="B1543" s="38" t="s">
        <v>0</v>
      </c>
      <c r="C1543" s="39" t="s">
        <v>0</v>
      </c>
      <c r="D1543" s="39"/>
      <c r="E1543" s="39"/>
      <c r="F1543" s="40"/>
      <c r="G1543" s="40"/>
      <c r="H1543" s="41"/>
      <c r="I1543" s="42"/>
      <c r="J1543" s="43"/>
      <c r="K1543" s="41"/>
      <c r="L1543" s="42"/>
      <c r="M1543" s="43"/>
      <c r="N1543" s="41"/>
      <c r="O1543" s="42"/>
      <c r="P1543" s="43"/>
      <c r="Q1543" s="41"/>
      <c r="R1543" s="42"/>
      <c r="S1543" s="43"/>
      <c r="T1543" s="44"/>
      <c r="U1543" s="45"/>
      <c r="V1543" s="43"/>
      <c r="W1543" s="44"/>
      <c r="X1543" s="45"/>
      <c r="Y1543" s="46"/>
      <c r="Z1543" s="47"/>
      <c r="AA1543" s="46"/>
      <c r="AB1543" s="48"/>
      <c r="AC1543" s="48"/>
      <c r="AD1543" s="49"/>
    </row>
    <row r="1544" spans="2:30" x14ac:dyDescent="0.15">
      <c r="B1544" s="38" t="s">
        <v>2775</v>
      </c>
      <c r="C1544" s="39" t="s">
        <v>2299</v>
      </c>
      <c r="D1544" s="39" t="s">
        <v>2391</v>
      </c>
      <c r="E1544" s="39"/>
      <c r="F1544" s="40" t="s">
        <v>2347</v>
      </c>
      <c r="G1544" s="40" t="s">
        <v>2354</v>
      </c>
      <c r="H1544" s="41">
        <v>90000</v>
      </c>
      <c r="I1544" s="42">
        <v>0</v>
      </c>
      <c r="J1544" s="43">
        <v>0</v>
      </c>
      <c r="K1544" s="41">
        <v>0</v>
      </c>
      <c r="L1544" s="42">
        <v>135101</v>
      </c>
      <c r="M1544" s="43">
        <v>23733</v>
      </c>
      <c r="N1544" s="41">
        <v>158834</v>
      </c>
      <c r="O1544" s="42">
        <v>0</v>
      </c>
      <c r="P1544" s="43">
        <v>0</v>
      </c>
      <c r="Q1544" s="41">
        <v>0</v>
      </c>
      <c r="R1544" s="42">
        <v>21519</v>
      </c>
      <c r="S1544" s="43">
        <v>6579</v>
      </c>
      <c r="T1544" s="44">
        <v>28098</v>
      </c>
      <c r="U1544" s="45">
        <v>156620</v>
      </c>
      <c r="V1544" s="43">
        <v>30312</v>
      </c>
      <c r="W1544" s="44">
        <v>186932</v>
      </c>
      <c r="X1544" s="45">
        <v>-96932</v>
      </c>
      <c r="Y1544" s="46">
        <v>-107.7</v>
      </c>
      <c r="Z1544" s="47">
        <f t="shared" ref="Z1544:Z1588" si="48">H1544-U1544</f>
        <v>-66620</v>
      </c>
      <c r="AA1544" s="46">
        <f t="shared" ref="AA1544:AA1588" si="49">IF(H1544=0,0,ROUND(Z1544/H1544%,2))</f>
        <v>-74.02</v>
      </c>
      <c r="AB1544" s="48" t="s">
        <v>2360</v>
      </c>
      <c r="AC1544" s="48" t="s">
        <v>2343</v>
      </c>
      <c r="AD1544" s="49"/>
    </row>
    <row r="1545" spans="2:30" x14ac:dyDescent="0.15">
      <c r="B1545" s="38" t="s">
        <v>2300</v>
      </c>
      <c r="C1545" s="39" t="s">
        <v>2301</v>
      </c>
      <c r="D1545" s="39" t="s">
        <v>2391</v>
      </c>
      <c r="E1545" s="39" t="s">
        <v>2795</v>
      </c>
      <c r="F1545" s="40" t="s">
        <v>2347</v>
      </c>
      <c r="G1545" s="40" t="s">
        <v>2354</v>
      </c>
      <c r="H1545" s="41">
        <v>90000</v>
      </c>
      <c r="I1545" s="42">
        <v>0</v>
      </c>
      <c r="J1545" s="43">
        <v>0</v>
      </c>
      <c r="K1545" s="41">
        <v>0</v>
      </c>
      <c r="L1545" s="42">
        <v>135101</v>
      </c>
      <c r="M1545" s="43">
        <v>23733</v>
      </c>
      <c r="N1545" s="41">
        <v>158834</v>
      </c>
      <c r="O1545" s="42">
        <v>0</v>
      </c>
      <c r="P1545" s="43">
        <v>0</v>
      </c>
      <c r="Q1545" s="41">
        <v>0</v>
      </c>
      <c r="R1545" s="42">
        <v>21519</v>
      </c>
      <c r="S1545" s="43">
        <v>6579</v>
      </c>
      <c r="T1545" s="44">
        <v>28098</v>
      </c>
      <c r="U1545" s="45">
        <v>156620</v>
      </c>
      <c r="V1545" s="43">
        <v>30312</v>
      </c>
      <c r="W1545" s="44">
        <v>186932</v>
      </c>
      <c r="X1545" s="45">
        <v>-96932</v>
      </c>
      <c r="Y1545" s="46">
        <v>-107.7</v>
      </c>
      <c r="Z1545" s="47">
        <f t="shared" si="48"/>
        <v>-66620</v>
      </c>
      <c r="AA1545" s="46">
        <f t="shared" si="49"/>
        <v>-74.02</v>
      </c>
      <c r="AB1545" s="48" t="s">
        <v>2360</v>
      </c>
      <c r="AC1545" s="48" t="s">
        <v>2343</v>
      </c>
      <c r="AD1545" s="49"/>
    </row>
    <row r="1546" spans="2:30" x14ac:dyDescent="0.15">
      <c r="B1546" s="38" t="s">
        <v>0</v>
      </c>
      <c r="C1546" s="39" t="s">
        <v>0</v>
      </c>
      <c r="D1546" s="39"/>
      <c r="E1546" s="39"/>
      <c r="F1546" s="40"/>
      <c r="G1546" s="40"/>
      <c r="H1546" s="41"/>
      <c r="I1546" s="42"/>
      <c r="J1546" s="43"/>
      <c r="K1546" s="41"/>
      <c r="L1546" s="42"/>
      <c r="M1546" s="43"/>
      <c r="N1546" s="41"/>
      <c r="O1546" s="42"/>
      <c r="P1546" s="43"/>
      <c r="Q1546" s="41"/>
      <c r="R1546" s="42"/>
      <c r="S1546" s="43"/>
      <c r="T1546" s="44"/>
      <c r="U1546" s="45"/>
      <c r="V1546" s="43"/>
      <c r="W1546" s="44"/>
      <c r="X1546" s="45"/>
      <c r="Y1546" s="46"/>
      <c r="Z1546" s="47"/>
      <c r="AA1546" s="46"/>
      <c r="AB1546" s="48"/>
      <c r="AC1546" s="48"/>
      <c r="AD1546" s="49"/>
    </row>
    <row r="1547" spans="2:30" x14ac:dyDescent="0.15">
      <c r="B1547" s="38" t="s">
        <v>2776</v>
      </c>
      <c r="C1547" s="39" t="s">
        <v>2302</v>
      </c>
      <c r="D1547" s="39" t="s">
        <v>2366</v>
      </c>
      <c r="E1547" s="39"/>
      <c r="F1547" s="40" t="s">
        <v>2344</v>
      </c>
      <c r="G1547" s="40" t="s">
        <v>2351</v>
      </c>
      <c r="H1547" s="41">
        <v>310000</v>
      </c>
      <c r="I1547" s="42">
        <v>0</v>
      </c>
      <c r="J1547" s="43">
        <v>0</v>
      </c>
      <c r="K1547" s="41">
        <v>0</v>
      </c>
      <c r="L1547" s="42">
        <v>3469</v>
      </c>
      <c r="M1547" s="43">
        <v>590</v>
      </c>
      <c r="N1547" s="41">
        <v>4059</v>
      </c>
      <c r="O1547" s="42">
        <v>0</v>
      </c>
      <c r="P1547" s="43">
        <v>0</v>
      </c>
      <c r="Q1547" s="41">
        <v>0</v>
      </c>
      <c r="R1547" s="42">
        <v>361</v>
      </c>
      <c r="S1547" s="43">
        <v>458</v>
      </c>
      <c r="T1547" s="44">
        <v>819</v>
      </c>
      <c r="U1547" s="45">
        <v>3830</v>
      </c>
      <c r="V1547" s="43">
        <v>1048</v>
      </c>
      <c r="W1547" s="44">
        <v>4878</v>
      </c>
      <c r="X1547" s="45">
        <v>305122</v>
      </c>
      <c r="Y1547" s="46">
        <v>98.43</v>
      </c>
      <c r="Z1547" s="47">
        <f t="shared" si="48"/>
        <v>306170</v>
      </c>
      <c r="AA1547" s="46">
        <f t="shared" si="49"/>
        <v>98.76</v>
      </c>
      <c r="AB1547" s="48" t="s">
        <v>2360</v>
      </c>
      <c r="AC1547" s="48" t="s">
        <v>2343</v>
      </c>
      <c r="AD1547" s="49"/>
    </row>
    <row r="1548" spans="2:30" x14ac:dyDescent="0.15">
      <c r="B1548" s="38" t="s">
        <v>2303</v>
      </c>
      <c r="C1548" s="39" t="s">
        <v>2304</v>
      </c>
      <c r="D1548" s="39" t="s">
        <v>2366</v>
      </c>
      <c r="E1548" s="39" t="s">
        <v>2795</v>
      </c>
      <c r="F1548" s="40" t="s">
        <v>2344</v>
      </c>
      <c r="G1548" s="40" t="s">
        <v>2351</v>
      </c>
      <c r="H1548" s="41">
        <v>310000</v>
      </c>
      <c r="I1548" s="42">
        <v>0</v>
      </c>
      <c r="J1548" s="43">
        <v>0</v>
      </c>
      <c r="K1548" s="41">
        <v>0</v>
      </c>
      <c r="L1548" s="42">
        <v>3469</v>
      </c>
      <c r="M1548" s="43">
        <v>590</v>
      </c>
      <c r="N1548" s="41">
        <v>4059</v>
      </c>
      <c r="O1548" s="42">
        <v>0</v>
      </c>
      <c r="P1548" s="43">
        <v>0</v>
      </c>
      <c r="Q1548" s="41">
        <v>0</v>
      </c>
      <c r="R1548" s="42">
        <v>361</v>
      </c>
      <c r="S1548" s="43">
        <v>458</v>
      </c>
      <c r="T1548" s="44">
        <v>819</v>
      </c>
      <c r="U1548" s="45">
        <v>3830</v>
      </c>
      <c r="V1548" s="43">
        <v>1048</v>
      </c>
      <c r="W1548" s="44">
        <v>4878</v>
      </c>
      <c r="X1548" s="45">
        <v>305122</v>
      </c>
      <c r="Y1548" s="46">
        <v>98.43</v>
      </c>
      <c r="Z1548" s="47">
        <f t="shared" si="48"/>
        <v>306170</v>
      </c>
      <c r="AA1548" s="46">
        <f t="shared" si="49"/>
        <v>98.76</v>
      </c>
      <c r="AB1548" s="48" t="s">
        <v>2360</v>
      </c>
      <c r="AC1548" s="48" t="s">
        <v>2343</v>
      </c>
      <c r="AD1548" s="49"/>
    </row>
    <row r="1549" spans="2:30" x14ac:dyDescent="0.15">
      <c r="B1549" s="38" t="s">
        <v>0</v>
      </c>
      <c r="C1549" s="39" t="s">
        <v>0</v>
      </c>
      <c r="D1549" s="39"/>
      <c r="E1549" s="39"/>
      <c r="F1549" s="40"/>
      <c r="G1549" s="40"/>
      <c r="H1549" s="41"/>
      <c r="I1549" s="42"/>
      <c r="J1549" s="43"/>
      <c r="K1549" s="41"/>
      <c r="L1549" s="42"/>
      <c r="M1549" s="43"/>
      <c r="N1549" s="41"/>
      <c r="O1549" s="42"/>
      <c r="P1549" s="43"/>
      <c r="Q1549" s="41"/>
      <c r="R1549" s="42"/>
      <c r="S1549" s="43"/>
      <c r="T1549" s="44"/>
      <c r="U1549" s="45"/>
      <c r="V1549" s="43"/>
      <c r="W1549" s="44"/>
      <c r="X1549" s="45"/>
      <c r="Y1549" s="46"/>
      <c r="Z1549" s="47"/>
      <c r="AA1549" s="46"/>
      <c r="AB1549" s="48"/>
      <c r="AC1549" s="48"/>
      <c r="AD1549" s="49"/>
    </row>
    <row r="1550" spans="2:30" x14ac:dyDescent="0.15">
      <c r="B1550" s="38" t="s">
        <v>2777</v>
      </c>
      <c r="C1550" s="39" t="s">
        <v>2305</v>
      </c>
      <c r="D1550" s="39" t="s">
        <v>2391</v>
      </c>
      <c r="E1550" s="39"/>
      <c r="F1550" s="40" t="s">
        <v>2347</v>
      </c>
      <c r="G1550" s="40" t="s">
        <v>2354</v>
      </c>
      <c r="H1550" s="41">
        <v>120000</v>
      </c>
      <c r="I1550" s="42">
        <v>0</v>
      </c>
      <c r="J1550" s="43">
        <v>0</v>
      </c>
      <c r="K1550" s="41">
        <v>0</v>
      </c>
      <c r="L1550" s="42">
        <v>15546</v>
      </c>
      <c r="M1550" s="43">
        <v>2314</v>
      </c>
      <c r="N1550" s="41">
        <v>17860</v>
      </c>
      <c r="O1550" s="42">
        <v>0</v>
      </c>
      <c r="P1550" s="43">
        <v>0</v>
      </c>
      <c r="Q1550" s="41">
        <v>0</v>
      </c>
      <c r="R1550" s="42">
        <v>1301</v>
      </c>
      <c r="S1550" s="43">
        <v>775</v>
      </c>
      <c r="T1550" s="44">
        <v>2076</v>
      </c>
      <c r="U1550" s="45">
        <v>16847</v>
      </c>
      <c r="V1550" s="43">
        <v>3089</v>
      </c>
      <c r="W1550" s="44">
        <v>19936</v>
      </c>
      <c r="X1550" s="45">
        <v>100064</v>
      </c>
      <c r="Y1550" s="46">
        <v>83.39</v>
      </c>
      <c r="Z1550" s="47">
        <f t="shared" si="48"/>
        <v>103153</v>
      </c>
      <c r="AA1550" s="46">
        <f t="shared" si="49"/>
        <v>85.96</v>
      </c>
      <c r="AB1550" s="48" t="s">
        <v>2360</v>
      </c>
      <c r="AC1550" s="48" t="s">
        <v>2343</v>
      </c>
      <c r="AD1550" s="49"/>
    </row>
    <row r="1551" spans="2:30" x14ac:dyDescent="0.15">
      <c r="B1551" s="38" t="s">
        <v>2306</v>
      </c>
      <c r="C1551" s="39" t="s">
        <v>2307</v>
      </c>
      <c r="D1551" s="39" t="s">
        <v>2391</v>
      </c>
      <c r="E1551" s="39" t="s">
        <v>2794</v>
      </c>
      <c r="F1551" s="40" t="s">
        <v>2347</v>
      </c>
      <c r="G1551" s="40" t="s">
        <v>2354</v>
      </c>
      <c r="H1551" s="41">
        <v>60000</v>
      </c>
      <c r="I1551" s="42">
        <v>0</v>
      </c>
      <c r="J1551" s="43">
        <v>0</v>
      </c>
      <c r="K1551" s="41">
        <v>0</v>
      </c>
      <c r="L1551" s="42">
        <v>15546</v>
      </c>
      <c r="M1551" s="43">
        <v>2314</v>
      </c>
      <c r="N1551" s="41">
        <v>17860</v>
      </c>
      <c r="O1551" s="42">
        <v>0</v>
      </c>
      <c r="P1551" s="43">
        <v>0</v>
      </c>
      <c r="Q1551" s="41">
        <v>0</v>
      </c>
      <c r="R1551" s="42">
        <v>0</v>
      </c>
      <c r="S1551" s="43">
        <v>775</v>
      </c>
      <c r="T1551" s="44">
        <v>775</v>
      </c>
      <c r="U1551" s="45">
        <v>15546</v>
      </c>
      <c r="V1551" s="43">
        <v>3089</v>
      </c>
      <c r="W1551" s="44">
        <v>18635</v>
      </c>
      <c r="X1551" s="45">
        <v>41365</v>
      </c>
      <c r="Y1551" s="46">
        <v>68.94</v>
      </c>
      <c r="Z1551" s="47">
        <f t="shared" si="48"/>
        <v>44454</v>
      </c>
      <c r="AA1551" s="46">
        <f t="shared" si="49"/>
        <v>74.09</v>
      </c>
      <c r="AB1551" s="48" t="s">
        <v>2360</v>
      </c>
      <c r="AC1551" s="48" t="s">
        <v>2343</v>
      </c>
      <c r="AD1551" s="49"/>
    </row>
    <row r="1552" spans="2:30" x14ac:dyDescent="0.15">
      <c r="B1552" s="38" t="s">
        <v>2308</v>
      </c>
      <c r="C1552" s="39" t="s">
        <v>2309</v>
      </c>
      <c r="D1552" s="39" t="s">
        <v>2391</v>
      </c>
      <c r="E1552" s="39" t="s">
        <v>2795</v>
      </c>
      <c r="F1552" s="40" t="s">
        <v>2347</v>
      </c>
      <c r="G1552" s="40" t="s">
        <v>2354</v>
      </c>
      <c r="H1552" s="41">
        <v>60000</v>
      </c>
      <c r="I1552" s="42">
        <v>0</v>
      </c>
      <c r="J1552" s="43">
        <v>0</v>
      </c>
      <c r="K1552" s="41">
        <v>0</v>
      </c>
      <c r="L1552" s="42">
        <v>0</v>
      </c>
      <c r="M1552" s="43">
        <v>0</v>
      </c>
      <c r="N1552" s="41">
        <v>0</v>
      </c>
      <c r="O1552" s="42">
        <v>0</v>
      </c>
      <c r="P1552" s="43">
        <v>0</v>
      </c>
      <c r="Q1552" s="41">
        <v>0</v>
      </c>
      <c r="R1552" s="42">
        <v>1301</v>
      </c>
      <c r="S1552" s="43">
        <v>0</v>
      </c>
      <c r="T1552" s="44">
        <v>1301</v>
      </c>
      <c r="U1552" s="45">
        <v>1301</v>
      </c>
      <c r="V1552" s="43">
        <v>0</v>
      </c>
      <c r="W1552" s="44">
        <v>1301</v>
      </c>
      <c r="X1552" s="45">
        <v>58699</v>
      </c>
      <c r="Y1552" s="46">
        <v>97.83</v>
      </c>
      <c r="Z1552" s="47">
        <f t="shared" si="48"/>
        <v>58699</v>
      </c>
      <c r="AA1552" s="46">
        <f t="shared" si="49"/>
        <v>97.83</v>
      </c>
      <c r="AB1552" s="48" t="s">
        <v>2360</v>
      </c>
      <c r="AC1552" s="48" t="s">
        <v>2343</v>
      </c>
      <c r="AD1552" s="49"/>
    </row>
    <row r="1553" spans="2:30" x14ac:dyDescent="0.15">
      <c r="B1553" s="38" t="s">
        <v>0</v>
      </c>
      <c r="C1553" s="39" t="s">
        <v>0</v>
      </c>
      <c r="D1553" s="39"/>
      <c r="E1553" s="39"/>
      <c r="F1553" s="40"/>
      <c r="G1553" s="40"/>
      <c r="H1553" s="41"/>
      <c r="I1553" s="42"/>
      <c r="J1553" s="43"/>
      <c r="K1553" s="41"/>
      <c r="L1553" s="42"/>
      <c r="M1553" s="43"/>
      <c r="N1553" s="41"/>
      <c r="O1553" s="42"/>
      <c r="P1553" s="43"/>
      <c r="Q1553" s="41"/>
      <c r="R1553" s="42"/>
      <c r="S1553" s="43"/>
      <c r="T1553" s="44"/>
      <c r="U1553" s="45"/>
      <c r="V1553" s="43"/>
      <c r="W1553" s="44"/>
      <c r="X1553" s="45"/>
      <c r="Y1553" s="46"/>
      <c r="Z1553" s="47"/>
      <c r="AA1553" s="46"/>
      <c r="AB1553" s="48"/>
      <c r="AC1553" s="48"/>
      <c r="AD1553" s="49"/>
    </row>
    <row r="1554" spans="2:30" x14ac:dyDescent="0.15">
      <c r="B1554" s="38" t="s">
        <v>2778</v>
      </c>
      <c r="C1554" s="39" t="s">
        <v>44</v>
      </c>
      <c r="D1554" s="39" t="s">
        <v>2390</v>
      </c>
      <c r="E1554" s="39"/>
      <c r="F1554" s="40" t="s">
        <v>2344</v>
      </c>
      <c r="G1554" s="40" t="s">
        <v>2351</v>
      </c>
      <c r="H1554" s="41">
        <v>80000</v>
      </c>
      <c r="I1554" s="42">
        <v>0</v>
      </c>
      <c r="J1554" s="43">
        <v>0</v>
      </c>
      <c r="K1554" s="41">
        <v>0</v>
      </c>
      <c r="L1554" s="42">
        <v>83763</v>
      </c>
      <c r="M1554" s="43">
        <v>14231</v>
      </c>
      <c r="N1554" s="41">
        <v>97994</v>
      </c>
      <c r="O1554" s="42">
        <v>0</v>
      </c>
      <c r="P1554" s="43">
        <v>0</v>
      </c>
      <c r="Q1554" s="41">
        <v>0</v>
      </c>
      <c r="R1554" s="42">
        <v>1380</v>
      </c>
      <c r="S1554" s="43">
        <v>11054</v>
      </c>
      <c r="T1554" s="44">
        <v>12434</v>
      </c>
      <c r="U1554" s="45">
        <v>85143</v>
      </c>
      <c r="V1554" s="43">
        <v>25285</v>
      </c>
      <c r="W1554" s="44">
        <v>110428</v>
      </c>
      <c r="X1554" s="45">
        <v>-30428</v>
      </c>
      <c r="Y1554" s="46">
        <v>-38.04</v>
      </c>
      <c r="Z1554" s="47">
        <f t="shared" si="48"/>
        <v>-5143</v>
      </c>
      <c r="AA1554" s="46">
        <f t="shared" si="49"/>
        <v>-6.43</v>
      </c>
      <c r="AB1554" s="48" t="s">
        <v>2360</v>
      </c>
      <c r="AC1554" s="48" t="s">
        <v>2343</v>
      </c>
      <c r="AD1554" s="49"/>
    </row>
    <row r="1555" spans="2:30" x14ac:dyDescent="0.15">
      <c r="B1555" s="38" t="s">
        <v>2310</v>
      </c>
      <c r="C1555" s="39" t="s">
        <v>2311</v>
      </c>
      <c r="D1555" s="39" t="s">
        <v>2390</v>
      </c>
      <c r="E1555" s="39" t="s">
        <v>2795</v>
      </c>
      <c r="F1555" s="40" t="s">
        <v>2344</v>
      </c>
      <c r="G1555" s="40" t="s">
        <v>2351</v>
      </c>
      <c r="H1555" s="41">
        <v>80000</v>
      </c>
      <c r="I1555" s="42">
        <v>0</v>
      </c>
      <c r="J1555" s="43">
        <v>0</v>
      </c>
      <c r="K1555" s="41">
        <v>0</v>
      </c>
      <c r="L1555" s="42">
        <v>83763</v>
      </c>
      <c r="M1555" s="43">
        <v>14231</v>
      </c>
      <c r="N1555" s="41">
        <v>97994</v>
      </c>
      <c r="O1555" s="42">
        <v>0</v>
      </c>
      <c r="P1555" s="43">
        <v>0</v>
      </c>
      <c r="Q1555" s="41">
        <v>0</v>
      </c>
      <c r="R1555" s="42">
        <v>1380</v>
      </c>
      <c r="S1555" s="43">
        <v>11054</v>
      </c>
      <c r="T1555" s="44">
        <v>12434</v>
      </c>
      <c r="U1555" s="45">
        <v>85143</v>
      </c>
      <c r="V1555" s="43">
        <v>25285</v>
      </c>
      <c r="W1555" s="44">
        <v>110428</v>
      </c>
      <c r="X1555" s="45">
        <v>-30428</v>
      </c>
      <c r="Y1555" s="46">
        <v>-38.04</v>
      </c>
      <c r="Z1555" s="47">
        <f t="shared" si="48"/>
        <v>-5143</v>
      </c>
      <c r="AA1555" s="46">
        <f t="shared" si="49"/>
        <v>-6.43</v>
      </c>
      <c r="AB1555" s="48" t="s">
        <v>2360</v>
      </c>
      <c r="AC1555" s="48" t="s">
        <v>2343</v>
      </c>
      <c r="AD1555" s="49"/>
    </row>
    <row r="1556" spans="2:30" x14ac:dyDescent="0.15">
      <c r="B1556" s="38" t="s">
        <v>0</v>
      </c>
      <c r="C1556" s="39" t="s">
        <v>0</v>
      </c>
      <c r="D1556" s="39"/>
      <c r="E1556" s="39"/>
      <c r="F1556" s="40"/>
      <c r="G1556" s="40"/>
      <c r="H1556" s="41"/>
      <c r="I1556" s="42"/>
      <c r="J1556" s="43"/>
      <c r="K1556" s="41"/>
      <c r="L1556" s="42"/>
      <c r="M1556" s="43"/>
      <c r="N1556" s="41"/>
      <c r="O1556" s="42"/>
      <c r="P1556" s="43"/>
      <c r="Q1556" s="41"/>
      <c r="R1556" s="42"/>
      <c r="S1556" s="43"/>
      <c r="T1556" s="44"/>
      <c r="U1556" s="45"/>
      <c r="V1556" s="43"/>
      <c r="W1556" s="44"/>
      <c r="X1556" s="45"/>
      <c r="Y1556" s="46"/>
      <c r="Z1556" s="47"/>
      <c r="AA1556" s="46"/>
      <c r="AB1556" s="48"/>
      <c r="AC1556" s="48"/>
      <c r="AD1556" s="49"/>
    </row>
    <row r="1557" spans="2:30" x14ac:dyDescent="0.15">
      <c r="B1557" s="38" t="s">
        <v>2779</v>
      </c>
      <c r="C1557" s="39" t="s">
        <v>2312</v>
      </c>
      <c r="D1557" s="39" t="s">
        <v>2389</v>
      </c>
      <c r="E1557" s="39"/>
      <c r="F1557" s="40" t="s">
        <v>2346</v>
      </c>
      <c r="G1557" s="40" t="s">
        <v>2356</v>
      </c>
      <c r="H1557" s="41">
        <v>850000</v>
      </c>
      <c r="I1557" s="42">
        <v>0</v>
      </c>
      <c r="J1557" s="43">
        <v>0</v>
      </c>
      <c r="K1557" s="41">
        <v>0</v>
      </c>
      <c r="L1557" s="42">
        <v>527622</v>
      </c>
      <c r="M1557" s="43">
        <v>92678</v>
      </c>
      <c r="N1557" s="41">
        <v>620300</v>
      </c>
      <c r="O1557" s="42">
        <v>0</v>
      </c>
      <c r="P1557" s="43">
        <v>576</v>
      </c>
      <c r="Q1557" s="41">
        <v>576</v>
      </c>
      <c r="R1557" s="42">
        <v>2684</v>
      </c>
      <c r="S1557" s="43">
        <v>23628</v>
      </c>
      <c r="T1557" s="44">
        <v>26312</v>
      </c>
      <c r="U1557" s="45">
        <v>530306</v>
      </c>
      <c r="V1557" s="43">
        <v>116882</v>
      </c>
      <c r="W1557" s="44">
        <v>647188</v>
      </c>
      <c r="X1557" s="45">
        <v>202812</v>
      </c>
      <c r="Y1557" s="46">
        <v>23.86</v>
      </c>
      <c r="Z1557" s="47">
        <f t="shared" si="48"/>
        <v>319694</v>
      </c>
      <c r="AA1557" s="46">
        <f t="shared" si="49"/>
        <v>37.61</v>
      </c>
      <c r="AB1557" s="48" t="s">
        <v>2370</v>
      </c>
      <c r="AC1557" s="48" t="s">
        <v>2343</v>
      </c>
      <c r="AD1557" s="49"/>
    </row>
    <row r="1558" spans="2:30" x14ac:dyDescent="0.15">
      <c r="B1558" s="38" t="s">
        <v>2313</v>
      </c>
      <c r="C1558" s="39" t="s">
        <v>2314</v>
      </c>
      <c r="D1558" s="39" t="s">
        <v>2389</v>
      </c>
      <c r="E1558" s="39" t="s">
        <v>2795</v>
      </c>
      <c r="F1558" s="40" t="s">
        <v>2346</v>
      </c>
      <c r="G1558" s="40" t="s">
        <v>2356</v>
      </c>
      <c r="H1558" s="41">
        <v>850000</v>
      </c>
      <c r="I1558" s="42">
        <v>0</v>
      </c>
      <c r="J1558" s="43">
        <v>0</v>
      </c>
      <c r="K1558" s="41">
        <v>0</v>
      </c>
      <c r="L1558" s="42">
        <v>527622</v>
      </c>
      <c r="M1558" s="43">
        <v>92678</v>
      </c>
      <c r="N1558" s="41">
        <v>620300</v>
      </c>
      <c r="O1558" s="42">
        <v>0</v>
      </c>
      <c r="P1558" s="43">
        <v>576</v>
      </c>
      <c r="Q1558" s="41">
        <v>576</v>
      </c>
      <c r="R1558" s="42">
        <v>2684</v>
      </c>
      <c r="S1558" s="43">
        <v>23628</v>
      </c>
      <c r="T1558" s="44">
        <v>26312</v>
      </c>
      <c r="U1558" s="45">
        <v>530306</v>
      </c>
      <c r="V1558" s="43">
        <v>116882</v>
      </c>
      <c r="W1558" s="44">
        <v>647188</v>
      </c>
      <c r="X1558" s="45">
        <v>202812</v>
      </c>
      <c r="Y1558" s="46">
        <v>23.86</v>
      </c>
      <c r="Z1558" s="47">
        <f t="shared" si="48"/>
        <v>319694</v>
      </c>
      <c r="AA1558" s="46">
        <f t="shared" si="49"/>
        <v>37.61</v>
      </c>
      <c r="AB1558" s="48" t="s">
        <v>2370</v>
      </c>
      <c r="AC1558" s="48" t="s">
        <v>2343</v>
      </c>
      <c r="AD1558" s="49"/>
    </row>
    <row r="1559" spans="2:30" x14ac:dyDescent="0.15">
      <c r="B1559" s="38" t="s">
        <v>0</v>
      </c>
      <c r="C1559" s="39" t="s">
        <v>0</v>
      </c>
      <c r="D1559" s="39"/>
      <c r="E1559" s="39"/>
      <c r="F1559" s="40"/>
      <c r="G1559" s="40"/>
      <c r="H1559" s="41"/>
      <c r="I1559" s="42"/>
      <c r="J1559" s="43"/>
      <c r="K1559" s="41"/>
      <c r="L1559" s="42"/>
      <c r="M1559" s="43"/>
      <c r="N1559" s="41"/>
      <c r="O1559" s="42"/>
      <c r="P1559" s="43"/>
      <c r="Q1559" s="41"/>
      <c r="R1559" s="42"/>
      <c r="S1559" s="43"/>
      <c r="T1559" s="44"/>
      <c r="U1559" s="45"/>
      <c r="V1559" s="43"/>
      <c r="W1559" s="44"/>
      <c r="X1559" s="45"/>
      <c r="Y1559" s="46"/>
      <c r="Z1559" s="47"/>
      <c r="AA1559" s="46"/>
      <c r="AB1559" s="48"/>
      <c r="AC1559" s="48"/>
      <c r="AD1559" s="49"/>
    </row>
    <row r="1560" spans="2:30" x14ac:dyDescent="0.15">
      <c r="B1560" s="38" t="s">
        <v>2780</v>
      </c>
      <c r="C1560" s="39" t="s">
        <v>2315</v>
      </c>
      <c r="D1560" s="39" t="s">
        <v>2388</v>
      </c>
      <c r="E1560" s="39"/>
      <c r="F1560" s="40" t="s">
        <v>2347</v>
      </c>
      <c r="G1560" s="40" t="s">
        <v>2351</v>
      </c>
      <c r="H1560" s="41">
        <v>485000</v>
      </c>
      <c r="I1560" s="42">
        <v>0</v>
      </c>
      <c r="J1560" s="43">
        <v>0</v>
      </c>
      <c r="K1560" s="41">
        <v>0</v>
      </c>
      <c r="L1560" s="42">
        <v>2501</v>
      </c>
      <c r="M1560" s="43">
        <v>424</v>
      </c>
      <c r="N1560" s="41">
        <v>2925</v>
      </c>
      <c r="O1560" s="42">
        <v>154650</v>
      </c>
      <c r="P1560" s="43">
        <v>0</v>
      </c>
      <c r="Q1560" s="41">
        <v>154650</v>
      </c>
      <c r="R1560" s="42">
        <v>6391</v>
      </c>
      <c r="S1560" s="43">
        <v>328</v>
      </c>
      <c r="T1560" s="44">
        <v>6719</v>
      </c>
      <c r="U1560" s="45">
        <v>163542</v>
      </c>
      <c r="V1560" s="43">
        <v>752</v>
      </c>
      <c r="W1560" s="44">
        <v>164294</v>
      </c>
      <c r="X1560" s="45">
        <v>320706</v>
      </c>
      <c r="Y1560" s="46">
        <v>66.12</v>
      </c>
      <c r="Z1560" s="47">
        <f t="shared" si="48"/>
        <v>321458</v>
      </c>
      <c r="AA1560" s="46">
        <f t="shared" si="49"/>
        <v>66.28</v>
      </c>
      <c r="AB1560" s="48" t="s">
        <v>2360</v>
      </c>
      <c r="AC1560" s="48" t="s">
        <v>2343</v>
      </c>
      <c r="AD1560" s="49"/>
    </row>
    <row r="1561" spans="2:30" x14ac:dyDescent="0.15">
      <c r="B1561" s="38" t="s">
        <v>2316</v>
      </c>
      <c r="C1561" s="39" t="s">
        <v>2317</v>
      </c>
      <c r="D1561" s="39" t="s">
        <v>2388</v>
      </c>
      <c r="E1561" s="39" t="s">
        <v>2795</v>
      </c>
      <c r="F1561" s="40" t="s">
        <v>2347</v>
      </c>
      <c r="G1561" s="40" t="s">
        <v>2351</v>
      </c>
      <c r="H1561" s="41">
        <v>485000</v>
      </c>
      <c r="I1561" s="42">
        <v>0</v>
      </c>
      <c r="J1561" s="43">
        <v>0</v>
      </c>
      <c r="K1561" s="41">
        <v>0</v>
      </c>
      <c r="L1561" s="42">
        <v>2501</v>
      </c>
      <c r="M1561" s="43">
        <v>424</v>
      </c>
      <c r="N1561" s="41">
        <v>2925</v>
      </c>
      <c r="O1561" s="42">
        <v>154650</v>
      </c>
      <c r="P1561" s="43">
        <v>0</v>
      </c>
      <c r="Q1561" s="41">
        <v>154650</v>
      </c>
      <c r="R1561" s="42">
        <v>6391</v>
      </c>
      <c r="S1561" s="43">
        <v>328</v>
      </c>
      <c r="T1561" s="44">
        <v>6719</v>
      </c>
      <c r="U1561" s="45">
        <v>163542</v>
      </c>
      <c r="V1561" s="43">
        <v>752</v>
      </c>
      <c r="W1561" s="44">
        <v>164294</v>
      </c>
      <c r="X1561" s="45">
        <v>320706</v>
      </c>
      <c r="Y1561" s="46">
        <v>66.12</v>
      </c>
      <c r="Z1561" s="47">
        <f t="shared" si="48"/>
        <v>321458</v>
      </c>
      <c r="AA1561" s="46">
        <f t="shared" si="49"/>
        <v>66.28</v>
      </c>
      <c r="AB1561" s="48" t="s">
        <v>2360</v>
      </c>
      <c r="AC1561" s="48" t="s">
        <v>2343</v>
      </c>
      <c r="AD1561" s="49"/>
    </row>
    <row r="1562" spans="2:30" x14ac:dyDescent="0.15">
      <c r="B1562" s="38" t="s">
        <v>0</v>
      </c>
      <c r="C1562" s="39" t="s">
        <v>0</v>
      </c>
      <c r="D1562" s="39"/>
      <c r="E1562" s="39"/>
      <c r="F1562" s="40"/>
      <c r="G1562" s="40"/>
      <c r="H1562" s="41"/>
      <c r="I1562" s="42"/>
      <c r="J1562" s="43"/>
      <c r="K1562" s="41"/>
      <c r="L1562" s="42"/>
      <c r="M1562" s="43"/>
      <c r="N1562" s="41"/>
      <c r="O1562" s="42"/>
      <c r="P1562" s="43"/>
      <c r="Q1562" s="41"/>
      <c r="R1562" s="42"/>
      <c r="S1562" s="43"/>
      <c r="T1562" s="44"/>
      <c r="U1562" s="45"/>
      <c r="V1562" s="43"/>
      <c r="W1562" s="44"/>
      <c r="X1562" s="45"/>
      <c r="Y1562" s="46"/>
      <c r="Z1562" s="47"/>
      <c r="AA1562" s="46"/>
      <c r="AB1562" s="48"/>
      <c r="AC1562" s="48"/>
      <c r="AD1562" s="49"/>
    </row>
    <row r="1563" spans="2:30" x14ac:dyDescent="0.15">
      <c r="B1563" s="38" t="s">
        <v>2781</v>
      </c>
      <c r="C1563" s="39" t="s">
        <v>2318</v>
      </c>
      <c r="D1563" s="39" t="s">
        <v>2366</v>
      </c>
      <c r="E1563" s="39"/>
      <c r="F1563" s="40" t="s">
        <v>2344</v>
      </c>
      <c r="G1563" s="40" t="s">
        <v>2351</v>
      </c>
      <c r="H1563" s="41">
        <v>1363450</v>
      </c>
      <c r="I1563" s="42">
        <v>0</v>
      </c>
      <c r="J1563" s="43">
        <v>0</v>
      </c>
      <c r="K1563" s="41">
        <v>0</v>
      </c>
      <c r="L1563" s="42">
        <v>342070</v>
      </c>
      <c r="M1563" s="43">
        <v>58115</v>
      </c>
      <c r="N1563" s="41">
        <v>400185</v>
      </c>
      <c r="O1563" s="42">
        <v>209123</v>
      </c>
      <c r="P1563" s="43">
        <v>0</v>
      </c>
      <c r="Q1563" s="41">
        <v>209123</v>
      </c>
      <c r="R1563" s="42">
        <v>128239</v>
      </c>
      <c r="S1563" s="43">
        <v>45141</v>
      </c>
      <c r="T1563" s="44">
        <v>173380</v>
      </c>
      <c r="U1563" s="45">
        <v>679432</v>
      </c>
      <c r="V1563" s="43">
        <v>103256</v>
      </c>
      <c r="W1563" s="44">
        <v>782688</v>
      </c>
      <c r="X1563" s="45">
        <v>580762</v>
      </c>
      <c r="Y1563" s="46">
        <v>42.6</v>
      </c>
      <c r="Z1563" s="47">
        <f t="shared" si="48"/>
        <v>684018</v>
      </c>
      <c r="AA1563" s="46">
        <f t="shared" si="49"/>
        <v>50.17</v>
      </c>
      <c r="AB1563" s="48" t="s">
        <v>2360</v>
      </c>
      <c r="AC1563" s="48" t="s">
        <v>2343</v>
      </c>
      <c r="AD1563" s="49"/>
    </row>
    <row r="1564" spans="2:30" x14ac:dyDescent="0.15">
      <c r="B1564" s="38" t="s">
        <v>2319</v>
      </c>
      <c r="C1564" s="39" t="s">
        <v>2320</v>
      </c>
      <c r="D1564" s="39" t="s">
        <v>2366</v>
      </c>
      <c r="E1564" s="39" t="s">
        <v>2795</v>
      </c>
      <c r="F1564" s="40" t="s">
        <v>2344</v>
      </c>
      <c r="G1564" s="40" t="s">
        <v>2351</v>
      </c>
      <c r="H1564" s="41">
        <v>1363450</v>
      </c>
      <c r="I1564" s="42">
        <v>0</v>
      </c>
      <c r="J1564" s="43">
        <v>0</v>
      </c>
      <c r="K1564" s="41">
        <v>0</v>
      </c>
      <c r="L1564" s="42">
        <v>342070</v>
      </c>
      <c r="M1564" s="43">
        <v>58115</v>
      </c>
      <c r="N1564" s="41">
        <v>400185</v>
      </c>
      <c r="O1564" s="42">
        <v>209123</v>
      </c>
      <c r="P1564" s="43">
        <v>0</v>
      </c>
      <c r="Q1564" s="41">
        <v>209123</v>
      </c>
      <c r="R1564" s="42">
        <v>128239</v>
      </c>
      <c r="S1564" s="43">
        <v>45141</v>
      </c>
      <c r="T1564" s="44">
        <v>173380</v>
      </c>
      <c r="U1564" s="45">
        <v>679432</v>
      </c>
      <c r="V1564" s="43">
        <v>103256</v>
      </c>
      <c r="W1564" s="44">
        <v>782688</v>
      </c>
      <c r="X1564" s="45">
        <v>580762</v>
      </c>
      <c r="Y1564" s="46">
        <v>42.6</v>
      </c>
      <c r="Z1564" s="47">
        <f t="shared" si="48"/>
        <v>684018</v>
      </c>
      <c r="AA1564" s="46">
        <f t="shared" si="49"/>
        <v>50.17</v>
      </c>
      <c r="AB1564" s="48" t="s">
        <v>2360</v>
      </c>
      <c r="AC1564" s="48" t="s">
        <v>2343</v>
      </c>
      <c r="AD1564" s="49"/>
    </row>
    <row r="1565" spans="2:30" x14ac:dyDescent="0.15">
      <c r="B1565" s="38" t="s">
        <v>0</v>
      </c>
      <c r="C1565" s="39" t="s">
        <v>0</v>
      </c>
      <c r="D1565" s="39"/>
      <c r="E1565" s="39"/>
      <c r="F1565" s="40"/>
      <c r="G1565" s="40"/>
      <c r="H1565" s="41"/>
      <c r="I1565" s="42"/>
      <c r="J1565" s="43"/>
      <c r="K1565" s="41"/>
      <c r="L1565" s="42"/>
      <c r="M1565" s="43"/>
      <c r="N1565" s="41"/>
      <c r="O1565" s="42"/>
      <c r="P1565" s="43"/>
      <c r="Q1565" s="41"/>
      <c r="R1565" s="42"/>
      <c r="S1565" s="43"/>
      <c r="T1565" s="44"/>
      <c r="U1565" s="45"/>
      <c r="V1565" s="43"/>
      <c r="W1565" s="44"/>
      <c r="X1565" s="45"/>
      <c r="Y1565" s="46"/>
      <c r="Z1565" s="47"/>
      <c r="AA1565" s="46"/>
      <c r="AB1565" s="48"/>
      <c r="AC1565" s="48"/>
      <c r="AD1565" s="49"/>
    </row>
    <row r="1566" spans="2:30" x14ac:dyDescent="0.15">
      <c r="B1566" s="38" t="s">
        <v>2782</v>
      </c>
      <c r="C1566" s="39" t="s">
        <v>2321</v>
      </c>
      <c r="D1566" s="39" t="s">
        <v>2387</v>
      </c>
      <c r="E1566" s="39"/>
      <c r="F1566" s="40" t="s">
        <v>2345</v>
      </c>
      <c r="G1566" s="40" t="s">
        <v>2354</v>
      </c>
      <c r="H1566" s="41">
        <v>800000</v>
      </c>
      <c r="I1566" s="42">
        <v>0</v>
      </c>
      <c r="J1566" s="43">
        <v>0</v>
      </c>
      <c r="K1566" s="41">
        <v>0</v>
      </c>
      <c r="L1566" s="42">
        <v>461020</v>
      </c>
      <c r="M1566" s="43">
        <v>80990</v>
      </c>
      <c r="N1566" s="41">
        <v>542010</v>
      </c>
      <c r="O1566" s="42">
        <v>0</v>
      </c>
      <c r="P1566" s="43">
        <v>0</v>
      </c>
      <c r="Q1566" s="41">
        <v>0</v>
      </c>
      <c r="R1566" s="42">
        <v>328</v>
      </c>
      <c r="S1566" s="43">
        <v>22455</v>
      </c>
      <c r="T1566" s="44">
        <v>22783</v>
      </c>
      <c r="U1566" s="45">
        <v>461348</v>
      </c>
      <c r="V1566" s="43">
        <v>103445</v>
      </c>
      <c r="W1566" s="44">
        <v>564793</v>
      </c>
      <c r="X1566" s="45">
        <v>235207</v>
      </c>
      <c r="Y1566" s="46">
        <v>29.4</v>
      </c>
      <c r="Z1566" s="47">
        <f t="shared" si="48"/>
        <v>338652</v>
      </c>
      <c r="AA1566" s="46">
        <f t="shared" si="49"/>
        <v>42.33</v>
      </c>
      <c r="AB1566" s="48" t="s">
        <v>2370</v>
      </c>
      <c r="AC1566" s="48" t="s">
        <v>2343</v>
      </c>
      <c r="AD1566" s="49"/>
    </row>
    <row r="1567" spans="2:30" x14ac:dyDescent="0.15">
      <c r="B1567" s="38" t="s">
        <v>2322</v>
      </c>
      <c r="C1567" s="39" t="s">
        <v>2323</v>
      </c>
      <c r="D1567" s="39" t="s">
        <v>2387</v>
      </c>
      <c r="E1567" s="39" t="s">
        <v>2795</v>
      </c>
      <c r="F1567" s="40" t="s">
        <v>2345</v>
      </c>
      <c r="G1567" s="40" t="s">
        <v>2354</v>
      </c>
      <c r="H1567" s="41">
        <v>800000</v>
      </c>
      <c r="I1567" s="42">
        <v>0</v>
      </c>
      <c r="J1567" s="43">
        <v>0</v>
      </c>
      <c r="K1567" s="41">
        <v>0</v>
      </c>
      <c r="L1567" s="42">
        <v>461020</v>
      </c>
      <c r="M1567" s="43">
        <v>80990</v>
      </c>
      <c r="N1567" s="41">
        <v>542010</v>
      </c>
      <c r="O1567" s="42">
        <v>0</v>
      </c>
      <c r="P1567" s="43">
        <v>0</v>
      </c>
      <c r="Q1567" s="41">
        <v>0</v>
      </c>
      <c r="R1567" s="42">
        <v>328</v>
      </c>
      <c r="S1567" s="43">
        <v>22455</v>
      </c>
      <c r="T1567" s="44">
        <v>22783</v>
      </c>
      <c r="U1567" s="45">
        <v>461348</v>
      </c>
      <c r="V1567" s="43">
        <v>103445</v>
      </c>
      <c r="W1567" s="44">
        <v>564793</v>
      </c>
      <c r="X1567" s="45">
        <v>235207</v>
      </c>
      <c r="Y1567" s="46">
        <v>29.4</v>
      </c>
      <c r="Z1567" s="47">
        <f t="shared" si="48"/>
        <v>338652</v>
      </c>
      <c r="AA1567" s="46">
        <f t="shared" si="49"/>
        <v>42.33</v>
      </c>
      <c r="AB1567" s="48" t="s">
        <v>2370</v>
      </c>
      <c r="AC1567" s="48" t="s">
        <v>2343</v>
      </c>
      <c r="AD1567" s="49"/>
    </row>
    <row r="1568" spans="2:30" x14ac:dyDescent="0.15">
      <c r="B1568" s="38" t="s">
        <v>0</v>
      </c>
      <c r="C1568" s="39" t="s">
        <v>0</v>
      </c>
      <c r="D1568" s="39"/>
      <c r="E1568" s="39"/>
      <c r="F1568" s="40"/>
      <c r="G1568" s="40"/>
      <c r="H1568" s="41"/>
      <c r="I1568" s="42"/>
      <c r="J1568" s="43"/>
      <c r="K1568" s="41"/>
      <c r="L1568" s="42"/>
      <c r="M1568" s="43"/>
      <c r="N1568" s="41"/>
      <c r="O1568" s="42"/>
      <c r="P1568" s="43"/>
      <c r="Q1568" s="41"/>
      <c r="R1568" s="42"/>
      <c r="S1568" s="43"/>
      <c r="T1568" s="44"/>
      <c r="U1568" s="45"/>
      <c r="V1568" s="43"/>
      <c r="W1568" s="44"/>
      <c r="X1568" s="45"/>
      <c r="Y1568" s="46"/>
      <c r="Z1568" s="47"/>
      <c r="AA1568" s="46"/>
      <c r="AB1568" s="48"/>
      <c r="AC1568" s="48"/>
      <c r="AD1568" s="49"/>
    </row>
    <row r="1569" spans="2:30" x14ac:dyDescent="0.15">
      <c r="B1569" s="38" t="s">
        <v>2783</v>
      </c>
      <c r="C1569" s="39" t="s">
        <v>2324</v>
      </c>
      <c r="D1569" s="39" t="s">
        <v>2371</v>
      </c>
      <c r="E1569" s="39"/>
      <c r="F1569" s="40" t="s">
        <v>2347</v>
      </c>
      <c r="G1569" s="40" t="s">
        <v>2359</v>
      </c>
      <c r="H1569" s="41">
        <v>730000</v>
      </c>
      <c r="I1569" s="42">
        <v>0</v>
      </c>
      <c r="J1569" s="43">
        <v>0</v>
      </c>
      <c r="K1569" s="41">
        <v>0</v>
      </c>
      <c r="L1569" s="42">
        <v>0</v>
      </c>
      <c r="M1569" s="43">
        <v>0</v>
      </c>
      <c r="N1569" s="41">
        <v>0</v>
      </c>
      <c r="O1569" s="42">
        <v>670000</v>
      </c>
      <c r="P1569" s="43">
        <v>0</v>
      </c>
      <c r="Q1569" s="41">
        <v>670000</v>
      </c>
      <c r="R1569" s="42">
        <v>0</v>
      </c>
      <c r="S1569" s="43">
        <v>0</v>
      </c>
      <c r="T1569" s="44">
        <v>0</v>
      </c>
      <c r="U1569" s="45">
        <v>670000</v>
      </c>
      <c r="V1569" s="43">
        <v>0</v>
      </c>
      <c r="W1569" s="44">
        <v>670000</v>
      </c>
      <c r="X1569" s="45">
        <v>60000</v>
      </c>
      <c r="Y1569" s="46">
        <v>8.2200000000000006</v>
      </c>
      <c r="Z1569" s="47">
        <f t="shared" si="48"/>
        <v>60000</v>
      </c>
      <c r="AA1569" s="46">
        <f t="shared" si="49"/>
        <v>8.2200000000000006</v>
      </c>
      <c r="AB1569" s="48" t="s">
        <v>2370</v>
      </c>
      <c r="AC1569" s="48" t="s">
        <v>2372</v>
      </c>
      <c r="AD1569" s="49"/>
    </row>
    <row r="1570" spans="2:30" x14ac:dyDescent="0.15">
      <c r="B1570" s="38" t="s">
        <v>2325</v>
      </c>
      <c r="C1570" s="39" t="s">
        <v>2326</v>
      </c>
      <c r="D1570" s="39" t="s">
        <v>2371</v>
      </c>
      <c r="E1570" s="39" t="s">
        <v>2795</v>
      </c>
      <c r="F1570" s="40" t="s">
        <v>2347</v>
      </c>
      <c r="G1570" s="40" t="s">
        <v>2359</v>
      </c>
      <c r="H1570" s="41">
        <v>730000</v>
      </c>
      <c r="I1570" s="42">
        <v>0</v>
      </c>
      <c r="J1570" s="43">
        <v>0</v>
      </c>
      <c r="K1570" s="41">
        <v>0</v>
      </c>
      <c r="L1570" s="42">
        <v>0</v>
      </c>
      <c r="M1570" s="43">
        <v>0</v>
      </c>
      <c r="N1570" s="41">
        <v>0</v>
      </c>
      <c r="O1570" s="42">
        <v>670000</v>
      </c>
      <c r="P1570" s="43">
        <v>0</v>
      </c>
      <c r="Q1570" s="41">
        <v>670000</v>
      </c>
      <c r="R1570" s="42">
        <v>0</v>
      </c>
      <c r="S1570" s="43">
        <v>0</v>
      </c>
      <c r="T1570" s="44">
        <v>0</v>
      </c>
      <c r="U1570" s="45">
        <v>670000</v>
      </c>
      <c r="V1570" s="43">
        <v>0</v>
      </c>
      <c r="W1570" s="44">
        <v>670000</v>
      </c>
      <c r="X1570" s="45">
        <v>60000</v>
      </c>
      <c r="Y1570" s="46">
        <v>8.2200000000000006</v>
      </c>
      <c r="Z1570" s="47">
        <f t="shared" si="48"/>
        <v>60000</v>
      </c>
      <c r="AA1570" s="46">
        <f t="shared" si="49"/>
        <v>8.2200000000000006</v>
      </c>
      <c r="AB1570" s="48" t="s">
        <v>2370</v>
      </c>
      <c r="AC1570" s="48" t="s">
        <v>2372</v>
      </c>
      <c r="AD1570" s="49"/>
    </row>
    <row r="1571" spans="2:30" x14ac:dyDescent="0.15">
      <c r="B1571" s="38" t="s">
        <v>0</v>
      </c>
      <c r="C1571" s="39" t="s">
        <v>0</v>
      </c>
      <c r="D1571" s="39"/>
      <c r="E1571" s="39"/>
      <c r="F1571" s="40"/>
      <c r="G1571" s="40"/>
      <c r="H1571" s="41"/>
      <c r="I1571" s="42"/>
      <c r="J1571" s="43"/>
      <c r="K1571" s="41"/>
      <c r="L1571" s="42"/>
      <c r="M1571" s="43"/>
      <c r="N1571" s="41"/>
      <c r="O1571" s="42"/>
      <c r="P1571" s="43"/>
      <c r="Q1571" s="41"/>
      <c r="R1571" s="42"/>
      <c r="S1571" s="43"/>
      <c r="T1571" s="44"/>
      <c r="U1571" s="45"/>
      <c r="V1571" s="43"/>
      <c r="W1571" s="44"/>
      <c r="X1571" s="45"/>
      <c r="Y1571" s="46"/>
      <c r="Z1571" s="47"/>
      <c r="AA1571" s="46"/>
      <c r="AB1571" s="48"/>
      <c r="AC1571" s="48"/>
      <c r="AD1571" s="49"/>
    </row>
    <row r="1572" spans="2:30" x14ac:dyDescent="0.15">
      <c r="B1572" s="38" t="s">
        <v>2784</v>
      </c>
      <c r="C1572" s="39" t="s">
        <v>2327</v>
      </c>
      <c r="D1572" s="39" t="s">
        <v>2363</v>
      </c>
      <c r="E1572" s="39"/>
      <c r="F1572" s="40" t="s">
        <v>2347</v>
      </c>
      <c r="G1572" s="40" t="s">
        <v>2354</v>
      </c>
      <c r="H1572" s="41">
        <v>1800000</v>
      </c>
      <c r="I1572" s="42">
        <v>0</v>
      </c>
      <c r="J1572" s="43">
        <v>0</v>
      </c>
      <c r="K1572" s="41">
        <v>0</v>
      </c>
      <c r="L1572" s="42">
        <v>794275</v>
      </c>
      <c r="M1572" s="43">
        <v>139536</v>
      </c>
      <c r="N1572" s="41">
        <v>933811</v>
      </c>
      <c r="O1572" s="42">
        <v>0</v>
      </c>
      <c r="P1572" s="43">
        <v>0</v>
      </c>
      <c r="Q1572" s="41">
        <v>0</v>
      </c>
      <c r="R1572" s="42">
        <v>40277</v>
      </c>
      <c r="S1572" s="43">
        <v>38688</v>
      </c>
      <c r="T1572" s="44">
        <v>78965</v>
      </c>
      <c r="U1572" s="45">
        <v>834552</v>
      </c>
      <c r="V1572" s="43">
        <v>178224</v>
      </c>
      <c r="W1572" s="44">
        <v>1012776</v>
      </c>
      <c r="X1572" s="45">
        <v>787224</v>
      </c>
      <c r="Y1572" s="46">
        <v>43.73</v>
      </c>
      <c r="Z1572" s="47">
        <f t="shared" si="48"/>
        <v>965448</v>
      </c>
      <c r="AA1572" s="46">
        <f t="shared" si="49"/>
        <v>53.64</v>
      </c>
      <c r="AB1572" s="48" t="s">
        <v>2370</v>
      </c>
      <c r="AC1572" s="48" t="s">
        <v>2343</v>
      </c>
      <c r="AD1572" s="49"/>
    </row>
    <row r="1573" spans="2:30" x14ac:dyDescent="0.15">
      <c r="B1573" s="38" t="s">
        <v>2328</v>
      </c>
      <c r="C1573" s="39" t="s">
        <v>2329</v>
      </c>
      <c r="D1573" s="39" t="s">
        <v>2363</v>
      </c>
      <c r="E1573" s="39" t="s">
        <v>2795</v>
      </c>
      <c r="F1573" s="40" t="s">
        <v>2347</v>
      </c>
      <c r="G1573" s="40" t="s">
        <v>2354</v>
      </c>
      <c r="H1573" s="41">
        <v>1800000</v>
      </c>
      <c r="I1573" s="42">
        <v>0</v>
      </c>
      <c r="J1573" s="43">
        <v>0</v>
      </c>
      <c r="K1573" s="41">
        <v>0</v>
      </c>
      <c r="L1573" s="42">
        <v>794275</v>
      </c>
      <c r="M1573" s="43">
        <v>139536</v>
      </c>
      <c r="N1573" s="41">
        <v>933811</v>
      </c>
      <c r="O1573" s="42">
        <v>0</v>
      </c>
      <c r="P1573" s="43">
        <v>0</v>
      </c>
      <c r="Q1573" s="41">
        <v>0</v>
      </c>
      <c r="R1573" s="42">
        <v>40277</v>
      </c>
      <c r="S1573" s="43">
        <v>38688</v>
      </c>
      <c r="T1573" s="44">
        <v>78965</v>
      </c>
      <c r="U1573" s="45">
        <v>834552</v>
      </c>
      <c r="V1573" s="43">
        <v>178224</v>
      </c>
      <c r="W1573" s="44">
        <v>1012776</v>
      </c>
      <c r="X1573" s="45">
        <v>787224</v>
      </c>
      <c r="Y1573" s="46">
        <v>43.73</v>
      </c>
      <c r="Z1573" s="47">
        <f t="shared" si="48"/>
        <v>965448</v>
      </c>
      <c r="AA1573" s="46">
        <f t="shared" si="49"/>
        <v>53.64</v>
      </c>
      <c r="AB1573" s="48" t="s">
        <v>2370</v>
      </c>
      <c r="AC1573" s="48" t="s">
        <v>2343</v>
      </c>
      <c r="AD1573" s="49"/>
    </row>
    <row r="1574" spans="2:30" x14ac:dyDescent="0.15">
      <c r="B1574" s="38" t="s">
        <v>0</v>
      </c>
      <c r="C1574" s="39" t="s">
        <v>0</v>
      </c>
      <c r="D1574" s="39"/>
      <c r="E1574" s="39"/>
      <c r="F1574" s="40"/>
      <c r="G1574" s="40"/>
      <c r="H1574" s="41"/>
      <c r="I1574" s="42"/>
      <c r="J1574" s="43"/>
      <c r="K1574" s="41"/>
      <c r="L1574" s="42"/>
      <c r="M1574" s="43"/>
      <c r="N1574" s="41"/>
      <c r="O1574" s="42"/>
      <c r="P1574" s="43"/>
      <c r="Q1574" s="41"/>
      <c r="R1574" s="42"/>
      <c r="S1574" s="43"/>
      <c r="T1574" s="44"/>
      <c r="U1574" s="45"/>
      <c r="V1574" s="43"/>
      <c r="W1574" s="44"/>
      <c r="X1574" s="45"/>
      <c r="Y1574" s="46"/>
      <c r="Z1574" s="47"/>
      <c r="AA1574" s="46"/>
      <c r="AB1574" s="48"/>
      <c r="AC1574" s="48"/>
      <c r="AD1574" s="49"/>
    </row>
    <row r="1575" spans="2:30" x14ac:dyDescent="0.15">
      <c r="B1575" s="38" t="s">
        <v>2785</v>
      </c>
      <c r="C1575" s="39" t="s">
        <v>2330</v>
      </c>
      <c r="D1575" s="39" t="s">
        <v>2379</v>
      </c>
      <c r="E1575" s="39"/>
      <c r="F1575" s="40" t="s">
        <v>2347</v>
      </c>
      <c r="G1575" s="40" t="s">
        <v>2359</v>
      </c>
      <c r="H1575" s="41">
        <v>651000</v>
      </c>
      <c r="I1575" s="42">
        <v>0</v>
      </c>
      <c r="J1575" s="43">
        <v>0</v>
      </c>
      <c r="K1575" s="41">
        <v>0</v>
      </c>
      <c r="L1575" s="42">
        <v>191458</v>
      </c>
      <c r="M1575" s="43">
        <v>33629</v>
      </c>
      <c r="N1575" s="41">
        <v>225087</v>
      </c>
      <c r="O1575" s="42">
        <v>149929</v>
      </c>
      <c r="P1575" s="43">
        <v>209</v>
      </c>
      <c r="Q1575" s="41">
        <v>150138</v>
      </c>
      <c r="R1575" s="42">
        <v>0</v>
      </c>
      <c r="S1575" s="43">
        <v>8575</v>
      </c>
      <c r="T1575" s="44">
        <v>8575</v>
      </c>
      <c r="U1575" s="45">
        <v>341387</v>
      </c>
      <c r="V1575" s="43">
        <v>42413</v>
      </c>
      <c r="W1575" s="44">
        <v>383800</v>
      </c>
      <c r="X1575" s="45">
        <v>267200</v>
      </c>
      <c r="Y1575" s="46">
        <v>41.04</v>
      </c>
      <c r="Z1575" s="47">
        <f t="shared" si="48"/>
        <v>309613</v>
      </c>
      <c r="AA1575" s="46">
        <f t="shared" si="49"/>
        <v>47.56</v>
      </c>
      <c r="AB1575" s="48" t="s">
        <v>2370</v>
      </c>
      <c r="AC1575" s="48" t="s">
        <v>2343</v>
      </c>
      <c r="AD1575" s="49"/>
    </row>
    <row r="1576" spans="2:30" x14ac:dyDescent="0.15">
      <c r="B1576" s="38" t="s">
        <v>2331</v>
      </c>
      <c r="C1576" s="39" t="s">
        <v>2330</v>
      </c>
      <c r="D1576" s="39" t="s">
        <v>2379</v>
      </c>
      <c r="E1576" s="39" t="s">
        <v>2795</v>
      </c>
      <c r="F1576" s="40" t="s">
        <v>2347</v>
      </c>
      <c r="G1576" s="40" t="s">
        <v>2359</v>
      </c>
      <c r="H1576" s="41">
        <v>651000</v>
      </c>
      <c r="I1576" s="42">
        <v>0</v>
      </c>
      <c r="J1576" s="43">
        <v>0</v>
      </c>
      <c r="K1576" s="41">
        <v>0</v>
      </c>
      <c r="L1576" s="42">
        <v>191458</v>
      </c>
      <c r="M1576" s="43">
        <v>33629</v>
      </c>
      <c r="N1576" s="41">
        <v>225087</v>
      </c>
      <c r="O1576" s="42">
        <v>149929</v>
      </c>
      <c r="P1576" s="43">
        <v>209</v>
      </c>
      <c r="Q1576" s="41">
        <v>150138</v>
      </c>
      <c r="R1576" s="42">
        <v>0</v>
      </c>
      <c r="S1576" s="43">
        <v>8575</v>
      </c>
      <c r="T1576" s="44">
        <v>8575</v>
      </c>
      <c r="U1576" s="45">
        <v>341387</v>
      </c>
      <c r="V1576" s="43">
        <v>42413</v>
      </c>
      <c r="W1576" s="44">
        <v>383800</v>
      </c>
      <c r="X1576" s="45">
        <v>267200</v>
      </c>
      <c r="Y1576" s="46">
        <v>41.04</v>
      </c>
      <c r="Z1576" s="47">
        <f t="shared" si="48"/>
        <v>309613</v>
      </c>
      <c r="AA1576" s="46">
        <f t="shared" si="49"/>
        <v>47.56</v>
      </c>
      <c r="AB1576" s="48" t="s">
        <v>2370</v>
      </c>
      <c r="AC1576" s="48" t="s">
        <v>2343</v>
      </c>
      <c r="AD1576" s="49"/>
    </row>
    <row r="1577" spans="2:30" x14ac:dyDescent="0.15">
      <c r="B1577" s="38" t="s">
        <v>0</v>
      </c>
      <c r="C1577" s="39" t="s">
        <v>0</v>
      </c>
      <c r="D1577" s="39"/>
      <c r="E1577" s="39"/>
      <c r="F1577" s="40"/>
      <c r="G1577" s="40"/>
      <c r="H1577" s="41"/>
      <c r="I1577" s="42"/>
      <c r="J1577" s="43"/>
      <c r="K1577" s="41"/>
      <c r="L1577" s="42"/>
      <c r="M1577" s="43"/>
      <c r="N1577" s="41"/>
      <c r="O1577" s="42"/>
      <c r="P1577" s="43"/>
      <c r="Q1577" s="41"/>
      <c r="R1577" s="42"/>
      <c r="S1577" s="43"/>
      <c r="T1577" s="44"/>
      <c r="U1577" s="45"/>
      <c r="V1577" s="43"/>
      <c r="W1577" s="44"/>
      <c r="X1577" s="45"/>
      <c r="Y1577" s="46"/>
      <c r="Z1577" s="47"/>
      <c r="AA1577" s="46"/>
      <c r="AB1577" s="48"/>
      <c r="AC1577" s="48"/>
      <c r="AD1577" s="49"/>
    </row>
    <row r="1578" spans="2:30" x14ac:dyDescent="0.15">
      <c r="B1578" s="38" t="s">
        <v>2786</v>
      </c>
      <c r="C1578" s="39" t="s">
        <v>2332</v>
      </c>
      <c r="D1578" s="39" t="s">
        <v>2383</v>
      </c>
      <c r="E1578" s="39"/>
      <c r="F1578" s="40" t="s">
        <v>2346</v>
      </c>
      <c r="G1578" s="40" t="s">
        <v>2352</v>
      </c>
      <c r="H1578" s="41">
        <v>10500</v>
      </c>
      <c r="I1578" s="42">
        <v>0</v>
      </c>
      <c r="J1578" s="43">
        <v>0</v>
      </c>
      <c r="K1578" s="41">
        <v>0</v>
      </c>
      <c r="L1578" s="42">
        <v>0</v>
      </c>
      <c r="M1578" s="43">
        <v>0</v>
      </c>
      <c r="N1578" s="41">
        <v>0</v>
      </c>
      <c r="O1578" s="42">
        <v>0</v>
      </c>
      <c r="P1578" s="43">
        <v>0</v>
      </c>
      <c r="Q1578" s="41">
        <v>0</v>
      </c>
      <c r="R1578" s="42">
        <v>0</v>
      </c>
      <c r="S1578" s="43">
        <v>0</v>
      </c>
      <c r="T1578" s="44">
        <v>0</v>
      </c>
      <c r="U1578" s="45">
        <v>0</v>
      </c>
      <c r="V1578" s="43">
        <v>0</v>
      </c>
      <c r="W1578" s="44">
        <v>0</v>
      </c>
      <c r="X1578" s="45">
        <v>10500</v>
      </c>
      <c r="Y1578" s="46">
        <v>100</v>
      </c>
      <c r="Z1578" s="47">
        <f t="shared" si="48"/>
        <v>10500</v>
      </c>
      <c r="AA1578" s="46">
        <f t="shared" si="49"/>
        <v>100</v>
      </c>
      <c r="AB1578" s="48" t="s">
        <v>2360</v>
      </c>
      <c r="AC1578" s="48" t="s">
        <v>2343</v>
      </c>
      <c r="AD1578" s="49"/>
    </row>
    <row r="1579" spans="2:30" x14ac:dyDescent="0.15">
      <c r="B1579" s="38" t="s">
        <v>2333</v>
      </c>
      <c r="C1579" s="39" t="s">
        <v>2334</v>
      </c>
      <c r="D1579" s="39" t="s">
        <v>2383</v>
      </c>
      <c r="E1579" s="39" t="s">
        <v>2795</v>
      </c>
      <c r="F1579" s="40" t="s">
        <v>2346</v>
      </c>
      <c r="G1579" s="40" t="s">
        <v>2352</v>
      </c>
      <c r="H1579" s="41">
        <v>10500</v>
      </c>
      <c r="I1579" s="42">
        <v>0</v>
      </c>
      <c r="J1579" s="43">
        <v>0</v>
      </c>
      <c r="K1579" s="41">
        <v>0</v>
      </c>
      <c r="L1579" s="42">
        <v>0</v>
      </c>
      <c r="M1579" s="43">
        <v>0</v>
      </c>
      <c r="N1579" s="41">
        <v>0</v>
      </c>
      <c r="O1579" s="42">
        <v>0</v>
      </c>
      <c r="P1579" s="43">
        <v>0</v>
      </c>
      <c r="Q1579" s="41">
        <v>0</v>
      </c>
      <c r="R1579" s="42">
        <v>0</v>
      </c>
      <c r="S1579" s="43">
        <v>0</v>
      </c>
      <c r="T1579" s="44">
        <v>0</v>
      </c>
      <c r="U1579" s="45">
        <v>0</v>
      </c>
      <c r="V1579" s="43">
        <v>0</v>
      </c>
      <c r="W1579" s="44">
        <v>0</v>
      </c>
      <c r="X1579" s="45">
        <v>10500</v>
      </c>
      <c r="Y1579" s="46">
        <v>100</v>
      </c>
      <c r="Z1579" s="47">
        <f t="shared" si="48"/>
        <v>10500</v>
      </c>
      <c r="AA1579" s="46">
        <f t="shared" si="49"/>
        <v>100</v>
      </c>
      <c r="AB1579" s="48" t="s">
        <v>2360</v>
      </c>
      <c r="AC1579" s="48" t="s">
        <v>2343</v>
      </c>
      <c r="AD1579" s="49"/>
    </row>
    <row r="1580" spans="2:30" x14ac:dyDescent="0.15">
      <c r="B1580" s="38" t="s">
        <v>0</v>
      </c>
      <c r="C1580" s="39" t="s">
        <v>0</v>
      </c>
      <c r="D1580" s="39"/>
      <c r="E1580" s="39"/>
      <c r="F1580" s="40"/>
      <c r="G1580" s="40"/>
      <c r="H1580" s="41"/>
      <c r="I1580" s="42"/>
      <c r="J1580" s="43"/>
      <c r="K1580" s="41"/>
      <c r="L1580" s="42"/>
      <c r="M1580" s="43"/>
      <c r="N1580" s="41"/>
      <c r="O1580" s="42"/>
      <c r="P1580" s="43"/>
      <c r="Q1580" s="41"/>
      <c r="R1580" s="42"/>
      <c r="S1580" s="43"/>
      <c r="T1580" s="44"/>
      <c r="U1580" s="45"/>
      <c r="V1580" s="43"/>
      <c r="W1580" s="44"/>
      <c r="X1580" s="45"/>
      <c r="Y1580" s="46"/>
      <c r="Z1580" s="47"/>
      <c r="AA1580" s="46"/>
      <c r="AB1580" s="48"/>
      <c r="AC1580" s="48"/>
      <c r="AD1580" s="49"/>
    </row>
    <row r="1581" spans="2:30" x14ac:dyDescent="0.15">
      <c r="B1581" s="38" t="s">
        <v>2787</v>
      </c>
      <c r="C1581" s="39" t="s">
        <v>2335</v>
      </c>
      <c r="D1581" s="39" t="s">
        <v>2379</v>
      </c>
      <c r="E1581" s="39"/>
      <c r="F1581" s="40" t="s">
        <v>2347</v>
      </c>
      <c r="G1581" s="40" t="s">
        <v>2359</v>
      </c>
      <c r="H1581" s="41">
        <v>106000</v>
      </c>
      <c r="I1581" s="42">
        <v>0</v>
      </c>
      <c r="J1581" s="43">
        <v>0</v>
      </c>
      <c r="K1581" s="41">
        <v>0</v>
      </c>
      <c r="L1581" s="42">
        <v>0</v>
      </c>
      <c r="M1581" s="43">
        <v>0</v>
      </c>
      <c r="N1581" s="41">
        <v>0</v>
      </c>
      <c r="O1581" s="42">
        <v>42837</v>
      </c>
      <c r="P1581" s="43">
        <v>0</v>
      </c>
      <c r="Q1581" s="41">
        <v>42837</v>
      </c>
      <c r="R1581" s="42">
        <v>0</v>
      </c>
      <c r="S1581" s="43">
        <v>0</v>
      </c>
      <c r="T1581" s="44">
        <v>0</v>
      </c>
      <c r="U1581" s="45">
        <v>42837</v>
      </c>
      <c r="V1581" s="43">
        <v>0</v>
      </c>
      <c r="W1581" s="44">
        <v>42837</v>
      </c>
      <c r="X1581" s="45">
        <v>63163</v>
      </c>
      <c r="Y1581" s="46">
        <v>59.59</v>
      </c>
      <c r="Z1581" s="47">
        <f t="shared" si="48"/>
        <v>63163</v>
      </c>
      <c r="AA1581" s="46">
        <f t="shared" si="49"/>
        <v>59.59</v>
      </c>
      <c r="AB1581" s="48" t="s">
        <v>2370</v>
      </c>
      <c r="AC1581" s="48" t="s">
        <v>2343</v>
      </c>
      <c r="AD1581" s="49"/>
    </row>
    <row r="1582" spans="2:30" x14ac:dyDescent="0.15">
      <c r="B1582" s="38" t="s">
        <v>2336</v>
      </c>
      <c r="C1582" s="39" t="s">
        <v>2335</v>
      </c>
      <c r="D1582" s="39" t="s">
        <v>2379</v>
      </c>
      <c r="E1582" s="39" t="s">
        <v>2795</v>
      </c>
      <c r="F1582" s="40" t="s">
        <v>2347</v>
      </c>
      <c r="G1582" s="40" t="s">
        <v>2359</v>
      </c>
      <c r="H1582" s="41">
        <v>106000</v>
      </c>
      <c r="I1582" s="42">
        <v>0</v>
      </c>
      <c r="J1582" s="43">
        <v>0</v>
      </c>
      <c r="K1582" s="41">
        <v>0</v>
      </c>
      <c r="L1582" s="42">
        <v>0</v>
      </c>
      <c r="M1582" s="43">
        <v>0</v>
      </c>
      <c r="N1582" s="41">
        <v>0</v>
      </c>
      <c r="O1582" s="42">
        <v>42837</v>
      </c>
      <c r="P1582" s="43">
        <v>0</v>
      </c>
      <c r="Q1582" s="41">
        <v>42837</v>
      </c>
      <c r="R1582" s="42">
        <v>0</v>
      </c>
      <c r="S1582" s="43">
        <v>0</v>
      </c>
      <c r="T1582" s="44">
        <v>0</v>
      </c>
      <c r="U1582" s="45">
        <v>42837</v>
      </c>
      <c r="V1582" s="43">
        <v>0</v>
      </c>
      <c r="W1582" s="44">
        <v>42837</v>
      </c>
      <c r="X1582" s="45">
        <v>63163</v>
      </c>
      <c r="Y1582" s="46">
        <v>59.59</v>
      </c>
      <c r="Z1582" s="47">
        <f t="shared" si="48"/>
        <v>63163</v>
      </c>
      <c r="AA1582" s="46">
        <f t="shared" si="49"/>
        <v>59.59</v>
      </c>
      <c r="AB1582" s="48" t="s">
        <v>2370</v>
      </c>
      <c r="AC1582" s="48" t="s">
        <v>2343</v>
      </c>
      <c r="AD1582" s="49"/>
    </row>
    <row r="1583" spans="2:30" x14ac:dyDescent="0.15">
      <c r="B1583" s="38" t="s">
        <v>0</v>
      </c>
      <c r="C1583" s="39" t="s">
        <v>0</v>
      </c>
      <c r="D1583" s="39"/>
      <c r="E1583" s="39"/>
      <c r="F1583" s="40"/>
      <c r="G1583" s="40"/>
      <c r="H1583" s="41"/>
      <c r="I1583" s="42"/>
      <c r="J1583" s="43"/>
      <c r="K1583" s="41"/>
      <c r="L1583" s="42"/>
      <c r="M1583" s="43"/>
      <c r="N1583" s="41"/>
      <c r="O1583" s="42"/>
      <c r="P1583" s="43"/>
      <c r="Q1583" s="41"/>
      <c r="R1583" s="42"/>
      <c r="S1583" s="43"/>
      <c r="T1583" s="44"/>
      <c r="U1583" s="45"/>
      <c r="V1583" s="43"/>
      <c r="W1583" s="44"/>
      <c r="X1583" s="45"/>
      <c r="Y1583" s="46"/>
      <c r="Z1583" s="47"/>
      <c r="AA1583" s="46"/>
      <c r="AB1583" s="48"/>
      <c r="AC1583" s="48"/>
      <c r="AD1583" s="49"/>
    </row>
    <row r="1584" spans="2:30" x14ac:dyDescent="0.15">
      <c r="B1584" s="38" t="s">
        <v>2788</v>
      </c>
      <c r="C1584" s="39" t="s">
        <v>2337</v>
      </c>
      <c r="D1584" s="39" t="s">
        <v>2376</v>
      </c>
      <c r="E1584" s="39"/>
      <c r="F1584" s="40" t="s">
        <v>2344</v>
      </c>
      <c r="G1584" s="40" t="s">
        <v>2354</v>
      </c>
      <c r="H1584" s="41">
        <v>350000</v>
      </c>
      <c r="I1584" s="42">
        <v>0</v>
      </c>
      <c r="J1584" s="43">
        <v>0</v>
      </c>
      <c r="K1584" s="41">
        <v>0</v>
      </c>
      <c r="L1584" s="42">
        <v>85006</v>
      </c>
      <c r="M1584" s="43">
        <v>14935</v>
      </c>
      <c r="N1584" s="41">
        <v>99941</v>
      </c>
      <c r="O1584" s="42">
        <v>0</v>
      </c>
      <c r="P1584" s="43">
        <v>0</v>
      </c>
      <c r="Q1584" s="41">
        <v>0</v>
      </c>
      <c r="R1584" s="42">
        <v>65385</v>
      </c>
      <c r="S1584" s="43">
        <v>4138</v>
      </c>
      <c r="T1584" s="44">
        <v>69523</v>
      </c>
      <c r="U1584" s="45">
        <v>150391</v>
      </c>
      <c r="V1584" s="43">
        <v>19073</v>
      </c>
      <c r="W1584" s="44">
        <v>169464</v>
      </c>
      <c r="X1584" s="45">
        <v>180536</v>
      </c>
      <c r="Y1584" s="46">
        <v>51.58</v>
      </c>
      <c r="Z1584" s="47">
        <f t="shared" si="48"/>
        <v>199609</v>
      </c>
      <c r="AA1584" s="46">
        <f t="shared" si="49"/>
        <v>57.03</v>
      </c>
      <c r="AB1584" s="48" t="s">
        <v>2360</v>
      </c>
      <c r="AC1584" s="48" t="s">
        <v>2343</v>
      </c>
      <c r="AD1584" s="49"/>
    </row>
    <row r="1585" spans="2:30" x14ac:dyDescent="0.15">
      <c r="B1585" s="38" t="s">
        <v>2338</v>
      </c>
      <c r="C1585" s="39" t="s">
        <v>2339</v>
      </c>
      <c r="D1585" s="39" t="s">
        <v>2376</v>
      </c>
      <c r="E1585" s="39" t="s">
        <v>2795</v>
      </c>
      <c r="F1585" s="40" t="s">
        <v>2344</v>
      </c>
      <c r="G1585" s="40" t="s">
        <v>2354</v>
      </c>
      <c r="H1585" s="41">
        <v>350000</v>
      </c>
      <c r="I1585" s="42">
        <v>0</v>
      </c>
      <c r="J1585" s="43">
        <v>0</v>
      </c>
      <c r="K1585" s="41">
        <v>0</v>
      </c>
      <c r="L1585" s="42">
        <v>85006</v>
      </c>
      <c r="M1585" s="43">
        <v>14935</v>
      </c>
      <c r="N1585" s="41">
        <v>99941</v>
      </c>
      <c r="O1585" s="42">
        <v>0</v>
      </c>
      <c r="P1585" s="43">
        <v>0</v>
      </c>
      <c r="Q1585" s="41">
        <v>0</v>
      </c>
      <c r="R1585" s="42">
        <v>65385</v>
      </c>
      <c r="S1585" s="43">
        <v>4138</v>
      </c>
      <c r="T1585" s="44">
        <v>69523</v>
      </c>
      <c r="U1585" s="45">
        <v>150391</v>
      </c>
      <c r="V1585" s="43">
        <v>19073</v>
      </c>
      <c r="W1585" s="44">
        <v>169464</v>
      </c>
      <c r="X1585" s="45">
        <v>180536</v>
      </c>
      <c r="Y1585" s="46">
        <v>51.58</v>
      </c>
      <c r="Z1585" s="47">
        <f t="shared" si="48"/>
        <v>199609</v>
      </c>
      <c r="AA1585" s="46">
        <f t="shared" si="49"/>
        <v>57.03</v>
      </c>
      <c r="AB1585" s="48" t="s">
        <v>2360</v>
      </c>
      <c r="AC1585" s="48" t="s">
        <v>2343</v>
      </c>
      <c r="AD1585" s="49"/>
    </row>
    <row r="1586" spans="2:30" x14ac:dyDescent="0.15">
      <c r="B1586" s="38" t="s">
        <v>0</v>
      </c>
      <c r="C1586" s="39" t="s">
        <v>0</v>
      </c>
      <c r="D1586" s="39"/>
      <c r="E1586" s="39"/>
      <c r="F1586" s="40"/>
      <c r="G1586" s="40"/>
      <c r="H1586" s="41"/>
      <c r="I1586" s="42"/>
      <c r="J1586" s="43"/>
      <c r="K1586" s="41"/>
      <c r="L1586" s="42"/>
      <c r="M1586" s="43"/>
      <c r="N1586" s="41"/>
      <c r="O1586" s="42"/>
      <c r="P1586" s="43"/>
      <c r="Q1586" s="41"/>
      <c r="R1586" s="42"/>
      <c r="S1586" s="43"/>
      <c r="T1586" s="44"/>
      <c r="U1586" s="45"/>
      <c r="V1586" s="43"/>
      <c r="W1586" s="44"/>
      <c r="X1586" s="45"/>
      <c r="Y1586" s="46"/>
      <c r="Z1586" s="47"/>
      <c r="AA1586" s="46"/>
      <c r="AB1586" s="48"/>
      <c r="AC1586" s="48"/>
      <c r="AD1586" s="49"/>
    </row>
    <row r="1587" spans="2:30" x14ac:dyDescent="0.15">
      <c r="B1587" s="38" t="s">
        <v>2789</v>
      </c>
      <c r="C1587" s="39" t="s">
        <v>2340</v>
      </c>
      <c r="D1587" s="39" t="s">
        <v>2369</v>
      </c>
      <c r="E1587" s="39"/>
      <c r="F1587" s="40" t="s">
        <v>2347</v>
      </c>
      <c r="G1587" s="40" t="s">
        <v>2358</v>
      </c>
      <c r="H1587" s="41">
        <v>520000</v>
      </c>
      <c r="I1587" s="42">
        <v>0</v>
      </c>
      <c r="J1587" s="43">
        <v>0</v>
      </c>
      <c r="K1587" s="41">
        <v>0</v>
      </c>
      <c r="L1587" s="42">
        <v>310433</v>
      </c>
      <c r="M1587" s="43">
        <v>54529</v>
      </c>
      <c r="N1587" s="41">
        <v>364962</v>
      </c>
      <c r="O1587" s="42">
        <v>0</v>
      </c>
      <c r="P1587" s="43">
        <v>339</v>
      </c>
      <c r="Q1587" s="41">
        <v>339</v>
      </c>
      <c r="R1587" s="42">
        <v>0</v>
      </c>
      <c r="S1587" s="43">
        <v>13901</v>
      </c>
      <c r="T1587" s="44">
        <v>13901</v>
      </c>
      <c r="U1587" s="45">
        <v>310433</v>
      </c>
      <c r="V1587" s="43">
        <v>68769</v>
      </c>
      <c r="W1587" s="44">
        <v>379202</v>
      </c>
      <c r="X1587" s="45">
        <v>140798</v>
      </c>
      <c r="Y1587" s="46">
        <v>27.08</v>
      </c>
      <c r="Z1587" s="47">
        <f t="shared" si="48"/>
        <v>209567</v>
      </c>
      <c r="AA1587" s="46">
        <f t="shared" si="49"/>
        <v>40.299999999999997</v>
      </c>
      <c r="AB1587" s="48" t="s">
        <v>2370</v>
      </c>
      <c r="AC1587" s="48" t="s">
        <v>2343</v>
      </c>
      <c r="AD1587" s="49"/>
    </row>
    <row r="1588" spans="2:30" x14ac:dyDescent="0.15">
      <c r="B1588" s="38" t="s">
        <v>2341</v>
      </c>
      <c r="C1588" s="39" t="s">
        <v>2342</v>
      </c>
      <c r="D1588" s="39" t="s">
        <v>2369</v>
      </c>
      <c r="E1588" s="39" t="s">
        <v>2795</v>
      </c>
      <c r="F1588" s="40" t="s">
        <v>2347</v>
      </c>
      <c r="G1588" s="40" t="s">
        <v>2358</v>
      </c>
      <c r="H1588" s="41">
        <v>520000</v>
      </c>
      <c r="I1588" s="42">
        <v>0</v>
      </c>
      <c r="J1588" s="43">
        <v>0</v>
      </c>
      <c r="K1588" s="41">
        <v>0</v>
      </c>
      <c r="L1588" s="42">
        <v>310433</v>
      </c>
      <c r="M1588" s="43">
        <v>54529</v>
      </c>
      <c r="N1588" s="41">
        <v>364962</v>
      </c>
      <c r="O1588" s="42">
        <v>0</v>
      </c>
      <c r="P1588" s="43">
        <v>339</v>
      </c>
      <c r="Q1588" s="41">
        <v>339</v>
      </c>
      <c r="R1588" s="42">
        <v>0</v>
      </c>
      <c r="S1588" s="43">
        <v>13901</v>
      </c>
      <c r="T1588" s="44">
        <v>13901</v>
      </c>
      <c r="U1588" s="45">
        <v>310433</v>
      </c>
      <c r="V1588" s="43">
        <v>68769</v>
      </c>
      <c r="W1588" s="44">
        <v>379202</v>
      </c>
      <c r="X1588" s="45">
        <v>140798</v>
      </c>
      <c r="Y1588" s="46">
        <v>27.08</v>
      </c>
      <c r="Z1588" s="47">
        <f t="shared" si="48"/>
        <v>209567</v>
      </c>
      <c r="AA1588" s="46">
        <f t="shared" si="49"/>
        <v>40.299999999999997</v>
      </c>
      <c r="AB1588" s="48" t="s">
        <v>2370</v>
      </c>
      <c r="AC1588" s="48" t="s">
        <v>2343</v>
      </c>
      <c r="AD1588" s="49"/>
    </row>
    <row r="1589" spans="2:30" ht="14.25" thickBot="1" x14ac:dyDescent="0.2">
      <c r="B1589" s="38" t="s">
        <v>0</v>
      </c>
      <c r="C1589" s="39" t="s">
        <v>0</v>
      </c>
      <c r="D1589" s="39"/>
      <c r="E1589" s="39"/>
      <c r="F1589" s="40"/>
      <c r="G1589" s="40"/>
      <c r="H1589" s="41"/>
      <c r="I1589" s="42"/>
      <c r="J1589" s="43"/>
      <c r="K1589" s="41"/>
      <c r="L1589" s="42"/>
      <c r="M1589" s="43"/>
      <c r="N1589" s="41"/>
      <c r="O1589" s="42"/>
      <c r="P1589" s="43"/>
      <c r="Q1589" s="41"/>
      <c r="R1589" s="42"/>
      <c r="S1589" s="43"/>
      <c r="T1589" s="44"/>
      <c r="U1589" s="45"/>
      <c r="V1589" s="43"/>
      <c r="W1589" s="44"/>
      <c r="X1589" s="45"/>
      <c r="Y1589" s="46"/>
      <c r="Z1589" s="47"/>
      <c r="AA1589" s="46"/>
      <c r="AB1589" s="48"/>
      <c r="AC1589" s="48"/>
      <c r="AD1589" s="49"/>
    </row>
    <row r="1590" spans="2:30" ht="15" thickTop="1" thickBot="1" x14ac:dyDescent="0.2">
      <c r="B1590" s="50" t="s">
        <v>0</v>
      </c>
      <c r="C1590" s="51" t="s">
        <v>2512</v>
      </c>
      <c r="D1590" s="52"/>
      <c r="E1590" s="52"/>
      <c r="F1590" s="53"/>
      <c r="G1590" s="53"/>
      <c r="H1590" s="54">
        <v>1203036053</v>
      </c>
      <c r="I1590" s="55">
        <v>3911786</v>
      </c>
      <c r="J1590" s="56">
        <v>0</v>
      </c>
      <c r="K1590" s="54">
        <v>3911786</v>
      </c>
      <c r="L1590" s="55">
        <v>573787362</v>
      </c>
      <c r="M1590" s="56">
        <v>101811996</v>
      </c>
      <c r="N1590" s="54">
        <v>675599358</v>
      </c>
      <c r="O1590" s="55">
        <v>204865660</v>
      </c>
      <c r="P1590" s="56">
        <v>41869</v>
      </c>
      <c r="Q1590" s="54">
        <v>204907529</v>
      </c>
      <c r="R1590" s="55">
        <v>26296898</v>
      </c>
      <c r="S1590" s="56">
        <v>70288016</v>
      </c>
      <c r="T1590" s="55">
        <v>96584914</v>
      </c>
      <c r="U1590" s="57">
        <v>808861706</v>
      </c>
      <c r="V1590" s="56">
        <v>172141881</v>
      </c>
      <c r="W1590" s="55">
        <v>981003587</v>
      </c>
      <c r="X1590" s="57">
        <v>222032466</v>
      </c>
      <c r="Y1590" s="58">
        <v>18.46</v>
      </c>
      <c r="Z1590" s="59">
        <f>H1590-U1590</f>
        <v>394174347</v>
      </c>
      <c r="AA1590" s="58">
        <f>IF(H1590=0,0,ROUND(Z1590/H1590%,2))</f>
        <v>32.76</v>
      </c>
      <c r="AB1590" s="60"/>
      <c r="AC1590" s="60"/>
      <c r="AD1590" s="49"/>
    </row>
  </sheetData>
  <autoFilter ref="D5:G1590" xr:uid="{00000000-0009-0000-0000-000000000000}"/>
  <mergeCells count="12">
    <mergeCell ref="Z4:AA4"/>
    <mergeCell ref="F1:G1"/>
    <mergeCell ref="I1:J1"/>
    <mergeCell ref="B4:B5"/>
    <mergeCell ref="C4:C5"/>
    <mergeCell ref="H4:H5"/>
    <mergeCell ref="I4:K4"/>
    <mergeCell ref="L4:N4"/>
    <mergeCell ref="O4:Q4"/>
    <mergeCell ref="R4:T4"/>
    <mergeCell ref="U4:W4"/>
    <mergeCell ref="X4:Y4"/>
  </mergeCells>
  <phoneticPr fontId="1"/>
  <conditionalFormatting sqref="B6:AA6">
    <cfRule type="expression" dxfId="11" priority="11" stopIfTrue="1">
      <formula>LEN($B6)=8</formula>
    </cfRule>
    <cfRule type="expression" dxfId="10" priority="12" stopIfTrue="1">
      <formula>LEN($B6)&lt;&gt;8</formula>
    </cfRule>
  </conditionalFormatting>
  <conditionalFormatting sqref="AB6">
    <cfRule type="expression" dxfId="9" priority="9" stopIfTrue="1">
      <formula>LEN($B6)=8</formula>
    </cfRule>
    <cfRule type="expression" dxfId="8" priority="10" stopIfTrue="1">
      <formula>LEN($B6)&lt;&gt;8</formula>
    </cfRule>
  </conditionalFormatting>
  <conditionalFormatting sqref="AC6">
    <cfRule type="expression" dxfId="7" priority="7" stopIfTrue="1">
      <formula>LEN($B6)=8</formula>
    </cfRule>
    <cfRule type="expression" dxfId="6" priority="8" stopIfTrue="1">
      <formula>LEN($B6)&lt;&gt;8</formula>
    </cfRule>
  </conditionalFormatting>
  <conditionalFormatting sqref="B7:AA1589">
    <cfRule type="expression" dxfId="5" priority="5" stopIfTrue="1">
      <formula>LEN($B7)=8</formula>
    </cfRule>
    <cfRule type="expression" dxfId="4" priority="6" stopIfTrue="1">
      <formula>LEN($B7)&lt;&gt;8</formula>
    </cfRule>
  </conditionalFormatting>
  <conditionalFormatting sqref="AB7:AB1589">
    <cfRule type="expression" dxfId="3" priority="3" stopIfTrue="1">
      <formula>LEN($B7)=8</formula>
    </cfRule>
    <cfRule type="expression" dxfId="2" priority="4" stopIfTrue="1">
      <formula>LEN($B7)&lt;&gt;8</formula>
    </cfRule>
  </conditionalFormatting>
  <conditionalFormatting sqref="AC7:AC1589">
    <cfRule type="expression" dxfId="1" priority="1" stopIfTrue="1">
      <formula>LEN($B7)=8</formula>
    </cfRule>
    <cfRule type="expression" dxfId="0" priority="2" stopIfTrue="1">
      <formula>LEN($B7)&lt;&gt;8</formula>
    </cfRule>
  </conditionalFormatting>
  <pageMargins left="0.59055118110236227" right="0.39370078740157483" top="0.59055118110236227" bottom="0.39370078740157483" header="0.31496062992125984" footer="0.31496062992125984"/>
  <pageSetup paperSize="8" scale="61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indexed="44"/>
    <pageSetUpPr fitToPage="1"/>
  </sheetPr>
  <dimension ref="A1:AI51"/>
  <sheetViews>
    <sheetView showGridLines="0" zoomScale="75" zoomScaleNormal="75" workbookViewId="0">
      <pane xSplit="5" ySplit="7" topLeftCell="F8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2.625" style="62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1.625" style="61" customWidth="1"/>
    <col min="13" max="13" width="8.625" style="61" bestFit="1" customWidth="1"/>
    <col min="14" max="14" width="7.5" style="61" bestFit="1" customWidth="1"/>
    <col min="15" max="15" width="7.25" style="61" bestFit="1" customWidth="1"/>
    <col min="16" max="16" width="11.625" style="61" bestFit="1" customWidth="1"/>
    <col min="17" max="17" width="11.25" style="61" customWidth="1"/>
    <col min="18" max="18" width="11.5" style="61" customWidth="1"/>
    <col min="19" max="19" width="11.625" style="61" bestFit="1" customWidth="1"/>
    <col min="20" max="20" width="7.5" style="61" bestFit="1" customWidth="1"/>
    <col min="21" max="21" width="11.625" style="61" customWidth="1"/>
    <col min="22" max="22" width="9.75" style="61" bestFit="1" customWidth="1"/>
    <col min="23" max="25" width="11.5" style="62" customWidth="1"/>
    <col min="26" max="26" width="11.375" style="62" customWidth="1"/>
    <col min="27" max="27" width="12.125" style="62" customWidth="1"/>
    <col min="28" max="28" width="11.5" style="62" customWidth="1"/>
    <col min="29" max="29" width="7.5" style="63" customWidth="1"/>
    <col min="30" max="30" width="12" style="62" customWidth="1"/>
    <col min="31" max="31" width="11.625" style="62" customWidth="1"/>
    <col min="32" max="32" width="11.625" style="6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204" customFormat="1" x14ac:dyDescent="0.15">
      <c r="B1" s="204" t="s">
        <v>2492</v>
      </c>
      <c r="C1" s="61"/>
      <c r="E1" s="207"/>
      <c r="F1" s="214">
        <v>44470</v>
      </c>
      <c r="G1" s="213" t="s">
        <v>2493</v>
      </c>
      <c r="H1" s="214">
        <v>44651</v>
      </c>
      <c r="I1" s="209"/>
      <c r="J1" s="209"/>
      <c r="K1" s="208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8"/>
      <c r="AD1" s="207"/>
      <c r="AI1" s="215" t="s">
        <v>2494</v>
      </c>
    </row>
    <row r="2" spans="1:35" s="204" customFormat="1" x14ac:dyDescent="0.15">
      <c r="B2" s="204" t="s">
        <v>2831</v>
      </c>
      <c r="C2" s="61"/>
      <c r="E2" s="207"/>
      <c r="F2" s="214"/>
      <c r="G2" s="213"/>
      <c r="H2" s="210"/>
      <c r="I2" s="209"/>
      <c r="J2" s="209"/>
      <c r="K2" s="208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8"/>
      <c r="AD2" s="207"/>
      <c r="AI2" s="210">
        <v>44663</v>
      </c>
    </row>
    <row r="3" spans="1:35" s="204" customFormat="1" x14ac:dyDescent="0.15">
      <c r="C3" s="61"/>
      <c r="E3" s="207"/>
      <c r="F3" s="214"/>
      <c r="G3" s="213"/>
      <c r="H3" s="210"/>
      <c r="I3" s="209"/>
      <c r="J3" s="209"/>
      <c r="K3" s="208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8"/>
      <c r="AD3" s="207"/>
      <c r="AI3" s="212" t="s">
        <v>2496</v>
      </c>
    </row>
    <row r="4" spans="1:35" s="204" customFormat="1" ht="14.25" thickBot="1" x14ac:dyDescent="0.2">
      <c r="A4" s="211"/>
      <c r="B4" s="211"/>
      <c r="E4" s="207"/>
      <c r="F4" s="210"/>
      <c r="G4" s="207"/>
      <c r="H4" s="210"/>
      <c r="I4" s="209"/>
      <c r="J4" s="209"/>
      <c r="K4" s="208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7"/>
      <c r="AE4" s="207"/>
    </row>
    <row r="5" spans="1:35" s="204" customFormat="1" ht="17.25" customHeight="1" x14ac:dyDescent="0.15">
      <c r="A5" s="260"/>
      <c r="B5" s="261" t="s">
        <v>2504</v>
      </c>
      <c r="C5" s="264" t="s">
        <v>2497</v>
      </c>
      <c r="D5" s="267" t="s">
        <v>2498</v>
      </c>
      <c r="E5" s="270" t="s">
        <v>2827</v>
      </c>
      <c r="F5" s="273" t="s">
        <v>2826</v>
      </c>
      <c r="G5" s="274"/>
      <c r="H5" s="274"/>
      <c r="I5" s="206"/>
      <c r="J5" s="206"/>
      <c r="K5" s="239" t="s">
        <v>2825</v>
      </c>
      <c r="L5" s="242" t="s">
        <v>2824</v>
      </c>
      <c r="M5" s="245" t="s">
        <v>2823</v>
      </c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7"/>
      <c r="AB5" s="248" t="s">
        <v>2822</v>
      </c>
      <c r="AC5" s="248"/>
      <c r="AD5" s="248"/>
      <c r="AE5" s="249"/>
      <c r="AF5" s="250" t="s">
        <v>2821</v>
      </c>
      <c r="AG5" s="251"/>
      <c r="AH5" s="251"/>
      <c r="AI5" s="252"/>
    </row>
    <row r="6" spans="1:35" s="204" customFormat="1" ht="17.25" customHeight="1" x14ac:dyDescent="0.15">
      <c r="A6" s="260"/>
      <c r="B6" s="262"/>
      <c r="C6" s="265"/>
      <c r="D6" s="268"/>
      <c r="E6" s="271"/>
      <c r="F6" s="275"/>
      <c r="G6" s="276"/>
      <c r="H6" s="276"/>
      <c r="I6" s="205"/>
      <c r="J6" s="205"/>
      <c r="K6" s="240"/>
      <c r="L6" s="243"/>
      <c r="M6" s="253" t="s">
        <v>1</v>
      </c>
      <c r="N6" s="254"/>
      <c r="O6" s="255"/>
      <c r="P6" s="253" t="s">
        <v>2</v>
      </c>
      <c r="Q6" s="254"/>
      <c r="R6" s="256"/>
      <c r="S6" s="254" t="s">
        <v>3</v>
      </c>
      <c r="T6" s="254"/>
      <c r="U6" s="255"/>
      <c r="V6" s="253" t="s">
        <v>4</v>
      </c>
      <c r="W6" s="254"/>
      <c r="X6" s="255"/>
      <c r="Y6" s="257" t="s">
        <v>2799</v>
      </c>
      <c r="Z6" s="258"/>
      <c r="AA6" s="259"/>
      <c r="AB6" s="233" t="s">
        <v>2820</v>
      </c>
      <c r="AC6" s="234"/>
      <c r="AD6" s="235" t="s">
        <v>2819</v>
      </c>
      <c r="AE6" s="236"/>
      <c r="AF6" s="233" t="s">
        <v>2820</v>
      </c>
      <c r="AG6" s="234"/>
      <c r="AH6" s="237" t="s">
        <v>2819</v>
      </c>
      <c r="AI6" s="238"/>
    </row>
    <row r="7" spans="1:35" s="189" customFormat="1" ht="30" customHeight="1" thickBot="1" x14ac:dyDescent="0.2">
      <c r="A7" s="260"/>
      <c r="B7" s="263"/>
      <c r="C7" s="266"/>
      <c r="D7" s="269"/>
      <c r="E7" s="272"/>
      <c r="F7" s="277"/>
      <c r="G7" s="278"/>
      <c r="H7" s="278"/>
      <c r="I7" s="203" t="s">
        <v>2818</v>
      </c>
      <c r="J7" s="202" t="s">
        <v>2817</v>
      </c>
      <c r="K7" s="241"/>
      <c r="L7" s="244"/>
      <c r="M7" s="199" t="s">
        <v>7</v>
      </c>
      <c r="N7" s="198" t="s">
        <v>8</v>
      </c>
      <c r="O7" s="201" t="s">
        <v>9</v>
      </c>
      <c r="P7" s="199" t="s">
        <v>7</v>
      </c>
      <c r="Q7" s="198" t="s">
        <v>8</v>
      </c>
      <c r="R7" s="200" t="s">
        <v>9</v>
      </c>
      <c r="S7" s="199" t="s">
        <v>7</v>
      </c>
      <c r="T7" s="198" t="s">
        <v>8</v>
      </c>
      <c r="U7" s="200" t="s">
        <v>9</v>
      </c>
      <c r="V7" s="199" t="s">
        <v>7</v>
      </c>
      <c r="W7" s="198" t="s">
        <v>8</v>
      </c>
      <c r="X7" s="197" t="s">
        <v>9</v>
      </c>
      <c r="Y7" s="196" t="s">
        <v>2816</v>
      </c>
      <c r="Z7" s="195" t="s">
        <v>8</v>
      </c>
      <c r="AA7" s="194" t="s">
        <v>2815</v>
      </c>
      <c r="AB7" s="193" t="s">
        <v>2814</v>
      </c>
      <c r="AC7" s="192" t="s">
        <v>2813</v>
      </c>
      <c r="AD7" s="191" t="s">
        <v>2812</v>
      </c>
      <c r="AE7" s="190" t="s">
        <v>2811</v>
      </c>
      <c r="AF7" s="193" t="s">
        <v>2810</v>
      </c>
      <c r="AG7" s="192" t="s">
        <v>2809</v>
      </c>
      <c r="AH7" s="191" t="s">
        <v>2808</v>
      </c>
      <c r="AI7" s="190" t="s">
        <v>2807</v>
      </c>
    </row>
    <row r="8" spans="1:35" ht="17.25" customHeight="1" x14ac:dyDescent="0.15">
      <c r="A8" s="107"/>
      <c r="B8" s="145" t="s">
        <v>2806</v>
      </c>
      <c r="C8" s="144" t="s">
        <v>11</v>
      </c>
      <c r="D8" s="143" t="s">
        <v>12</v>
      </c>
      <c r="E8" s="142">
        <v>850000</v>
      </c>
      <c r="F8" s="141">
        <v>44641</v>
      </c>
      <c r="G8" s="140" t="s">
        <v>2800</v>
      </c>
      <c r="H8" s="139">
        <v>44671</v>
      </c>
      <c r="I8" s="138">
        <f t="shared" ref="I8:I45" si="0">H8-F8+1</f>
        <v>31</v>
      </c>
      <c r="J8" s="137">
        <f t="shared" ref="J8:J45" si="1">IF(H8&gt;$H$1,$H$1-F8+1,I8)</f>
        <v>11</v>
      </c>
      <c r="K8" s="136">
        <f t="shared" ref="K8:K17" si="2">ROUND(J8/I8,3)</f>
        <v>0.35499999999999998</v>
      </c>
      <c r="L8" s="135">
        <f t="shared" ref="L8:L45" si="3">ROUNDDOWN(E8*K8,0)</f>
        <v>301750</v>
      </c>
      <c r="M8" s="135">
        <v>0</v>
      </c>
      <c r="N8" s="132">
        <v>0</v>
      </c>
      <c r="O8" s="134">
        <v>0</v>
      </c>
      <c r="P8" s="135">
        <v>232969</v>
      </c>
      <c r="Q8" s="132">
        <v>40921</v>
      </c>
      <c r="R8" s="131">
        <v>273890</v>
      </c>
      <c r="S8" s="134">
        <v>0</v>
      </c>
      <c r="T8" s="132">
        <v>254</v>
      </c>
      <c r="U8" s="135">
        <v>254</v>
      </c>
      <c r="V8" s="135">
        <v>0</v>
      </c>
      <c r="W8" s="132">
        <v>10436</v>
      </c>
      <c r="X8" s="134">
        <v>10436</v>
      </c>
      <c r="Y8" s="133">
        <v>232969</v>
      </c>
      <c r="Z8" s="132">
        <v>51611</v>
      </c>
      <c r="AA8" s="131">
        <v>284580</v>
      </c>
      <c r="AB8" s="131">
        <f t="shared" ref="AB8:AB45" si="4">L8-AA8</f>
        <v>17170</v>
      </c>
      <c r="AC8" s="129">
        <f t="shared" ref="AC8:AC45" si="5">IF(L8=0,0,AB8/L8)</f>
        <v>5.6901408450704224E-2</v>
      </c>
      <c r="AD8" s="188">
        <f t="shared" ref="AD8:AD19" si="6">IF(E8=0,0,(ROUNDDOWN(AA8/K8,0)))</f>
        <v>801633</v>
      </c>
      <c r="AE8" s="187">
        <f t="shared" ref="AE8:AE19" si="7">E8-AD8</f>
        <v>48367</v>
      </c>
      <c r="AF8" s="131">
        <f t="shared" ref="AF8:AF45" si="8">L8-Y8</f>
        <v>68781</v>
      </c>
      <c r="AG8" s="129">
        <f t="shared" ref="AG8:AG45" si="9">IF(L8=0,0,AF8/L8)</f>
        <v>0.22794034797017398</v>
      </c>
      <c r="AH8" s="188">
        <f t="shared" ref="AH8:AH19" si="10">IF(E8=0,0,ROUNDDOWN(Y8/K8,0))</f>
        <v>656250</v>
      </c>
      <c r="AI8" s="187">
        <f t="shared" ref="AI8:AI19" si="11">E8-AH8</f>
        <v>193750</v>
      </c>
    </row>
    <row r="9" spans="1:35" ht="17.25" customHeight="1" x14ac:dyDescent="0.15">
      <c r="A9" s="107"/>
      <c r="B9" s="167" t="s">
        <v>2806</v>
      </c>
      <c r="C9" s="166" t="s">
        <v>14</v>
      </c>
      <c r="D9" s="165" t="s">
        <v>15</v>
      </c>
      <c r="E9" s="164">
        <v>630000</v>
      </c>
      <c r="F9" s="163">
        <v>44646</v>
      </c>
      <c r="G9" s="162" t="s">
        <v>2493</v>
      </c>
      <c r="H9" s="161">
        <v>44676</v>
      </c>
      <c r="I9" s="160">
        <f t="shared" si="0"/>
        <v>31</v>
      </c>
      <c r="J9" s="159">
        <f t="shared" si="1"/>
        <v>6</v>
      </c>
      <c r="K9" s="158">
        <f t="shared" si="2"/>
        <v>0.19400000000000001</v>
      </c>
      <c r="L9" s="157">
        <f t="shared" si="3"/>
        <v>122220</v>
      </c>
      <c r="M9" s="157">
        <v>0</v>
      </c>
      <c r="N9" s="154">
        <v>0</v>
      </c>
      <c r="O9" s="156">
        <v>0</v>
      </c>
      <c r="P9" s="157">
        <v>77930</v>
      </c>
      <c r="Q9" s="154">
        <v>11503</v>
      </c>
      <c r="R9" s="153">
        <v>89433</v>
      </c>
      <c r="S9" s="156">
        <v>0</v>
      </c>
      <c r="T9" s="154">
        <v>0</v>
      </c>
      <c r="U9" s="157">
        <v>0</v>
      </c>
      <c r="V9" s="157">
        <v>440</v>
      </c>
      <c r="W9" s="154">
        <v>62173</v>
      </c>
      <c r="X9" s="156">
        <v>62613</v>
      </c>
      <c r="Y9" s="155">
        <v>78370</v>
      </c>
      <c r="Z9" s="154">
        <v>73676</v>
      </c>
      <c r="AA9" s="153">
        <v>152046</v>
      </c>
      <c r="AB9" s="152">
        <f t="shared" si="4"/>
        <v>-29826</v>
      </c>
      <c r="AC9" s="151">
        <f t="shared" si="5"/>
        <v>-0.24403534609720176</v>
      </c>
      <c r="AD9" s="150">
        <f t="shared" si="6"/>
        <v>783742</v>
      </c>
      <c r="AE9" s="149">
        <f t="shared" si="7"/>
        <v>-153742</v>
      </c>
      <c r="AF9" s="152">
        <f t="shared" si="8"/>
        <v>43850</v>
      </c>
      <c r="AG9" s="151">
        <f t="shared" si="9"/>
        <v>0.35877925053182785</v>
      </c>
      <c r="AH9" s="150">
        <f t="shared" si="10"/>
        <v>403969</v>
      </c>
      <c r="AI9" s="149">
        <f t="shared" si="11"/>
        <v>226031</v>
      </c>
    </row>
    <row r="10" spans="1:35" ht="17.25" customHeight="1" x14ac:dyDescent="0.15">
      <c r="A10" s="107"/>
      <c r="B10" s="167" t="s">
        <v>2806</v>
      </c>
      <c r="C10" s="166" t="s">
        <v>17</v>
      </c>
      <c r="D10" s="165" t="s">
        <v>18</v>
      </c>
      <c r="E10" s="164">
        <v>540000</v>
      </c>
      <c r="F10" s="163">
        <v>44646</v>
      </c>
      <c r="G10" s="162" t="s">
        <v>2493</v>
      </c>
      <c r="H10" s="161">
        <v>44676</v>
      </c>
      <c r="I10" s="160">
        <f t="shared" si="0"/>
        <v>31</v>
      </c>
      <c r="J10" s="159">
        <f t="shared" si="1"/>
        <v>6</v>
      </c>
      <c r="K10" s="158">
        <f t="shared" si="2"/>
        <v>0.19400000000000001</v>
      </c>
      <c r="L10" s="157">
        <f t="shared" si="3"/>
        <v>104760</v>
      </c>
      <c r="M10" s="157">
        <v>0</v>
      </c>
      <c r="N10" s="154">
        <v>0</v>
      </c>
      <c r="O10" s="156">
        <v>0</v>
      </c>
      <c r="P10" s="157">
        <v>45016</v>
      </c>
      <c r="Q10" s="154">
        <v>6644</v>
      </c>
      <c r="R10" s="153">
        <v>51660</v>
      </c>
      <c r="S10" s="156">
        <v>0</v>
      </c>
      <c r="T10" s="154">
        <v>0</v>
      </c>
      <c r="U10" s="157">
        <v>0</v>
      </c>
      <c r="V10" s="157">
        <v>688</v>
      </c>
      <c r="W10" s="154">
        <v>35912</v>
      </c>
      <c r="X10" s="156">
        <v>36600</v>
      </c>
      <c r="Y10" s="155">
        <v>45704</v>
      </c>
      <c r="Z10" s="154">
        <v>42556</v>
      </c>
      <c r="AA10" s="153">
        <v>88260</v>
      </c>
      <c r="AB10" s="152">
        <f t="shared" si="4"/>
        <v>16500</v>
      </c>
      <c r="AC10" s="151">
        <f t="shared" si="5"/>
        <v>0.15750286368843069</v>
      </c>
      <c r="AD10" s="150">
        <f t="shared" si="6"/>
        <v>454948</v>
      </c>
      <c r="AE10" s="149">
        <f t="shared" si="7"/>
        <v>85052</v>
      </c>
      <c r="AF10" s="152">
        <f t="shared" si="8"/>
        <v>59056</v>
      </c>
      <c r="AG10" s="151">
        <f t="shared" si="9"/>
        <v>0.56372661321114925</v>
      </c>
      <c r="AH10" s="150">
        <f t="shared" si="10"/>
        <v>235587</v>
      </c>
      <c r="AI10" s="149">
        <f t="shared" si="11"/>
        <v>304413</v>
      </c>
    </row>
    <row r="11" spans="1:35" ht="17.25" customHeight="1" x14ac:dyDescent="0.15">
      <c r="A11" s="107"/>
      <c r="B11" s="167" t="s">
        <v>2806</v>
      </c>
      <c r="C11" s="166" t="s">
        <v>2489</v>
      </c>
      <c r="D11" s="165" t="s">
        <v>2488</v>
      </c>
      <c r="E11" s="164">
        <v>750000</v>
      </c>
      <c r="F11" s="163">
        <v>44646</v>
      </c>
      <c r="G11" s="162" t="s">
        <v>2493</v>
      </c>
      <c r="H11" s="161">
        <v>44676</v>
      </c>
      <c r="I11" s="160">
        <f t="shared" si="0"/>
        <v>31</v>
      </c>
      <c r="J11" s="159">
        <f t="shared" si="1"/>
        <v>6</v>
      </c>
      <c r="K11" s="158">
        <f t="shared" si="2"/>
        <v>0.19400000000000001</v>
      </c>
      <c r="L11" s="157">
        <f t="shared" si="3"/>
        <v>145500</v>
      </c>
      <c r="M11" s="157">
        <v>0</v>
      </c>
      <c r="N11" s="154">
        <v>0</v>
      </c>
      <c r="O11" s="156">
        <v>0</v>
      </c>
      <c r="P11" s="157">
        <v>0</v>
      </c>
      <c r="Q11" s="154">
        <v>0</v>
      </c>
      <c r="R11" s="153">
        <v>0</v>
      </c>
      <c r="S11" s="156">
        <v>0</v>
      </c>
      <c r="T11" s="154">
        <v>0</v>
      </c>
      <c r="U11" s="157">
        <v>0</v>
      </c>
      <c r="V11" s="157">
        <v>0</v>
      </c>
      <c r="W11" s="154">
        <v>0</v>
      </c>
      <c r="X11" s="156">
        <v>0</v>
      </c>
      <c r="Y11" s="155">
        <v>0</v>
      </c>
      <c r="Z11" s="154">
        <v>0</v>
      </c>
      <c r="AA11" s="153">
        <v>0</v>
      </c>
      <c r="AB11" s="152">
        <f t="shared" si="4"/>
        <v>145500</v>
      </c>
      <c r="AC11" s="151">
        <f t="shared" si="5"/>
        <v>1</v>
      </c>
      <c r="AD11" s="150">
        <f t="shared" si="6"/>
        <v>0</v>
      </c>
      <c r="AE11" s="149">
        <f t="shared" si="7"/>
        <v>750000</v>
      </c>
      <c r="AF11" s="152">
        <f t="shared" si="8"/>
        <v>145500</v>
      </c>
      <c r="AG11" s="151">
        <f t="shared" si="9"/>
        <v>1</v>
      </c>
      <c r="AH11" s="150">
        <f t="shared" si="10"/>
        <v>0</v>
      </c>
      <c r="AI11" s="149">
        <f t="shared" si="11"/>
        <v>750000</v>
      </c>
    </row>
    <row r="12" spans="1:35" ht="17.25" customHeight="1" x14ac:dyDescent="0.15">
      <c r="A12" s="107"/>
      <c r="B12" s="167" t="s">
        <v>2806</v>
      </c>
      <c r="C12" s="166" t="s">
        <v>20</v>
      </c>
      <c r="D12" s="165" t="s">
        <v>21</v>
      </c>
      <c r="E12" s="164">
        <v>5500000</v>
      </c>
      <c r="F12" s="163">
        <v>44641</v>
      </c>
      <c r="G12" s="162" t="s">
        <v>2493</v>
      </c>
      <c r="H12" s="161">
        <v>44671</v>
      </c>
      <c r="I12" s="160">
        <f t="shared" si="0"/>
        <v>31</v>
      </c>
      <c r="J12" s="159">
        <f t="shared" si="1"/>
        <v>11</v>
      </c>
      <c r="K12" s="158">
        <f t="shared" si="2"/>
        <v>0.35499999999999998</v>
      </c>
      <c r="L12" s="157">
        <f t="shared" si="3"/>
        <v>1952500</v>
      </c>
      <c r="M12" s="157">
        <v>0</v>
      </c>
      <c r="N12" s="154">
        <v>0</v>
      </c>
      <c r="O12" s="156">
        <v>0</v>
      </c>
      <c r="P12" s="157">
        <v>936169</v>
      </c>
      <c r="Q12" s="154">
        <v>138184</v>
      </c>
      <c r="R12" s="153">
        <v>1074353</v>
      </c>
      <c r="S12" s="156">
        <v>532963</v>
      </c>
      <c r="T12" s="154">
        <v>0</v>
      </c>
      <c r="U12" s="157">
        <v>532963</v>
      </c>
      <c r="V12" s="157">
        <v>72021</v>
      </c>
      <c r="W12" s="154">
        <v>746874</v>
      </c>
      <c r="X12" s="156">
        <v>818895</v>
      </c>
      <c r="Y12" s="155">
        <v>1541153</v>
      </c>
      <c r="Z12" s="154">
        <v>885058</v>
      </c>
      <c r="AA12" s="153">
        <v>2426211</v>
      </c>
      <c r="AB12" s="152">
        <f t="shared" si="4"/>
        <v>-473711</v>
      </c>
      <c r="AC12" s="151">
        <f t="shared" si="5"/>
        <v>-0.24261766965428938</v>
      </c>
      <c r="AD12" s="150">
        <f t="shared" si="6"/>
        <v>6834397</v>
      </c>
      <c r="AE12" s="149">
        <f t="shared" si="7"/>
        <v>-1334397</v>
      </c>
      <c r="AF12" s="152">
        <f t="shared" si="8"/>
        <v>411347</v>
      </c>
      <c r="AG12" s="151">
        <f t="shared" si="9"/>
        <v>0.21067708066581306</v>
      </c>
      <c r="AH12" s="150">
        <f t="shared" si="10"/>
        <v>4341276</v>
      </c>
      <c r="AI12" s="149">
        <f t="shared" si="11"/>
        <v>1158724</v>
      </c>
    </row>
    <row r="13" spans="1:35" ht="17.25" customHeight="1" x14ac:dyDescent="0.15">
      <c r="A13" s="107"/>
      <c r="B13" s="167" t="s">
        <v>2806</v>
      </c>
      <c r="C13" s="166" t="s">
        <v>26</v>
      </c>
      <c r="D13" s="165" t="s">
        <v>27</v>
      </c>
      <c r="E13" s="164">
        <v>630000</v>
      </c>
      <c r="F13" s="163">
        <v>44641</v>
      </c>
      <c r="G13" s="162" t="s">
        <v>2493</v>
      </c>
      <c r="H13" s="161">
        <v>44671</v>
      </c>
      <c r="I13" s="160">
        <f t="shared" si="0"/>
        <v>31</v>
      </c>
      <c r="J13" s="159">
        <f t="shared" si="1"/>
        <v>11</v>
      </c>
      <c r="K13" s="158">
        <f t="shared" si="2"/>
        <v>0.35499999999999998</v>
      </c>
      <c r="L13" s="157">
        <f t="shared" si="3"/>
        <v>223650</v>
      </c>
      <c r="M13" s="157">
        <v>0</v>
      </c>
      <c r="N13" s="154">
        <v>0</v>
      </c>
      <c r="O13" s="156">
        <v>0</v>
      </c>
      <c r="P13" s="157">
        <v>122001</v>
      </c>
      <c r="Q13" s="154">
        <v>21433</v>
      </c>
      <c r="R13" s="153">
        <v>143434</v>
      </c>
      <c r="S13" s="156">
        <v>0</v>
      </c>
      <c r="T13" s="154">
        <v>0</v>
      </c>
      <c r="U13" s="157">
        <v>0</v>
      </c>
      <c r="V13" s="157">
        <v>0</v>
      </c>
      <c r="W13" s="154">
        <v>5942</v>
      </c>
      <c r="X13" s="156">
        <v>5942</v>
      </c>
      <c r="Y13" s="155">
        <v>122001</v>
      </c>
      <c r="Z13" s="154">
        <v>27375</v>
      </c>
      <c r="AA13" s="153">
        <v>149376</v>
      </c>
      <c r="AB13" s="152">
        <f t="shared" si="4"/>
        <v>74274</v>
      </c>
      <c r="AC13" s="151">
        <f t="shared" si="5"/>
        <v>0.33209926224010733</v>
      </c>
      <c r="AD13" s="150">
        <f t="shared" si="6"/>
        <v>420777</v>
      </c>
      <c r="AE13" s="149">
        <f t="shared" si="7"/>
        <v>209223</v>
      </c>
      <c r="AF13" s="152">
        <f t="shared" si="8"/>
        <v>101649</v>
      </c>
      <c r="AG13" s="151">
        <f t="shared" si="9"/>
        <v>0.45450033534540579</v>
      </c>
      <c r="AH13" s="150">
        <f t="shared" si="10"/>
        <v>343664</v>
      </c>
      <c r="AI13" s="149">
        <f t="shared" si="11"/>
        <v>286336</v>
      </c>
    </row>
    <row r="14" spans="1:35" ht="17.25" customHeight="1" x14ac:dyDescent="0.15">
      <c r="A14" s="107"/>
      <c r="B14" s="167" t="s">
        <v>2806</v>
      </c>
      <c r="C14" s="166" t="s">
        <v>33</v>
      </c>
      <c r="D14" s="165" t="s">
        <v>34</v>
      </c>
      <c r="E14" s="164">
        <v>630000</v>
      </c>
      <c r="F14" s="163">
        <v>44641</v>
      </c>
      <c r="G14" s="162" t="s">
        <v>2493</v>
      </c>
      <c r="H14" s="161">
        <v>44671</v>
      </c>
      <c r="I14" s="160">
        <f t="shared" si="0"/>
        <v>31</v>
      </c>
      <c r="J14" s="159">
        <f t="shared" si="1"/>
        <v>11</v>
      </c>
      <c r="K14" s="158">
        <f t="shared" si="2"/>
        <v>0.35499999999999998</v>
      </c>
      <c r="L14" s="157">
        <f t="shared" si="3"/>
        <v>223650</v>
      </c>
      <c r="M14" s="157">
        <v>0</v>
      </c>
      <c r="N14" s="154">
        <v>0</v>
      </c>
      <c r="O14" s="156">
        <v>0</v>
      </c>
      <c r="P14" s="157">
        <v>147541</v>
      </c>
      <c r="Q14" s="154">
        <v>25920</v>
      </c>
      <c r="R14" s="153">
        <v>173461</v>
      </c>
      <c r="S14" s="156">
        <v>0</v>
      </c>
      <c r="T14" s="154">
        <v>0</v>
      </c>
      <c r="U14" s="157">
        <v>0</v>
      </c>
      <c r="V14" s="157">
        <v>0</v>
      </c>
      <c r="W14" s="154">
        <v>7186</v>
      </c>
      <c r="X14" s="156">
        <v>7186</v>
      </c>
      <c r="Y14" s="155">
        <v>147541</v>
      </c>
      <c r="Z14" s="154">
        <v>33106</v>
      </c>
      <c r="AA14" s="153">
        <v>180647</v>
      </c>
      <c r="AB14" s="152">
        <f t="shared" si="4"/>
        <v>43003</v>
      </c>
      <c r="AC14" s="151">
        <f t="shared" si="5"/>
        <v>0.19227811312318355</v>
      </c>
      <c r="AD14" s="150">
        <f t="shared" si="6"/>
        <v>508864</v>
      </c>
      <c r="AE14" s="149">
        <f t="shared" si="7"/>
        <v>121136</v>
      </c>
      <c r="AF14" s="152">
        <f t="shared" si="8"/>
        <v>76109</v>
      </c>
      <c r="AG14" s="151">
        <f t="shared" si="9"/>
        <v>0.34030404650122958</v>
      </c>
      <c r="AH14" s="150">
        <f t="shared" si="10"/>
        <v>415608</v>
      </c>
      <c r="AI14" s="149">
        <f t="shared" si="11"/>
        <v>214392</v>
      </c>
    </row>
    <row r="15" spans="1:35" ht="17.25" customHeight="1" x14ac:dyDescent="0.15">
      <c r="A15" s="107"/>
      <c r="B15" s="167" t="s">
        <v>2806</v>
      </c>
      <c r="C15" s="166" t="s">
        <v>2454</v>
      </c>
      <c r="D15" s="165" t="s">
        <v>2453</v>
      </c>
      <c r="E15" s="164">
        <v>205000</v>
      </c>
      <c r="F15" s="163">
        <v>44641</v>
      </c>
      <c r="G15" s="162" t="s">
        <v>2493</v>
      </c>
      <c r="H15" s="161">
        <v>44671</v>
      </c>
      <c r="I15" s="160">
        <f t="shared" si="0"/>
        <v>31</v>
      </c>
      <c r="J15" s="159">
        <f t="shared" si="1"/>
        <v>11</v>
      </c>
      <c r="K15" s="158">
        <f t="shared" si="2"/>
        <v>0.35499999999999998</v>
      </c>
      <c r="L15" s="157">
        <f t="shared" si="3"/>
        <v>72775</v>
      </c>
      <c r="M15" s="157">
        <v>0</v>
      </c>
      <c r="N15" s="154">
        <v>0</v>
      </c>
      <c r="O15" s="156">
        <v>0</v>
      </c>
      <c r="P15" s="157">
        <v>0</v>
      </c>
      <c r="Q15" s="154">
        <v>0</v>
      </c>
      <c r="R15" s="153">
        <v>0</v>
      </c>
      <c r="S15" s="156">
        <v>0</v>
      </c>
      <c r="T15" s="154">
        <v>0</v>
      </c>
      <c r="U15" s="157">
        <v>0</v>
      </c>
      <c r="V15" s="157">
        <v>0</v>
      </c>
      <c r="W15" s="154">
        <v>0</v>
      </c>
      <c r="X15" s="156">
        <v>0</v>
      </c>
      <c r="Y15" s="155">
        <v>0</v>
      </c>
      <c r="Z15" s="154">
        <v>0</v>
      </c>
      <c r="AA15" s="153">
        <v>0</v>
      </c>
      <c r="AB15" s="152">
        <f t="shared" si="4"/>
        <v>72775</v>
      </c>
      <c r="AC15" s="151">
        <f t="shared" si="5"/>
        <v>1</v>
      </c>
      <c r="AD15" s="150">
        <f t="shared" si="6"/>
        <v>0</v>
      </c>
      <c r="AE15" s="149">
        <f t="shared" si="7"/>
        <v>205000</v>
      </c>
      <c r="AF15" s="152">
        <f t="shared" si="8"/>
        <v>72775</v>
      </c>
      <c r="AG15" s="151">
        <f t="shared" si="9"/>
        <v>1</v>
      </c>
      <c r="AH15" s="150">
        <f t="shared" si="10"/>
        <v>0</v>
      </c>
      <c r="AI15" s="149">
        <f t="shared" si="11"/>
        <v>205000</v>
      </c>
    </row>
    <row r="16" spans="1:35" ht="17.25" customHeight="1" x14ac:dyDescent="0.15">
      <c r="A16" s="107"/>
      <c r="B16" s="167" t="s">
        <v>2806</v>
      </c>
      <c r="C16" s="166" t="s">
        <v>36</v>
      </c>
      <c r="D16" s="165" t="s">
        <v>37</v>
      </c>
      <c r="E16" s="164">
        <v>500000</v>
      </c>
      <c r="F16" s="163">
        <v>44641</v>
      </c>
      <c r="G16" s="162" t="s">
        <v>2493</v>
      </c>
      <c r="H16" s="161">
        <v>44671</v>
      </c>
      <c r="I16" s="160">
        <f t="shared" si="0"/>
        <v>31</v>
      </c>
      <c r="J16" s="159">
        <f t="shared" si="1"/>
        <v>11</v>
      </c>
      <c r="K16" s="158">
        <f t="shared" si="2"/>
        <v>0.35499999999999998</v>
      </c>
      <c r="L16" s="157">
        <f t="shared" si="3"/>
        <v>177500</v>
      </c>
      <c r="M16" s="157">
        <v>0</v>
      </c>
      <c r="N16" s="154">
        <v>0</v>
      </c>
      <c r="O16" s="156">
        <v>0</v>
      </c>
      <c r="P16" s="157">
        <v>4226</v>
      </c>
      <c r="Q16" s="154">
        <v>623</v>
      </c>
      <c r="R16" s="153">
        <v>4849</v>
      </c>
      <c r="S16" s="156">
        <v>0</v>
      </c>
      <c r="T16" s="154">
        <v>0</v>
      </c>
      <c r="U16" s="157">
        <v>0</v>
      </c>
      <c r="V16" s="157">
        <v>0</v>
      </c>
      <c r="W16" s="154">
        <v>3372</v>
      </c>
      <c r="X16" s="156">
        <v>3372</v>
      </c>
      <c r="Y16" s="155">
        <v>4226</v>
      </c>
      <c r="Z16" s="154">
        <v>3995</v>
      </c>
      <c r="AA16" s="153">
        <v>8221</v>
      </c>
      <c r="AB16" s="152">
        <f t="shared" si="4"/>
        <v>169279</v>
      </c>
      <c r="AC16" s="151">
        <f t="shared" si="5"/>
        <v>0.95368450704225349</v>
      </c>
      <c r="AD16" s="150">
        <f t="shared" si="6"/>
        <v>23157</v>
      </c>
      <c r="AE16" s="149">
        <f t="shared" si="7"/>
        <v>476843</v>
      </c>
      <c r="AF16" s="152">
        <f t="shared" si="8"/>
        <v>173274</v>
      </c>
      <c r="AG16" s="151">
        <f t="shared" si="9"/>
        <v>0.97619154929577467</v>
      </c>
      <c r="AH16" s="150">
        <f t="shared" si="10"/>
        <v>11904</v>
      </c>
      <c r="AI16" s="149">
        <f t="shared" si="11"/>
        <v>488096</v>
      </c>
    </row>
    <row r="17" spans="1:35" ht="17.25" customHeight="1" x14ac:dyDescent="0.15">
      <c r="A17" s="107"/>
      <c r="B17" s="167" t="s">
        <v>2806</v>
      </c>
      <c r="C17" s="166" t="s">
        <v>2423</v>
      </c>
      <c r="D17" s="165" t="s">
        <v>2422</v>
      </c>
      <c r="E17" s="164">
        <v>3240000</v>
      </c>
      <c r="F17" s="163">
        <v>44522</v>
      </c>
      <c r="G17" s="162" t="s">
        <v>2493</v>
      </c>
      <c r="H17" s="161">
        <v>44681</v>
      </c>
      <c r="I17" s="160">
        <f t="shared" si="0"/>
        <v>160</v>
      </c>
      <c r="J17" s="159">
        <f t="shared" si="1"/>
        <v>130</v>
      </c>
      <c r="K17" s="158">
        <f t="shared" si="2"/>
        <v>0.81299999999999994</v>
      </c>
      <c r="L17" s="157">
        <f t="shared" si="3"/>
        <v>2634120</v>
      </c>
      <c r="M17" s="157">
        <v>0</v>
      </c>
      <c r="N17" s="154">
        <v>0</v>
      </c>
      <c r="O17" s="156">
        <v>0</v>
      </c>
      <c r="P17" s="157">
        <v>855197</v>
      </c>
      <c r="Q17" s="154">
        <v>169148</v>
      </c>
      <c r="R17" s="153">
        <v>1024345</v>
      </c>
      <c r="S17" s="156">
        <v>97694</v>
      </c>
      <c r="T17" s="154">
        <v>0</v>
      </c>
      <c r="U17" s="157">
        <v>97694</v>
      </c>
      <c r="V17" s="157">
        <v>30763</v>
      </c>
      <c r="W17" s="154">
        <v>723891</v>
      </c>
      <c r="X17" s="156">
        <v>754654</v>
      </c>
      <c r="Y17" s="155">
        <v>983654</v>
      </c>
      <c r="Z17" s="154">
        <v>893039</v>
      </c>
      <c r="AA17" s="153">
        <v>1876693</v>
      </c>
      <c r="AB17" s="152">
        <f t="shared" si="4"/>
        <v>757427</v>
      </c>
      <c r="AC17" s="151">
        <f t="shared" si="5"/>
        <v>0.28754460692755074</v>
      </c>
      <c r="AD17" s="150">
        <f t="shared" si="6"/>
        <v>2308355</v>
      </c>
      <c r="AE17" s="149">
        <f t="shared" si="7"/>
        <v>931645</v>
      </c>
      <c r="AF17" s="152">
        <f t="shared" si="8"/>
        <v>1650466</v>
      </c>
      <c r="AG17" s="151">
        <f t="shared" si="9"/>
        <v>0.62657206201691651</v>
      </c>
      <c r="AH17" s="150">
        <f t="shared" si="10"/>
        <v>1209906</v>
      </c>
      <c r="AI17" s="149">
        <f t="shared" si="11"/>
        <v>2030094</v>
      </c>
    </row>
    <row r="18" spans="1:35" ht="17.25" customHeight="1" x14ac:dyDescent="0.15">
      <c r="A18" s="107"/>
      <c r="B18" s="126" t="s">
        <v>2806</v>
      </c>
      <c r="C18" s="125" t="s">
        <v>2402</v>
      </c>
      <c r="D18" s="124" t="s">
        <v>2401</v>
      </c>
      <c r="E18" s="123">
        <v>42500</v>
      </c>
      <c r="F18" s="122">
        <v>44593</v>
      </c>
      <c r="G18" s="121" t="s">
        <v>2493</v>
      </c>
      <c r="H18" s="120">
        <v>44771</v>
      </c>
      <c r="I18" s="119">
        <f t="shared" si="0"/>
        <v>179</v>
      </c>
      <c r="J18" s="118">
        <f t="shared" si="1"/>
        <v>59</v>
      </c>
      <c r="K18" s="117">
        <v>0.33300000000000002</v>
      </c>
      <c r="L18" s="116">
        <f t="shared" si="3"/>
        <v>14152</v>
      </c>
      <c r="M18" s="116">
        <v>0</v>
      </c>
      <c r="N18" s="113">
        <v>0</v>
      </c>
      <c r="O18" s="115">
        <v>0</v>
      </c>
      <c r="P18" s="116">
        <v>17773</v>
      </c>
      <c r="Q18" s="113">
        <v>2645</v>
      </c>
      <c r="R18" s="112">
        <v>20418</v>
      </c>
      <c r="S18" s="115">
        <v>0</v>
      </c>
      <c r="T18" s="113">
        <v>0</v>
      </c>
      <c r="U18" s="116">
        <v>0</v>
      </c>
      <c r="V18" s="116">
        <v>0</v>
      </c>
      <c r="W18" s="113">
        <v>887</v>
      </c>
      <c r="X18" s="115">
        <v>887</v>
      </c>
      <c r="Y18" s="114">
        <v>17773</v>
      </c>
      <c r="Z18" s="113">
        <v>3532</v>
      </c>
      <c r="AA18" s="112">
        <v>21305</v>
      </c>
      <c r="AB18" s="111">
        <f t="shared" si="4"/>
        <v>-7153</v>
      </c>
      <c r="AC18" s="110">
        <f t="shared" si="5"/>
        <v>-0.50544092707744492</v>
      </c>
      <c r="AD18" s="109">
        <f t="shared" si="6"/>
        <v>63978</v>
      </c>
      <c r="AE18" s="108">
        <f t="shared" si="7"/>
        <v>-21478</v>
      </c>
      <c r="AF18" s="111">
        <f t="shared" si="8"/>
        <v>-3621</v>
      </c>
      <c r="AG18" s="110">
        <f t="shared" si="9"/>
        <v>-0.25586489542114188</v>
      </c>
      <c r="AH18" s="109">
        <f t="shared" si="10"/>
        <v>53372</v>
      </c>
      <c r="AI18" s="108">
        <f t="shared" si="11"/>
        <v>-10872</v>
      </c>
    </row>
    <row r="19" spans="1:35" ht="17.25" customHeight="1" x14ac:dyDescent="0.15">
      <c r="A19" s="107"/>
      <c r="B19" s="126" t="s">
        <v>2806</v>
      </c>
      <c r="C19" s="125" t="s">
        <v>2400</v>
      </c>
      <c r="D19" s="124" t="s">
        <v>2399</v>
      </c>
      <c r="E19" s="123">
        <v>3595000</v>
      </c>
      <c r="F19" s="122">
        <v>44607</v>
      </c>
      <c r="G19" s="121" t="s">
        <v>2493</v>
      </c>
      <c r="H19" s="120">
        <v>44712</v>
      </c>
      <c r="I19" s="119">
        <f t="shared" si="0"/>
        <v>106</v>
      </c>
      <c r="J19" s="118">
        <f t="shared" si="1"/>
        <v>45</v>
      </c>
      <c r="K19" s="117">
        <v>0.57799999999999996</v>
      </c>
      <c r="L19" s="116">
        <f t="shared" si="3"/>
        <v>2077910</v>
      </c>
      <c r="M19" s="116">
        <v>0</v>
      </c>
      <c r="N19" s="113">
        <v>0</v>
      </c>
      <c r="O19" s="115">
        <v>0</v>
      </c>
      <c r="P19" s="116">
        <v>944509</v>
      </c>
      <c r="Q19" s="113">
        <v>155305</v>
      </c>
      <c r="R19" s="112">
        <v>1099814</v>
      </c>
      <c r="S19" s="115">
        <v>600000</v>
      </c>
      <c r="T19" s="113">
        <v>688</v>
      </c>
      <c r="U19" s="116">
        <v>600688</v>
      </c>
      <c r="V19" s="116">
        <v>0</v>
      </c>
      <c r="W19" s="113">
        <v>42084</v>
      </c>
      <c r="X19" s="115">
        <v>42084</v>
      </c>
      <c r="Y19" s="114">
        <v>1544509</v>
      </c>
      <c r="Z19" s="113">
        <v>198077</v>
      </c>
      <c r="AA19" s="112">
        <v>1742586</v>
      </c>
      <c r="AB19" s="111">
        <f t="shared" si="4"/>
        <v>335324</v>
      </c>
      <c r="AC19" s="110">
        <f t="shared" si="5"/>
        <v>0.16137561299575054</v>
      </c>
      <c r="AD19" s="109">
        <f t="shared" si="6"/>
        <v>3014854</v>
      </c>
      <c r="AE19" s="108">
        <f t="shared" si="7"/>
        <v>580146</v>
      </c>
      <c r="AF19" s="111">
        <f t="shared" si="8"/>
        <v>533401</v>
      </c>
      <c r="AG19" s="110">
        <f t="shared" si="9"/>
        <v>0.25670072332295429</v>
      </c>
      <c r="AH19" s="109">
        <f t="shared" si="10"/>
        <v>2672160</v>
      </c>
      <c r="AI19" s="108">
        <f t="shared" si="11"/>
        <v>922840</v>
      </c>
    </row>
    <row r="20" spans="1:35" ht="17.25" customHeight="1" x14ac:dyDescent="0.15">
      <c r="A20" s="107"/>
      <c r="B20" s="126" t="s">
        <v>2806</v>
      </c>
      <c r="C20" s="125" t="s">
        <v>2375</v>
      </c>
      <c r="D20" s="124" t="s">
        <v>2374</v>
      </c>
      <c r="E20" s="123">
        <v>160000</v>
      </c>
      <c r="F20" s="122">
        <v>44642</v>
      </c>
      <c r="G20" s="121" t="s">
        <v>2493</v>
      </c>
      <c r="H20" s="120">
        <v>44681</v>
      </c>
      <c r="I20" s="119">
        <f t="shared" si="0"/>
        <v>40</v>
      </c>
      <c r="J20" s="118">
        <f t="shared" si="1"/>
        <v>10</v>
      </c>
      <c r="K20" s="117">
        <v>0</v>
      </c>
      <c r="L20" s="116">
        <f t="shared" si="3"/>
        <v>0</v>
      </c>
      <c r="M20" s="116">
        <v>0</v>
      </c>
      <c r="N20" s="113">
        <v>0</v>
      </c>
      <c r="O20" s="115">
        <v>0</v>
      </c>
      <c r="P20" s="116">
        <v>22636</v>
      </c>
      <c r="Q20" s="113">
        <v>3976</v>
      </c>
      <c r="R20" s="112">
        <v>26612</v>
      </c>
      <c r="S20" s="115">
        <v>0</v>
      </c>
      <c r="T20" s="113">
        <v>25</v>
      </c>
      <c r="U20" s="116">
        <v>25</v>
      </c>
      <c r="V20" s="116">
        <v>1800</v>
      </c>
      <c r="W20" s="113">
        <v>1016</v>
      </c>
      <c r="X20" s="115">
        <v>2816</v>
      </c>
      <c r="Y20" s="114">
        <v>24436</v>
      </c>
      <c r="Z20" s="113">
        <v>5017</v>
      </c>
      <c r="AA20" s="112">
        <v>29453</v>
      </c>
      <c r="AB20" s="111">
        <f t="shared" si="4"/>
        <v>-29453</v>
      </c>
      <c r="AC20" s="110">
        <f t="shared" si="5"/>
        <v>0</v>
      </c>
      <c r="AD20" s="109" t="s">
        <v>2830</v>
      </c>
      <c r="AE20" s="108" t="s">
        <v>2830</v>
      </c>
      <c r="AF20" s="111">
        <f t="shared" si="8"/>
        <v>-24436</v>
      </c>
      <c r="AG20" s="110">
        <f t="shared" si="9"/>
        <v>0</v>
      </c>
      <c r="AH20" s="109" t="s">
        <v>2830</v>
      </c>
      <c r="AI20" s="108" t="s">
        <v>2830</v>
      </c>
    </row>
    <row r="21" spans="1:35" ht="17.25" customHeight="1" x14ac:dyDescent="0.15">
      <c r="A21" s="107"/>
      <c r="B21" s="126" t="s">
        <v>2806</v>
      </c>
      <c r="C21" s="125" t="s">
        <v>2368</v>
      </c>
      <c r="D21" s="124" t="s">
        <v>2367</v>
      </c>
      <c r="E21" s="123">
        <v>2515777</v>
      </c>
      <c r="F21" s="122">
        <v>44648</v>
      </c>
      <c r="G21" s="121" t="s">
        <v>2493</v>
      </c>
      <c r="H21" s="120">
        <v>44742</v>
      </c>
      <c r="I21" s="119">
        <f t="shared" si="0"/>
        <v>95</v>
      </c>
      <c r="J21" s="118">
        <f t="shared" si="1"/>
        <v>4</v>
      </c>
      <c r="K21" s="117">
        <v>0</v>
      </c>
      <c r="L21" s="116">
        <f t="shared" si="3"/>
        <v>0</v>
      </c>
      <c r="M21" s="116">
        <v>0</v>
      </c>
      <c r="N21" s="113">
        <v>0</v>
      </c>
      <c r="O21" s="115">
        <v>0</v>
      </c>
      <c r="P21" s="116">
        <v>0</v>
      </c>
      <c r="Q21" s="113">
        <v>0</v>
      </c>
      <c r="R21" s="112">
        <v>0</v>
      </c>
      <c r="S21" s="115">
        <v>0</v>
      </c>
      <c r="T21" s="113">
        <v>0</v>
      </c>
      <c r="U21" s="116">
        <v>0</v>
      </c>
      <c r="V21" s="116">
        <v>0</v>
      </c>
      <c r="W21" s="113">
        <v>0</v>
      </c>
      <c r="X21" s="115">
        <v>0</v>
      </c>
      <c r="Y21" s="114">
        <v>0</v>
      </c>
      <c r="Z21" s="113">
        <v>0</v>
      </c>
      <c r="AA21" s="112">
        <v>0</v>
      </c>
      <c r="AB21" s="111">
        <f t="shared" si="4"/>
        <v>0</v>
      </c>
      <c r="AC21" s="110">
        <f t="shared" si="5"/>
        <v>0</v>
      </c>
      <c r="AD21" s="109" t="s">
        <v>2830</v>
      </c>
      <c r="AE21" s="108" t="s">
        <v>2830</v>
      </c>
      <c r="AF21" s="111">
        <f t="shared" si="8"/>
        <v>0</v>
      </c>
      <c r="AG21" s="110">
        <f t="shared" si="9"/>
        <v>0</v>
      </c>
      <c r="AH21" s="109" t="s">
        <v>2830</v>
      </c>
      <c r="AI21" s="108" t="s">
        <v>2830</v>
      </c>
    </row>
    <row r="22" spans="1:35" ht="17.25" customHeight="1" x14ac:dyDescent="0.15">
      <c r="A22" s="107"/>
      <c r="B22" s="106" t="s">
        <v>2806</v>
      </c>
      <c r="C22" s="105" t="s">
        <v>2365</v>
      </c>
      <c r="D22" s="104" t="s">
        <v>2364</v>
      </c>
      <c r="E22" s="103">
        <v>37656</v>
      </c>
      <c r="F22" s="102">
        <v>44642</v>
      </c>
      <c r="G22" s="101" t="s">
        <v>2800</v>
      </c>
      <c r="H22" s="100">
        <v>44691</v>
      </c>
      <c r="I22" s="99">
        <f t="shared" si="0"/>
        <v>50</v>
      </c>
      <c r="J22" s="98">
        <f t="shared" si="1"/>
        <v>10</v>
      </c>
      <c r="K22" s="97">
        <v>0.33300000000000002</v>
      </c>
      <c r="L22" s="96">
        <f t="shared" si="3"/>
        <v>12539</v>
      </c>
      <c r="M22" s="96">
        <v>0</v>
      </c>
      <c r="N22" s="93">
        <v>0</v>
      </c>
      <c r="O22" s="95">
        <v>0</v>
      </c>
      <c r="P22" s="96">
        <v>0</v>
      </c>
      <c r="Q22" s="93">
        <v>0</v>
      </c>
      <c r="R22" s="92">
        <v>0</v>
      </c>
      <c r="S22" s="95">
        <v>0</v>
      </c>
      <c r="T22" s="93">
        <v>0</v>
      </c>
      <c r="U22" s="96">
        <v>0</v>
      </c>
      <c r="V22" s="96">
        <v>0</v>
      </c>
      <c r="W22" s="93">
        <v>0</v>
      </c>
      <c r="X22" s="95">
        <v>0</v>
      </c>
      <c r="Y22" s="94">
        <v>0</v>
      </c>
      <c r="Z22" s="93">
        <v>0</v>
      </c>
      <c r="AA22" s="92">
        <v>0</v>
      </c>
      <c r="AB22" s="92">
        <f t="shared" si="4"/>
        <v>12539</v>
      </c>
      <c r="AC22" s="91">
        <f t="shared" si="5"/>
        <v>1</v>
      </c>
      <c r="AD22" s="90">
        <f t="shared" ref="AD22:AD41" si="12">IF(E22=0,0,(ROUNDDOWN(AA22/K22,0)))</f>
        <v>0</v>
      </c>
      <c r="AE22" s="89">
        <f t="shared" ref="AE22:AE41" si="13">E22-AD22</f>
        <v>37656</v>
      </c>
      <c r="AF22" s="92">
        <f t="shared" si="8"/>
        <v>12539</v>
      </c>
      <c r="AG22" s="91">
        <f t="shared" si="9"/>
        <v>1</v>
      </c>
      <c r="AH22" s="90">
        <f t="shared" ref="AH22:AH41" si="14">IF(E22=0,0,ROUNDDOWN(Y22/K22,0))</f>
        <v>0</v>
      </c>
      <c r="AI22" s="89">
        <f t="shared" ref="AI22:AI41" si="15">E22-AH22</f>
        <v>37656</v>
      </c>
    </row>
    <row r="23" spans="1:35" ht="17.25" customHeight="1" x14ac:dyDescent="0.15">
      <c r="A23" s="107"/>
      <c r="B23" s="145" t="s">
        <v>2805</v>
      </c>
      <c r="C23" s="144" t="s">
        <v>30</v>
      </c>
      <c r="D23" s="143" t="s">
        <v>31</v>
      </c>
      <c r="E23" s="142">
        <v>2670000</v>
      </c>
      <c r="F23" s="141">
        <v>44646</v>
      </c>
      <c r="G23" s="140" t="s">
        <v>2493</v>
      </c>
      <c r="H23" s="139">
        <v>44676</v>
      </c>
      <c r="I23" s="138">
        <f t="shared" si="0"/>
        <v>31</v>
      </c>
      <c r="J23" s="137">
        <f t="shared" si="1"/>
        <v>6</v>
      </c>
      <c r="K23" s="136">
        <f>ROUND(J23/I23,3)</f>
        <v>0.19400000000000001</v>
      </c>
      <c r="L23" s="135">
        <f t="shared" si="3"/>
        <v>517980</v>
      </c>
      <c r="M23" s="135">
        <v>0</v>
      </c>
      <c r="N23" s="132">
        <v>0</v>
      </c>
      <c r="O23" s="134">
        <v>0</v>
      </c>
      <c r="P23" s="135">
        <v>311666</v>
      </c>
      <c r="Q23" s="132">
        <v>54751</v>
      </c>
      <c r="R23" s="131">
        <v>366417</v>
      </c>
      <c r="S23" s="134">
        <v>81961</v>
      </c>
      <c r="T23" s="132">
        <v>0</v>
      </c>
      <c r="U23" s="135">
        <v>81961</v>
      </c>
      <c r="V23" s="135">
        <v>5948</v>
      </c>
      <c r="W23" s="132">
        <v>15180</v>
      </c>
      <c r="X23" s="134">
        <v>21128</v>
      </c>
      <c r="Y23" s="133">
        <v>399575</v>
      </c>
      <c r="Z23" s="132">
        <v>69931</v>
      </c>
      <c r="AA23" s="131">
        <v>469506</v>
      </c>
      <c r="AB23" s="130">
        <f t="shared" si="4"/>
        <v>48474</v>
      </c>
      <c r="AC23" s="129">
        <f t="shared" si="5"/>
        <v>9.3582763813274641E-2</v>
      </c>
      <c r="AD23" s="128">
        <f t="shared" si="12"/>
        <v>2420134</v>
      </c>
      <c r="AE23" s="127">
        <f t="shared" si="13"/>
        <v>249866</v>
      </c>
      <c r="AF23" s="130">
        <f t="shared" si="8"/>
        <v>118405</v>
      </c>
      <c r="AG23" s="129">
        <f t="shared" si="9"/>
        <v>0.22858990694621414</v>
      </c>
      <c r="AH23" s="128">
        <f t="shared" si="14"/>
        <v>2059664</v>
      </c>
      <c r="AI23" s="127">
        <f t="shared" si="15"/>
        <v>610336</v>
      </c>
    </row>
    <row r="24" spans="1:35" ht="17.25" customHeight="1" x14ac:dyDescent="0.15">
      <c r="A24" s="107"/>
      <c r="B24" s="167" t="s">
        <v>2805</v>
      </c>
      <c r="C24" s="166" t="s">
        <v>39</v>
      </c>
      <c r="D24" s="165" t="s">
        <v>40</v>
      </c>
      <c r="E24" s="164">
        <v>2600000</v>
      </c>
      <c r="F24" s="163">
        <v>44646</v>
      </c>
      <c r="G24" s="162" t="s">
        <v>2493</v>
      </c>
      <c r="H24" s="161">
        <v>44676</v>
      </c>
      <c r="I24" s="160">
        <f t="shared" si="0"/>
        <v>31</v>
      </c>
      <c r="J24" s="159">
        <f t="shared" si="1"/>
        <v>6</v>
      </c>
      <c r="K24" s="158">
        <f>ROUND(J24/I24,3)</f>
        <v>0.19400000000000001</v>
      </c>
      <c r="L24" s="157">
        <f t="shared" si="3"/>
        <v>504400</v>
      </c>
      <c r="M24" s="157">
        <v>0</v>
      </c>
      <c r="N24" s="154">
        <v>0</v>
      </c>
      <c r="O24" s="156">
        <v>0</v>
      </c>
      <c r="P24" s="157">
        <v>227326</v>
      </c>
      <c r="Q24" s="154">
        <v>33555</v>
      </c>
      <c r="R24" s="153">
        <v>260881</v>
      </c>
      <c r="S24" s="156">
        <v>0</v>
      </c>
      <c r="T24" s="154">
        <v>0</v>
      </c>
      <c r="U24" s="157">
        <v>0</v>
      </c>
      <c r="V24" s="157">
        <v>75769</v>
      </c>
      <c r="W24" s="154">
        <v>181360</v>
      </c>
      <c r="X24" s="156">
        <v>257129</v>
      </c>
      <c r="Y24" s="155">
        <v>303095</v>
      </c>
      <c r="Z24" s="154">
        <v>214915</v>
      </c>
      <c r="AA24" s="153">
        <v>518010</v>
      </c>
      <c r="AB24" s="152">
        <f t="shared" si="4"/>
        <v>-13610</v>
      </c>
      <c r="AC24" s="151">
        <f t="shared" si="5"/>
        <v>-2.6982553528945283E-2</v>
      </c>
      <c r="AD24" s="150">
        <f t="shared" si="12"/>
        <v>2670154</v>
      </c>
      <c r="AE24" s="149">
        <f t="shared" si="13"/>
        <v>-70154</v>
      </c>
      <c r="AF24" s="152">
        <f t="shared" si="8"/>
        <v>201305</v>
      </c>
      <c r="AG24" s="151">
        <f t="shared" si="9"/>
        <v>0.39909793814432992</v>
      </c>
      <c r="AH24" s="150">
        <f t="shared" si="14"/>
        <v>1562345</v>
      </c>
      <c r="AI24" s="149">
        <f t="shared" si="15"/>
        <v>1037655</v>
      </c>
    </row>
    <row r="25" spans="1:35" ht="17.25" customHeight="1" x14ac:dyDescent="0.15">
      <c r="A25" s="107"/>
      <c r="B25" s="106" t="s">
        <v>2805</v>
      </c>
      <c r="C25" s="105" t="s">
        <v>2382</v>
      </c>
      <c r="D25" s="104" t="s">
        <v>2381</v>
      </c>
      <c r="E25" s="103">
        <v>1270000</v>
      </c>
      <c r="F25" s="102">
        <v>44621</v>
      </c>
      <c r="G25" s="101" t="s">
        <v>2493</v>
      </c>
      <c r="H25" s="100">
        <v>44681</v>
      </c>
      <c r="I25" s="99">
        <f t="shared" si="0"/>
        <v>61</v>
      </c>
      <c r="J25" s="98">
        <f t="shared" si="1"/>
        <v>31</v>
      </c>
      <c r="K25" s="97">
        <v>0.49</v>
      </c>
      <c r="L25" s="96">
        <f t="shared" si="3"/>
        <v>622300</v>
      </c>
      <c r="M25" s="96">
        <v>0</v>
      </c>
      <c r="N25" s="93">
        <v>0</v>
      </c>
      <c r="O25" s="95">
        <v>0</v>
      </c>
      <c r="P25" s="96">
        <v>153527</v>
      </c>
      <c r="Q25" s="93">
        <v>22661</v>
      </c>
      <c r="R25" s="92">
        <v>176188</v>
      </c>
      <c r="S25" s="95">
        <v>0</v>
      </c>
      <c r="T25" s="93">
        <v>0</v>
      </c>
      <c r="U25" s="96">
        <v>0</v>
      </c>
      <c r="V25" s="96">
        <v>48317</v>
      </c>
      <c r="W25" s="93">
        <v>122483</v>
      </c>
      <c r="X25" s="95">
        <v>170800</v>
      </c>
      <c r="Y25" s="94">
        <v>201844</v>
      </c>
      <c r="Z25" s="93">
        <v>145144</v>
      </c>
      <c r="AA25" s="92">
        <v>346988</v>
      </c>
      <c r="AB25" s="148">
        <f t="shared" si="4"/>
        <v>275312</v>
      </c>
      <c r="AC25" s="91">
        <f t="shared" si="5"/>
        <v>0.44241041298409128</v>
      </c>
      <c r="AD25" s="147">
        <f t="shared" si="12"/>
        <v>708138</v>
      </c>
      <c r="AE25" s="146">
        <f t="shared" si="13"/>
        <v>561862</v>
      </c>
      <c r="AF25" s="148">
        <f t="shared" si="8"/>
        <v>420456</v>
      </c>
      <c r="AG25" s="91">
        <f t="shared" si="9"/>
        <v>0.67564840109272051</v>
      </c>
      <c r="AH25" s="147">
        <f t="shared" si="14"/>
        <v>411926</v>
      </c>
      <c r="AI25" s="146">
        <f t="shared" si="15"/>
        <v>858074</v>
      </c>
    </row>
    <row r="26" spans="1:35" ht="17.25" customHeight="1" x14ac:dyDescent="0.15">
      <c r="A26" s="107"/>
      <c r="B26" s="145" t="s">
        <v>2804</v>
      </c>
      <c r="C26" s="144" t="s">
        <v>23</v>
      </c>
      <c r="D26" s="143" t="s">
        <v>24</v>
      </c>
      <c r="E26" s="142">
        <v>650000</v>
      </c>
      <c r="F26" s="141">
        <v>44621</v>
      </c>
      <c r="G26" s="140" t="s">
        <v>2493</v>
      </c>
      <c r="H26" s="139">
        <v>44985</v>
      </c>
      <c r="I26" s="138">
        <f t="shared" si="0"/>
        <v>365</v>
      </c>
      <c r="J26" s="137">
        <f t="shared" si="1"/>
        <v>31</v>
      </c>
      <c r="K26" s="136">
        <f>ROUND(J26/I26,3)</f>
        <v>8.5000000000000006E-2</v>
      </c>
      <c r="L26" s="135">
        <f t="shared" si="3"/>
        <v>55250</v>
      </c>
      <c r="M26" s="135">
        <v>0</v>
      </c>
      <c r="N26" s="132">
        <v>0</v>
      </c>
      <c r="O26" s="134">
        <v>0</v>
      </c>
      <c r="P26" s="135">
        <v>4587</v>
      </c>
      <c r="Q26" s="132">
        <v>804</v>
      </c>
      <c r="R26" s="131">
        <v>5391</v>
      </c>
      <c r="S26" s="134">
        <v>0</v>
      </c>
      <c r="T26" s="132">
        <v>0</v>
      </c>
      <c r="U26" s="135">
        <v>0</v>
      </c>
      <c r="V26" s="135">
        <v>0</v>
      </c>
      <c r="W26" s="132">
        <v>221</v>
      </c>
      <c r="X26" s="134">
        <v>221</v>
      </c>
      <c r="Y26" s="133">
        <v>4587</v>
      </c>
      <c r="Z26" s="132">
        <v>1025</v>
      </c>
      <c r="AA26" s="131">
        <v>5612</v>
      </c>
      <c r="AB26" s="130">
        <f t="shared" si="4"/>
        <v>49638</v>
      </c>
      <c r="AC26" s="129">
        <f t="shared" si="5"/>
        <v>0.89842533936651581</v>
      </c>
      <c r="AD26" s="128">
        <f t="shared" si="12"/>
        <v>66023</v>
      </c>
      <c r="AE26" s="127">
        <f t="shared" si="13"/>
        <v>583977</v>
      </c>
      <c r="AF26" s="130">
        <f t="shared" si="8"/>
        <v>50663</v>
      </c>
      <c r="AG26" s="129">
        <f t="shared" si="9"/>
        <v>0.91697737556561087</v>
      </c>
      <c r="AH26" s="128">
        <f t="shared" si="14"/>
        <v>53964</v>
      </c>
      <c r="AI26" s="127">
        <f t="shared" si="15"/>
        <v>596036</v>
      </c>
    </row>
    <row r="27" spans="1:35" ht="17.25" customHeight="1" x14ac:dyDescent="0.15">
      <c r="A27" s="107"/>
      <c r="B27" s="167" t="s">
        <v>2804</v>
      </c>
      <c r="C27" s="166" t="s">
        <v>2484</v>
      </c>
      <c r="D27" s="165" t="s">
        <v>2483</v>
      </c>
      <c r="E27" s="164">
        <v>480000</v>
      </c>
      <c r="F27" s="163">
        <v>44348</v>
      </c>
      <c r="G27" s="162" t="s">
        <v>2493</v>
      </c>
      <c r="H27" s="161">
        <v>44712</v>
      </c>
      <c r="I27" s="160">
        <f t="shared" si="0"/>
        <v>365</v>
      </c>
      <c r="J27" s="159">
        <f t="shared" si="1"/>
        <v>304</v>
      </c>
      <c r="K27" s="158">
        <f>ROUND(J27/I27,3)</f>
        <v>0.83299999999999996</v>
      </c>
      <c r="L27" s="157">
        <f t="shared" si="3"/>
        <v>399840</v>
      </c>
      <c r="M27" s="157">
        <v>0</v>
      </c>
      <c r="N27" s="154">
        <v>0</v>
      </c>
      <c r="O27" s="156">
        <v>0</v>
      </c>
      <c r="P27" s="157">
        <v>0</v>
      </c>
      <c r="Q27" s="154">
        <v>0</v>
      </c>
      <c r="R27" s="153">
        <v>0</v>
      </c>
      <c r="S27" s="156">
        <v>0</v>
      </c>
      <c r="T27" s="154">
        <v>0</v>
      </c>
      <c r="U27" s="157">
        <v>0</v>
      </c>
      <c r="V27" s="157">
        <v>0</v>
      </c>
      <c r="W27" s="154">
        <v>0</v>
      </c>
      <c r="X27" s="156">
        <v>0</v>
      </c>
      <c r="Y27" s="155">
        <v>0</v>
      </c>
      <c r="Z27" s="154">
        <v>0</v>
      </c>
      <c r="AA27" s="153">
        <v>0</v>
      </c>
      <c r="AB27" s="152">
        <f t="shared" si="4"/>
        <v>399840</v>
      </c>
      <c r="AC27" s="151">
        <f t="shared" si="5"/>
        <v>1</v>
      </c>
      <c r="AD27" s="150">
        <f t="shared" si="12"/>
        <v>0</v>
      </c>
      <c r="AE27" s="149">
        <f t="shared" si="13"/>
        <v>480000</v>
      </c>
      <c r="AF27" s="152">
        <f t="shared" si="8"/>
        <v>399840</v>
      </c>
      <c r="AG27" s="151">
        <f t="shared" si="9"/>
        <v>1</v>
      </c>
      <c r="AH27" s="150">
        <f t="shared" si="14"/>
        <v>0</v>
      </c>
      <c r="AI27" s="149">
        <f t="shared" si="15"/>
        <v>480000</v>
      </c>
    </row>
    <row r="28" spans="1:35" ht="17.25" customHeight="1" x14ac:dyDescent="0.15">
      <c r="A28" s="107"/>
      <c r="B28" s="167" t="s">
        <v>2804</v>
      </c>
      <c r="C28" s="166" t="s">
        <v>2466</v>
      </c>
      <c r="D28" s="165" t="s">
        <v>2465</v>
      </c>
      <c r="E28" s="164">
        <v>800000</v>
      </c>
      <c r="F28" s="163">
        <v>44470</v>
      </c>
      <c r="G28" s="162" t="s">
        <v>2493</v>
      </c>
      <c r="H28" s="161">
        <v>44834</v>
      </c>
      <c r="I28" s="160">
        <f t="shared" si="0"/>
        <v>365</v>
      </c>
      <c r="J28" s="159">
        <f t="shared" si="1"/>
        <v>182</v>
      </c>
      <c r="K28" s="158">
        <f>ROUND(J28/I28,3)</f>
        <v>0.499</v>
      </c>
      <c r="L28" s="157">
        <f t="shared" si="3"/>
        <v>399200</v>
      </c>
      <c r="M28" s="157">
        <v>0</v>
      </c>
      <c r="N28" s="154">
        <v>0</v>
      </c>
      <c r="O28" s="156">
        <v>0</v>
      </c>
      <c r="P28" s="157">
        <v>79099</v>
      </c>
      <c r="Q28" s="154">
        <v>13721</v>
      </c>
      <c r="R28" s="153">
        <v>92820</v>
      </c>
      <c r="S28" s="156">
        <v>0</v>
      </c>
      <c r="T28" s="154">
        <v>0</v>
      </c>
      <c r="U28" s="157">
        <v>0</v>
      </c>
      <c r="V28" s="157">
        <v>2853</v>
      </c>
      <c r="W28" s="154">
        <v>3894</v>
      </c>
      <c r="X28" s="156">
        <v>6747</v>
      </c>
      <c r="Y28" s="155">
        <v>81952</v>
      </c>
      <c r="Z28" s="154">
        <v>17615</v>
      </c>
      <c r="AA28" s="153">
        <v>99567</v>
      </c>
      <c r="AB28" s="152">
        <f t="shared" si="4"/>
        <v>299633</v>
      </c>
      <c r="AC28" s="151">
        <f t="shared" si="5"/>
        <v>0.7505836673346693</v>
      </c>
      <c r="AD28" s="150">
        <f t="shared" si="12"/>
        <v>199533</v>
      </c>
      <c r="AE28" s="149">
        <f t="shared" si="13"/>
        <v>600467</v>
      </c>
      <c r="AF28" s="152">
        <f t="shared" si="8"/>
        <v>317248</v>
      </c>
      <c r="AG28" s="151">
        <f t="shared" si="9"/>
        <v>0.79470941883767532</v>
      </c>
      <c r="AH28" s="150">
        <f t="shared" si="14"/>
        <v>164232</v>
      </c>
      <c r="AI28" s="149">
        <f t="shared" si="15"/>
        <v>635768</v>
      </c>
    </row>
    <row r="29" spans="1:35" ht="17.25" customHeight="1" x14ac:dyDescent="0.15">
      <c r="A29" s="107"/>
      <c r="B29" s="186" t="s">
        <v>2804</v>
      </c>
      <c r="C29" s="185" t="s">
        <v>2436</v>
      </c>
      <c r="D29" s="184" t="s">
        <v>2435</v>
      </c>
      <c r="E29" s="183">
        <v>960000</v>
      </c>
      <c r="F29" s="182">
        <v>44470</v>
      </c>
      <c r="G29" s="181" t="s">
        <v>2493</v>
      </c>
      <c r="H29" s="180">
        <v>44834</v>
      </c>
      <c r="I29" s="179">
        <f t="shared" si="0"/>
        <v>365</v>
      </c>
      <c r="J29" s="178">
        <f t="shared" si="1"/>
        <v>182</v>
      </c>
      <c r="K29" s="177">
        <f>ROUND(J29/I29,3)</f>
        <v>0.499</v>
      </c>
      <c r="L29" s="176">
        <f t="shared" si="3"/>
        <v>479040</v>
      </c>
      <c r="M29" s="176">
        <v>0</v>
      </c>
      <c r="N29" s="173">
        <v>0</v>
      </c>
      <c r="O29" s="175">
        <v>0</v>
      </c>
      <c r="P29" s="176">
        <v>258868</v>
      </c>
      <c r="Q29" s="173">
        <v>49742</v>
      </c>
      <c r="R29" s="172">
        <v>308610</v>
      </c>
      <c r="S29" s="175">
        <v>2506</v>
      </c>
      <c r="T29" s="173">
        <v>0</v>
      </c>
      <c r="U29" s="176">
        <v>2506</v>
      </c>
      <c r="V29" s="176">
        <v>0</v>
      </c>
      <c r="W29" s="173">
        <v>22331</v>
      </c>
      <c r="X29" s="175">
        <v>22331</v>
      </c>
      <c r="Y29" s="174">
        <v>261374</v>
      </c>
      <c r="Z29" s="173">
        <v>72073</v>
      </c>
      <c r="AA29" s="172">
        <v>333447</v>
      </c>
      <c r="AB29" s="171">
        <f t="shared" si="4"/>
        <v>145593</v>
      </c>
      <c r="AC29" s="170">
        <f t="shared" si="5"/>
        <v>0.30392660320641285</v>
      </c>
      <c r="AD29" s="169">
        <f t="shared" si="12"/>
        <v>668230</v>
      </c>
      <c r="AE29" s="168">
        <f t="shared" si="13"/>
        <v>291770</v>
      </c>
      <c r="AF29" s="171">
        <f t="shared" si="8"/>
        <v>217666</v>
      </c>
      <c r="AG29" s="170">
        <f t="shared" si="9"/>
        <v>0.45437959251837007</v>
      </c>
      <c r="AH29" s="169">
        <f t="shared" si="14"/>
        <v>523795</v>
      </c>
      <c r="AI29" s="168">
        <f t="shared" si="15"/>
        <v>436205</v>
      </c>
    </row>
    <row r="30" spans="1:35" ht="17.25" customHeight="1" x14ac:dyDescent="0.15">
      <c r="A30" s="107"/>
      <c r="B30" s="145" t="s">
        <v>2801</v>
      </c>
      <c r="C30" s="144" t="s">
        <v>2471</v>
      </c>
      <c r="D30" s="143" t="s">
        <v>2470</v>
      </c>
      <c r="E30" s="142">
        <v>150000</v>
      </c>
      <c r="F30" s="141">
        <v>44440</v>
      </c>
      <c r="G30" s="140" t="s">
        <v>2493</v>
      </c>
      <c r="H30" s="139">
        <v>44804</v>
      </c>
      <c r="I30" s="138">
        <f t="shared" si="0"/>
        <v>365</v>
      </c>
      <c r="J30" s="137">
        <f t="shared" si="1"/>
        <v>212</v>
      </c>
      <c r="K30" s="136">
        <f>ROUND(J30/I30,3)</f>
        <v>0.58099999999999996</v>
      </c>
      <c r="L30" s="135">
        <f t="shared" si="3"/>
        <v>87150</v>
      </c>
      <c r="M30" s="135">
        <v>0</v>
      </c>
      <c r="N30" s="132">
        <v>0</v>
      </c>
      <c r="O30" s="134">
        <v>0</v>
      </c>
      <c r="P30" s="135">
        <v>45638</v>
      </c>
      <c r="Q30" s="132">
        <v>9120</v>
      </c>
      <c r="R30" s="131">
        <v>54758</v>
      </c>
      <c r="S30" s="134">
        <v>0</v>
      </c>
      <c r="T30" s="132">
        <v>0</v>
      </c>
      <c r="U30" s="135">
        <v>0</v>
      </c>
      <c r="V30" s="135">
        <v>733</v>
      </c>
      <c r="W30" s="132">
        <v>3778</v>
      </c>
      <c r="X30" s="134">
        <v>4511</v>
      </c>
      <c r="Y30" s="133">
        <v>46371</v>
      </c>
      <c r="Z30" s="132">
        <v>12898</v>
      </c>
      <c r="AA30" s="131">
        <v>59269</v>
      </c>
      <c r="AB30" s="130">
        <f t="shared" si="4"/>
        <v>27881</v>
      </c>
      <c r="AC30" s="129">
        <f t="shared" si="5"/>
        <v>0.31991967871485943</v>
      </c>
      <c r="AD30" s="128">
        <f t="shared" si="12"/>
        <v>102012</v>
      </c>
      <c r="AE30" s="127">
        <f t="shared" si="13"/>
        <v>47988</v>
      </c>
      <c r="AF30" s="130">
        <f t="shared" si="8"/>
        <v>40779</v>
      </c>
      <c r="AG30" s="129">
        <f t="shared" si="9"/>
        <v>0.46791738382099829</v>
      </c>
      <c r="AH30" s="128">
        <f t="shared" si="14"/>
        <v>79812</v>
      </c>
      <c r="AI30" s="127">
        <f t="shared" si="15"/>
        <v>70188</v>
      </c>
    </row>
    <row r="31" spans="1:35" ht="17.25" customHeight="1" x14ac:dyDescent="0.15">
      <c r="A31" s="107"/>
      <c r="B31" s="126" t="s">
        <v>2801</v>
      </c>
      <c r="C31" s="125" t="s">
        <v>2458</v>
      </c>
      <c r="D31" s="124" t="s">
        <v>2457</v>
      </c>
      <c r="E31" s="123">
        <v>586500</v>
      </c>
      <c r="F31" s="122">
        <v>44309</v>
      </c>
      <c r="G31" s="121" t="s">
        <v>2493</v>
      </c>
      <c r="H31" s="120">
        <v>44681</v>
      </c>
      <c r="I31" s="119">
        <f t="shared" si="0"/>
        <v>373</v>
      </c>
      <c r="J31" s="118">
        <f t="shared" si="1"/>
        <v>343</v>
      </c>
      <c r="K31" s="117">
        <v>0.88600000000000001</v>
      </c>
      <c r="L31" s="116">
        <f t="shared" si="3"/>
        <v>519639</v>
      </c>
      <c r="M31" s="116">
        <v>0</v>
      </c>
      <c r="N31" s="113">
        <v>0</v>
      </c>
      <c r="O31" s="115">
        <v>0</v>
      </c>
      <c r="P31" s="116">
        <v>13766</v>
      </c>
      <c r="Q31" s="113">
        <v>3050</v>
      </c>
      <c r="R31" s="112">
        <v>16816</v>
      </c>
      <c r="S31" s="115">
        <v>0</v>
      </c>
      <c r="T31" s="113">
        <v>0</v>
      </c>
      <c r="U31" s="116">
        <v>0</v>
      </c>
      <c r="V31" s="116">
        <v>0</v>
      </c>
      <c r="W31" s="113">
        <v>1516</v>
      </c>
      <c r="X31" s="115">
        <v>1516</v>
      </c>
      <c r="Y31" s="114">
        <v>13766</v>
      </c>
      <c r="Z31" s="113">
        <v>4566</v>
      </c>
      <c r="AA31" s="112">
        <v>18332</v>
      </c>
      <c r="AB31" s="111">
        <f t="shared" si="4"/>
        <v>501307</v>
      </c>
      <c r="AC31" s="110">
        <f t="shared" si="5"/>
        <v>0.96472166253880098</v>
      </c>
      <c r="AD31" s="109">
        <f t="shared" si="12"/>
        <v>20690</v>
      </c>
      <c r="AE31" s="108">
        <f t="shared" si="13"/>
        <v>565810</v>
      </c>
      <c r="AF31" s="111">
        <f t="shared" si="8"/>
        <v>505873</v>
      </c>
      <c r="AG31" s="110">
        <f t="shared" si="9"/>
        <v>0.97350853188463526</v>
      </c>
      <c r="AH31" s="109">
        <f t="shared" si="14"/>
        <v>15537</v>
      </c>
      <c r="AI31" s="108">
        <f t="shared" si="15"/>
        <v>570963</v>
      </c>
    </row>
    <row r="32" spans="1:35" ht="17.25" customHeight="1" x14ac:dyDescent="0.15">
      <c r="A32" s="107"/>
      <c r="B32" s="126" t="s">
        <v>2801</v>
      </c>
      <c r="C32" s="125" t="s">
        <v>2452</v>
      </c>
      <c r="D32" s="124" t="s">
        <v>2451</v>
      </c>
      <c r="E32" s="123">
        <v>1022300</v>
      </c>
      <c r="F32" s="122">
        <v>44370</v>
      </c>
      <c r="G32" s="121" t="s">
        <v>2493</v>
      </c>
      <c r="H32" s="120">
        <v>44681</v>
      </c>
      <c r="I32" s="119">
        <f t="shared" si="0"/>
        <v>312</v>
      </c>
      <c r="J32" s="118">
        <f t="shared" si="1"/>
        <v>282</v>
      </c>
      <c r="K32" s="117">
        <v>0.48899999999999999</v>
      </c>
      <c r="L32" s="116">
        <f t="shared" si="3"/>
        <v>499904</v>
      </c>
      <c r="M32" s="116">
        <v>0</v>
      </c>
      <c r="N32" s="113">
        <v>0</v>
      </c>
      <c r="O32" s="115">
        <v>0</v>
      </c>
      <c r="P32" s="116">
        <v>0</v>
      </c>
      <c r="Q32" s="113">
        <v>0</v>
      </c>
      <c r="R32" s="112">
        <v>0</v>
      </c>
      <c r="S32" s="115">
        <v>0</v>
      </c>
      <c r="T32" s="113">
        <v>0</v>
      </c>
      <c r="U32" s="116">
        <v>0</v>
      </c>
      <c r="V32" s="116">
        <v>0</v>
      </c>
      <c r="W32" s="113">
        <v>0</v>
      </c>
      <c r="X32" s="115">
        <v>0</v>
      </c>
      <c r="Y32" s="114">
        <v>0</v>
      </c>
      <c r="Z32" s="113">
        <v>0</v>
      </c>
      <c r="AA32" s="112">
        <v>0</v>
      </c>
      <c r="AB32" s="111">
        <f t="shared" si="4"/>
        <v>499904</v>
      </c>
      <c r="AC32" s="110">
        <f t="shared" si="5"/>
        <v>1</v>
      </c>
      <c r="AD32" s="109">
        <f t="shared" si="12"/>
        <v>0</v>
      </c>
      <c r="AE32" s="108">
        <f t="shared" si="13"/>
        <v>1022300</v>
      </c>
      <c r="AF32" s="111">
        <f t="shared" si="8"/>
        <v>499904</v>
      </c>
      <c r="AG32" s="110">
        <f t="shared" si="9"/>
        <v>1</v>
      </c>
      <c r="AH32" s="109">
        <f t="shared" si="14"/>
        <v>0</v>
      </c>
      <c r="AI32" s="108">
        <f t="shared" si="15"/>
        <v>1022300</v>
      </c>
    </row>
    <row r="33" spans="1:35" ht="17.25" customHeight="1" x14ac:dyDescent="0.15">
      <c r="A33" s="107"/>
      <c r="B33" s="126" t="s">
        <v>2801</v>
      </c>
      <c r="C33" s="125" t="s">
        <v>2448</v>
      </c>
      <c r="D33" s="124" t="s">
        <v>2447</v>
      </c>
      <c r="E33" s="123">
        <v>120000</v>
      </c>
      <c r="F33" s="122">
        <v>44403</v>
      </c>
      <c r="G33" s="121" t="s">
        <v>2493</v>
      </c>
      <c r="H33" s="120">
        <v>44681</v>
      </c>
      <c r="I33" s="119">
        <f t="shared" si="0"/>
        <v>279</v>
      </c>
      <c r="J33" s="118">
        <f t="shared" si="1"/>
        <v>249</v>
      </c>
      <c r="K33" s="117">
        <v>0.625</v>
      </c>
      <c r="L33" s="116">
        <f t="shared" si="3"/>
        <v>75000</v>
      </c>
      <c r="M33" s="116">
        <v>0</v>
      </c>
      <c r="N33" s="113">
        <v>0</v>
      </c>
      <c r="O33" s="115">
        <v>0</v>
      </c>
      <c r="P33" s="116">
        <v>16944</v>
      </c>
      <c r="Q33" s="113">
        <v>3187</v>
      </c>
      <c r="R33" s="112">
        <v>20131</v>
      </c>
      <c r="S33" s="115">
        <v>39223</v>
      </c>
      <c r="T33" s="113">
        <v>0</v>
      </c>
      <c r="U33" s="116">
        <v>39223</v>
      </c>
      <c r="V33" s="116">
        <v>165</v>
      </c>
      <c r="W33" s="113">
        <v>1853</v>
      </c>
      <c r="X33" s="115">
        <v>2018</v>
      </c>
      <c r="Y33" s="114">
        <v>56332</v>
      </c>
      <c r="Z33" s="113">
        <v>5040</v>
      </c>
      <c r="AA33" s="112">
        <v>61372</v>
      </c>
      <c r="AB33" s="111">
        <f t="shared" si="4"/>
        <v>13628</v>
      </c>
      <c r="AC33" s="110">
        <f t="shared" si="5"/>
        <v>0.18170666666666666</v>
      </c>
      <c r="AD33" s="109">
        <f t="shared" si="12"/>
        <v>98195</v>
      </c>
      <c r="AE33" s="108">
        <f t="shared" si="13"/>
        <v>21805</v>
      </c>
      <c r="AF33" s="111">
        <f t="shared" si="8"/>
        <v>18668</v>
      </c>
      <c r="AG33" s="110">
        <f t="shared" si="9"/>
        <v>0.24890666666666666</v>
      </c>
      <c r="AH33" s="109">
        <f t="shared" si="14"/>
        <v>90131</v>
      </c>
      <c r="AI33" s="108">
        <f t="shared" si="15"/>
        <v>29869</v>
      </c>
    </row>
    <row r="34" spans="1:35" ht="17.25" customHeight="1" x14ac:dyDescent="0.15">
      <c r="A34" s="107"/>
      <c r="B34" s="126" t="s">
        <v>2801</v>
      </c>
      <c r="C34" s="125" t="s">
        <v>2446</v>
      </c>
      <c r="D34" s="124" t="s">
        <v>2445</v>
      </c>
      <c r="E34" s="123">
        <v>479580</v>
      </c>
      <c r="F34" s="122">
        <v>44396</v>
      </c>
      <c r="G34" s="121" t="s">
        <v>2493</v>
      </c>
      <c r="H34" s="120">
        <v>44681</v>
      </c>
      <c r="I34" s="119">
        <f t="shared" si="0"/>
        <v>286</v>
      </c>
      <c r="J34" s="118">
        <f t="shared" si="1"/>
        <v>256</v>
      </c>
      <c r="K34" s="117">
        <v>0.5</v>
      </c>
      <c r="L34" s="116">
        <f t="shared" si="3"/>
        <v>239790</v>
      </c>
      <c r="M34" s="116">
        <v>0</v>
      </c>
      <c r="N34" s="113">
        <v>0</v>
      </c>
      <c r="O34" s="115">
        <v>0</v>
      </c>
      <c r="P34" s="116">
        <v>11489</v>
      </c>
      <c r="Q34" s="113">
        <v>2020</v>
      </c>
      <c r="R34" s="112">
        <v>13509</v>
      </c>
      <c r="S34" s="115">
        <v>33645</v>
      </c>
      <c r="T34" s="113">
        <v>0</v>
      </c>
      <c r="U34" s="116">
        <v>33645</v>
      </c>
      <c r="V34" s="116">
        <v>165</v>
      </c>
      <c r="W34" s="113">
        <v>1433</v>
      </c>
      <c r="X34" s="115">
        <v>1598</v>
      </c>
      <c r="Y34" s="114">
        <v>45299</v>
      </c>
      <c r="Z34" s="113">
        <v>3453</v>
      </c>
      <c r="AA34" s="112">
        <v>48752</v>
      </c>
      <c r="AB34" s="111">
        <f t="shared" si="4"/>
        <v>191038</v>
      </c>
      <c r="AC34" s="110">
        <f t="shared" si="5"/>
        <v>0.79668876933983901</v>
      </c>
      <c r="AD34" s="109">
        <f t="shared" si="12"/>
        <v>97504</v>
      </c>
      <c r="AE34" s="108">
        <f t="shared" si="13"/>
        <v>382076</v>
      </c>
      <c r="AF34" s="111">
        <f t="shared" si="8"/>
        <v>194491</v>
      </c>
      <c r="AG34" s="110">
        <f t="shared" si="9"/>
        <v>0.81108886942741565</v>
      </c>
      <c r="AH34" s="109">
        <f t="shared" si="14"/>
        <v>90598</v>
      </c>
      <c r="AI34" s="108">
        <f t="shared" si="15"/>
        <v>388982</v>
      </c>
    </row>
    <row r="35" spans="1:35" ht="17.25" customHeight="1" x14ac:dyDescent="0.15">
      <c r="A35" s="107"/>
      <c r="B35" s="126" t="s">
        <v>2801</v>
      </c>
      <c r="C35" s="125" t="s">
        <v>2427</v>
      </c>
      <c r="D35" s="124" t="s">
        <v>2426</v>
      </c>
      <c r="E35" s="123">
        <v>744000</v>
      </c>
      <c r="F35" s="122">
        <v>44517</v>
      </c>
      <c r="G35" s="121" t="s">
        <v>2493</v>
      </c>
      <c r="H35" s="120">
        <v>44681</v>
      </c>
      <c r="I35" s="119">
        <f t="shared" si="0"/>
        <v>165</v>
      </c>
      <c r="J35" s="118">
        <f t="shared" si="1"/>
        <v>135</v>
      </c>
      <c r="K35" s="117">
        <v>0.85199999999999998</v>
      </c>
      <c r="L35" s="116">
        <f t="shared" si="3"/>
        <v>633888</v>
      </c>
      <c r="M35" s="116">
        <v>0</v>
      </c>
      <c r="N35" s="113">
        <v>0</v>
      </c>
      <c r="O35" s="115">
        <v>0</v>
      </c>
      <c r="P35" s="116">
        <v>53947</v>
      </c>
      <c r="Q35" s="113">
        <v>12720</v>
      </c>
      <c r="R35" s="112">
        <v>66667</v>
      </c>
      <c r="S35" s="115">
        <v>285227</v>
      </c>
      <c r="T35" s="113">
        <v>0</v>
      </c>
      <c r="U35" s="116">
        <v>285227</v>
      </c>
      <c r="V35" s="116">
        <v>854</v>
      </c>
      <c r="W35" s="113">
        <v>5075</v>
      </c>
      <c r="X35" s="115">
        <v>5929</v>
      </c>
      <c r="Y35" s="114">
        <v>340028</v>
      </c>
      <c r="Z35" s="113">
        <v>17795</v>
      </c>
      <c r="AA35" s="112">
        <v>357823</v>
      </c>
      <c r="AB35" s="111">
        <f t="shared" si="4"/>
        <v>276065</v>
      </c>
      <c r="AC35" s="110">
        <f t="shared" si="5"/>
        <v>0.4355106895855419</v>
      </c>
      <c r="AD35" s="109">
        <f t="shared" si="12"/>
        <v>419980</v>
      </c>
      <c r="AE35" s="108">
        <f t="shared" si="13"/>
        <v>324020</v>
      </c>
      <c r="AF35" s="111">
        <f t="shared" si="8"/>
        <v>293860</v>
      </c>
      <c r="AG35" s="110">
        <f t="shared" si="9"/>
        <v>0.4635834721591196</v>
      </c>
      <c r="AH35" s="109">
        <f t="shared" si="14"/>
        <v>399093</v>
      </c>
      <c r="AI35" s="108">
        <f t="shared" si="15"/>
        <v>344907</v>
      </c>
    </row>
    <row r="36" spans="1:35" ht="17.25" customHeight="1" x14ac:dyDescent="0.15">
      <c r="A36" s="107"/>
      <c r="B36" s="126" t="s">
        <v>2801</v>
      </c>
      <c r="C36" s="125" t="s">
        <v>2425</v>
      </c>
      <c r="D36" s="124" t="s">
        <v>2424</v>
      </c>
      <c r="E36" s="123">
        <v>4812700</v>
      </c>
      <c r="F36" s="122">
        <v>44522</v>
      </c>
      <c r="G36" s="121" t="s">
        <v>2493</v>
      </c>
      <c r="H36" s="120">
        <v>44701</v>
      </c>
      <c r="I36" s="119">
        <f t="shared" si="0"/>
        <v>180</v>
      </c>
      <c r="J36" s="118">
        <f t="shared" si="1"/>
        <v>130</v>
      </c>
      <c r="K36" s="117">
        <v>0.68200000000000005</v>
      </c>
      <c r="L36" s="116">
        <f t="shared" si="3"/>
        <v>3282261</v>
      </c>
      <c r="M36" s="116">
        <v>0</v>
      </c>
      <c r="N36" s="113">
        <v>0</v>
      </c>
      <c r="O36" s="115">
        <v>0</v>
      </c>
      <c r="P36" s="116">
        <v>1800845</v>
      </c>
      <c r="Q36" s="113">
        <v>324220</v>
      </c>
      <c r="R36" s="112">
        <v>2125065</v>
      </c>
      <c r="S36" s="115">
        <v>211020</v>
      </c>
      <c r="T36" s="113">
        <v>0</v>
      </c>
      <c r="U36" s="116">
        <v>211020</v>
      </c>
      <c r="V36" s="116">
        <v>114597</v>
      </c>
      <c r="W36" s="113">
        <v>195259</v>
      </c>
      <c r="X36" s="115">
        <v>309856</v>
      </c>
      <c r="Y36" s="114">
        <v>2126462</v>
      </c>
      <c r="Z36" s="113">
        <v>519479</v>
      </c>
      <c r="AA36" s="112">
        <v>2645941</v>
      </c>
      <c r="AB36" s="111">
        <f t="shared" si="4"/>
        <v>636320</v>
      </c>
      <c r="AC36" s="110">
        <f t="shared" si="5"/>
        <v>0.19386636224236892</v>
      </c>
      <c r="AD36" s="109">
        <f t="shared" si="12"/>
        <v>3879678</v>
      </c>
      <c r="AE36" s="108">
        <f t="shared" si="13"/>
        <v>933022</v>
      </c>
      <c r="AF36" s="111">
        <f t="shared" si="8"/>
        <v>1155799</v>
      </c>
      <c r="AG36" s="110">
        <f t="shared" si="9"/>
        <v>0.35213500693576777</v>
      </c>
      <c r="AH36" s="109">
        <f t="shared" si="14"/>
        <v>3117979</v>
      </c>
      <c r="AI36" s="108">
        <f t="shared" si="15"/>
        <v>1694721</v>
      </c>
    </row>
    <row r="37" spans="1:35" ht="17.25" customHeight="1" x14ac:dyDescent="0.15">
      <c r="A37" s="107"/>
      <c r="B37" s="126" t="s">
        <v>2801</v>
      </c>
      <c r="C37" s="125" t="s">
        <v>2419</v>
      </c>
      <c r="D37" s="124" t="s">
        <v>2418</v>
      </c>
      <c r="E37" s="123">
        <v>868000</v>
      </c>
      <c r="F37" s="122">
        <v>44538</v>
      </c>
      <c r="G37" s="121" t="s">
        <v>2493</v>
      </c>
      <c r="H37" s="120">
        <v>44834</v>
      </c>
      <c r="I37" s="119">
        <f t="shared" si="0"/>
        <v>297</v>
      </c>
      <c r="J37" s="118">
        <f t="shared" si="1"/>
        <v>114</v>
      </c>
      <c r="K37" s="117">
        <v>0.222</v>
      </c>
      <c r="L37" s="116">
        <f t="shared" si="3"/>
        <v>192696</v>
      </c>
      <c r="M37" s="116">
        <v>0</v>
      </c>
      <c r="N37" s="113">
        <v>0</v>
      </c>
      <c r="O37" s="115">
        <v>0</v>
      </c>
      <c r="P37" s="116">
        <v>176470</v>
      </c>
      <c r="Q37" s="113">
        <v>29980</v>
      </c>
      <c r="R37" s="112">
        <v>206450</v>
      </c>
      <c r="S37" s="115">
        <v>0</v>
      </c>
      <c r="T37" s="113">
        <v>0</v>
      </c>
      <c r="U37" s="116">
        <v>0</v>
      </c>
      <c r="V37" s="116">
        <v>1499</v>
      </c>
      <c r="W37" s="113">
        <v>23288</v>
      </c>
      <c r="X37" s="115">
        <v>24787</v>
      </c>
      <c r="Y37" s="114">
        <v>177969</v>
      </c>
      <c r="Z37" s="113">
        <v>53268</v>
      </c>
      <c r="AA37" s="112">
        <v>231237</v>
      </c>
      <c r="AB37" s="111">
        <f t="shared" si="4"/>
        <v>-38541</v>
      </c>
      <c r="AC37" s="110">
        <f t="shared" si="5"/>
        <v>-0.2000093411383734</v>
      </c>
      <c r="AD37" s="109">
        <f t="shared" si="12"/>
        <v>1041608</v>
      </c>
      <c r="AE37" s="108">
        <f t="shared" si="13"/>
        <v>-173608</v>
      </c>
      <c r="AF37" s="111">
        <f t="shared" si="8"/>
        <v>14727</v>
      </c>
      <c r="AG37" s="110">
        <f t="shared" si="9"/>
        <v>7.6426080458338527E-2</v>
      </c>
      <c r="AH37" s="109">
        <f t="shared" si="14"/>
        <v>801662</v>
      </c>
      <c r="AI37" s="108">
        <f t="shared" si="15"/>
        <v>66338</v>
      </c>
    </row>
    <row r="38" spans="1:35" ht="17.25" customHeight="1" x14ac:dyDescent="0.15">
      <c r="A38" s="107"/>
      <c r="B38" s="126" t="s">
        <v>2801</v>
      </c>
      <c r="C38" s="125" t="s">
        <v>2417</v>
      </c>
      <c r="D38" s="124" t="s">
        <v>2416</v>
      </c>
      <c r="E38" s="123">
        <v>4907800</v>
      </c>
      <c r="F38" s="122">
        <v>44538</v>
      </c>
      <c r="G38" s="121" t="s">
        <v>2493</v>
      </c>
      <c r="H38" s="120">
        <v>44834</v>
      </c>
      <c r="I38" s="119">
        <f t="shared" si="0"/>
        <v>297</v>
      </c>
      <c r="J38" s="118">
        <f t="shared" si="1"/>
        <v>114</v>
      </c>
      <c r="K38" s="117">
        <v>3.7999999999999999E-2</v>
      </c>
      <c r="L38" s="116">
        <f t="shared" si="3"/>
        <v>186496</v>
      </c>
      <c r="M38" s="116">
        <v>0</v>
      </c>
      <c r="N38" s="113">
        <v>0</v>
      </c>
      <c r="O38" s="115">
        <v>0</v>
      </c>
      <c r="P38" s="116">
        <v>55069</v>
      </c>
      <c r="Q38" s="113">
        <v>11938</v>
      </c>
      <c r="R38" s="112">
        <v>67007</v>
      </c>
      <c r="S38" s="115">
        <v>0</v>
      </c>
      <c r="T38" s="113">
        <v>0</v>
      </c>
      <c r="U38" s="116">
        <v>0</v>
      </c>
      <c r="V38" s="116">
        <v>938</v>
      </c>
      <c r="W38" s="113">
        <v>5011</v>
      </c>
      <c r="X38" s="115">
        <v>5949</v>
      </c>
      <c r="Y38" s="114">
        <v>56007</v>
      </c>
      <c r="Z38" s="113">
        <v>16949</v>
      </c>
      <c r="AA38" s="112">
        <v>72956</v>
      </c>
      <c r="AB38" s="111">
        <f t="shared" si="4"/>
        <v>113540</v>
      </c>
      <c r="AC38" s="110">
        <f t="shared" si="5"/>
        <v>0.60880662319835277</v>
      </c>
      <c r="AD38" s="109">
        <f t="shared" si="12"/>
        <v>1919894</v>
      </c>
      <c r="AE38" s="108">
        <f t="shared" si="13"/>
        <v>2987906</v>
      </c>
      <c r="AF38" s="111">
        <f t="shared" si="8"/>
        <v>130489</v>
      </c>
      <c r="AG38" s="110">
        <f t="shared" si="9"/>
        <v>0.69968792896362386</v>
      </c>
      <c r="AH38" s="109">
        <f t="shared" si="14"/>
        <v>1473868</v>
      </c>
      <c r="AI38" s="108">
        <f t="shared" si="15"/>
        <v>3433932</v>
      </c>
    </row>
    <row r="39" spans="1:35" ht="17.25" customHeight="1" x14ac:dyDescent="0.15">
      <c r="A39" s="107"/>
      <c r="B39" s="126" t="s">
        <v>2801</v>
      </c>
      <c r="C39" s="125" t="s">
        <v>2413</v>
      </c>
      <c r="D39" s="124" t="s">
        <v>2412</v>
      </c>
      <c r="E39" s="123">
        <v>2381800</v>
      </c>
      <c r="F39" s="122">
        <v>44565</v>
      </c>
      <c r="G39" s="121" t="s">
        <v>2493</v>
      </c>
      <c r="H39" s="120">
        <v>44742</v>
      </c>
      <c r="I39" s="119">
        <f t="shared" si="0"/>
        <v>178</v>
      </c>
      <c r="J39" s="118">
        <f t="shared" si="1"/>
        <v>87</v>
      </c>
      <c r="K39" s="117">
        <v>0.21199999999999999</v>
      </c>
      <c r="L39" s="116">
        <f t="shared" si="3"/>
        <v>504941</v>
      </c>
      <c r="M39" s="116">
        <v>0</v>
      </c>
      <c r="N39" s="113">
        <v>0</v>
      </c>
      <c r="O39" s="115">
        <v>0</v>
      </c>
      <c r="P39" s="116">
        <v>453250</v>
      </c>
      <c r="Q39" s="113">
        <v>83795</v>
      </c>
      <c r="R39" s="112">
        <v>537045</v>
      </c>
      <c r="S39" s="115">
        <v>0</v>
      </c>
      <c r="T39" s="113">
        <v>0</v>
      </c>
      <c r="U39" s="116">
        <v>0</v>
      </c>
      <c r="V39" s="116">
        <v>19216</v>
      </c>
      <c r="W39" s="113">
        <v>42759</v>
      </c>
      <c r="X39" s="115">
        <v>61975</v>
      </c>
      <c r="Y39" s="114">
        <v>472466</v>
      </c>
      <c r="Z39" s="113">
        <v>126554</v>
      </c>
      <c r="AA39" s="112">
        <v>599020</v>
      </c>
      <c r="AB39" s="111">
        <f t="shared" si="4"/>
        <v>-94079</v>
      </c>
      <c r="AC39" s="110">
        <f t="shared" si="5"/>
        <v>-0.18631681721230797</v>
      </c>
      <c r="AD39" s="109">
        <f t="shared" si="12"/>
        <v>2825566</v>
      </c>
      <c r="AE39" s="108">
        <f t="shared" si="13"/>
        <v>-443766</v>
      </c>
      <c r="AF39" s="111">
        <f t="shared" si="8"/>
        <v>32475</v>
      </c>
      <c r="AG39" s="110">
        <f t="shared" si="9"/>
        <v>6.4314444657890726E-2</v>
      </c>
      <c r="AH39" s="109">
        <f t="shared" si="14"/>
        <v>2228613</v>
      </c>
      <c r="AI39" s="108">
        <f t="shared" si="15"/>
        <v>153187</v>
      </c>
    </row>
    <row r="40" spans="1:35" ht="17.25" customHeight="1" x14ac:dyDescent="0.15">
      <c r="A40" s="107"/>
      <c r="B40" s="126" t="s">
        <v>2801</v>
      </c>
      <c r="C40" s="125" t="s">
        <v>2411</v>
      </c>
      <c r="D40" s="124" t="s">
        <v>2410</v>
      </c>
      <c r="E40" s="123">
        <v>2784800</v>
      </c>
      <c r="F40" s="122">
        <v>44580</v>
      </c>
      <c r="G40" s="121" t="s">
        <v>2493</v>
      </c>
      <c r="H40" s="120">
        <v>44834</v>
      </c>
      <c r="I40" s="119">
        <f t="shared" si="0"/>
        <v>255</v>
      </c>
      <c r="J40" s="118">
        <f t="shared" si="1"/>
        <v>72</v>
      </c>
      <c r="K40" s="117">
        <v>0.31</v>
      </c>
      <c r="L40" s="116">
        <f t="shared" si="3"/>
        <v>863288</v>
      </c>
      <c r="M40" s="116">
        <v>0</v>
      </c>
      <c r="N40" s="113">
        <v>0</v>
      </c>
      <c r="O40" s="115">
        <v>0</v>
      </c>
      <c r="P40" s="116">
        <v>45403</v>
      </c>
      <c r="Q40" s="113">
        <v>8325</v>
      </c>
      <c r="R40" s="112">
        <v>53728</v>
      </c>
      <c r="S40" s="115">
        <v>0</v>
      </c>
      <c r="T40" s="113">
        <v>0</v>
      </c>
      <c r="U40" s="116">
        <v>0</v>
      </c>
      <c r="V40" s="116">
        <v>159</v>
      </c>
      <c r="W40" s="113">
        <v>4641</v>
      </c>
      <c r="X40" s="115">
        <v>4800</v>
      </c>
      <c r="Y40" s="114">
        <v>45562</v>
      </c>
      <c r="Z40" s="113">
        <v>12966</v>
      </c>
      <c r="AA40" s="112">
        <v>58528</v>
      </c>
      <c r="AB40" s="111">
        <f t="shared" si="4"/>
        <v>804760</v>
      </c>
      <c r="AC40" s="110">
        <f t="shared" si="5"/>
        <v>0.93220338983050843</v>
      </c>
      <c r="AD40" s="109">
        <f t="shared" si="12"/>
        <v>188800</v>
      </c>
      <c r="AE40" s="108">
        <f t="shared" si="13"/>
        <v>2596000</v>
      </c>
      <c r="AF40" s="111">
        <f t="shared" si="8"/>
        <v>817726</v>
      </c>
      <c r="AG40" s="110">
        <f t="shared" si="9"/>
        <v>0.94722271130839297</v>
      </c>
      <c r="AH40" s="109">
        <f t="shared" si="14"/>
        <v>146974</v>
      </c>
      <c r="AI40" s="108">
        <f t="shared" si="15"/>
        <v>2637826</v>
      </c>
    </row>
    <row r="41" spans="1:35" ht="17.25" customHeight="1" x14ac:dyDescent="0.15">
      <c r="A41" s="107"/>
      <c r="B41" s="126" t="s">
        <v>2801</v>
      </c>
      <c r="C41" s="125" t="s">
        <v>2398</v>
      </c>
      <c r="D41" s="124" t="s">
        <v>2397</v>
      </c>
      <c r="E41" s="123">
        <v>1089400</v>
      </c>
      <c r="F41" s="122">
        <v>44606</v>
      </c>
      <c r="G41" s="121" t="s">
        <v>2493</v>
      </c>
      <c r="H41" s="120">
        <v>44773</v>
      </c>
      <c r="I41" s="119">
        <f t="shared" si="0"/>
        <v>168</v>
      </c>
      <c r="J41" s="118">
        <f t="shared" si="1"/>
        <v>46</v>
      </c>
      <c r="K41" s="117">
        <v>0.3</v>
      </c>
      <c r="L41" s="116">
        <f t="shared" si="3"/>
        <v>326820</v>
      </c>
      <c r="M41" s="116">
        <v>0</v>
      </c>
      <c r="N41" s="113">
        <v>0</v>
      </c>
      <c r="O41" s="115">
        <v>0</v>
      </c>
      <c r="P41" s="116">
        <v>11703</v>
      </c>
      <c r="Q41" s="113">
        <v>2223</v>
      </c>
      <c r="R41" s="112">
        <v>13926</v>
      </c>
      <c r="S41" s="115">
        <v>0</v>
      </c>
      <c r="T41" s="113">
        <v>0</v>
      </c>
      <c r="U41" s="116">
        <v>0</v>
      </c>
      <c r="V41" s="116">
        <v>0</v>
      </c>
      <c r="W41" s="113">
        <v>1032</v>
      </c>
      <c r="X41" s="115">
        <v>1032</v>
      </c>
      <c r="Y41" s="114">
        <v>11703</v>
      </c>
      <c r="Z41" s="113">
        <v>3255</v>
      </c>
      <c r="AA41" s="112">
        <v>14958</v>
      </c>
      <c r="AB41" s="111">
        <f t="shared" si="4"/>
        <v>311862</v>
      </c>
      <c r="AC41" s="110">
        <f t="shared" si="5"/>
        <v>0.95423168716724804</v>
      </c>
      <c r="AD41" s="109">
        <f t="shared" si="12"/>
        <v>49860</v>
      </c>
      <c r="AE41" s="108">
        <f t="shared" si="13"/>
        <v>1039540</v>
      </c>
      <c r="AF41" s="111">
        <f t="shared" si="8"/>
        <v>315117</v>
      </c>
      <c r="AG41" s="110">
        <f t="shared" si="9"/>
        <v>0.96419129796218106</v>
      </c>
      <c r="AH41" s="109">
        <f t="shared" si="14"/>
        <v>39010</v>
      </c>
      <c r="AI41" s="108">
        <f t="shared" si="15"/>
        <v>1050390</v>
      </c>
    </row>
    <row r="42" spans="1:35" ht="17.25" customHeight="1" x14ac:dyDescent="0.15">
      <c r="A42" s="107"/>
      <c r="B42" s="126" t="s">
        <v>2801</v>
      </c>
      <c r="C42" s="125" t="s">
        <v>42</v>
      </c>
      <c r="D42" s="124" t="s">
        <v>43</v>
      </c>
      <c r="E42" s="123">
        <v>196000</v>
      </c>
      <c r="F42" s="122">
        <v>44606</v>
      </c>
      <c r="G42" s="121" t="s">
        <v>2493</v>
      </c>
      <c r="H42" s="120">
        <v>44681</v>
      </c>
      <c r="I42" s="119">
        <f t="shared" si="0"/>
        <v>76</v>
      </c>
      <c r="J42" s="118">
        <f t="shared" si="1"/>
        <v>46</v>
      </c>
      <c r="K42" s="117">
        <v>0</v>
      </c>
      <c r="L42" s="116">
        <f t="shared" si="3"/>
        <v>0</v>
      </c>
      <c r="M42" s="116">
        <v>0</v>
      </c>
      <c r="N42" s="113">
        <v>0</v>
      </c>
      <c r="O42" s="115">
        <v>0</v>
      </c>
      <c r="P42" s="116">
        <v>3174</v>
      </c>
      <c r="Q42" s="113">
        <v>538</v>
      </c>
      <c r="R42" s="112">
        <v>3712</v>
      </c>
      <c r="S42" s="115">
        <v>0</v>
      </c>
      <c r="T42" s="113">
        <v>0</v>
      </c>
      <c r="U42" s="116">
        <v>0</v>
      </c>
      <c r="V42" s="116">
        <v>1218</v>
      </c>
      <c r="W42" s="113">
        <v>420</v>
      </c>
      <c r="X42" s="115">
        <v>1638</v>
      </c>
      <c r="Y42" s="114">
        <v>4392</v>
      </c>
      <c r="Z42" s="113">
        <v>958</v>
      </c>
      <c r="AA42" s="112">
        <v>5350</v>
      </c>
      <c r="AB42" s="111">
        <f t="shared" si="4"/>
        <v>-5350</v>
      </c>
      <c r="AC42" s="110">
        <f t="shared" si="5"/>
        <v>0</v>
      </c>
      <c r="AD42" s="109" t="s">
        <v>2830</v>
      </c>
      <c r="AE42" s="108" t="s">
        <v>2830</v>
      </c>
      <c r="AF42" s="111">
        <f t="shared" si="8"/>
        <v>-4392</v>
      </c>
      <c r="AG42" s="110">
        <f t="shared" si="9"/>
        <v>0</v>
      </c>
      <c r="AH42" s="109" t="s">
        <v>2830</v>
      </c>
      <c r="AI42" s="108" t="s">
        <v>2830</v>
      </c>
    </row>
    <row r="43" spans="1:35" ht="17.25" customHeight="1" x14ac:dyDescent="0.15">
      <c r="A43" s="107"/>
      <c r="B43" s="126" t="s">
        <v>2801</v>
      </c>
      <c r="C43" s="125" t="s">
        <v>2393</v>
      </c>
      <c r="D43" s="124" t="s">
        <v>2392</v>
      </c>
      <c r="E43" s="123">
        <v>3482000</v>
      </c>
      <c r="F43" s="122">
        <v>44644</v>
      </c>
      <c r="G43" s="121" t="s">
        <v>2493</v>
      </c>
      <c r="H43" s="120">
        <v>44766</v>
      </c>
      <c r="I43" s="119">
        <f t="shared" si="0"/>
        <v>123</v>
      </c>
      <c r="J43" s="118">
        <f t="shared" si="1"/>
        <v>8</v>
      </c>
      <c r="K43" s="117">
        <v>4.2999999999999997E-2</v>
      </c>
      <c r="L43" s="116">
        <f t="shared" si="3"/>
        <v>149726</v>
      </c>
      <c r="M43" s="116">
        <v>0</v>
      </c>
      <c r="N43" s="113">
        <v>0</v>
      </c>
      <c r="O43" s="115">
        <v>0</v>
      </c>
      <c r="P43" s="116">
        <v>0</v>
      </c>
      <c r="Q43" s="113">
        <v>0</v>
      </c>
      <c r="R43" s="112">
        <v>0</v>
      </c>
      <c r="S43" s="115">
        <v>36842</v>
      </c>
      <c r="T43" s="113">
        <v>0</v>
      </c>
      <c r="U43" s="116">
        <v>36842</v>
      </c>
      <c r="V43" s="116">
        <v>0</v>
      </c>
      <c r="W43" s="113">
        <v>0</v>
      </c>
      <c r="X43" s="115">
        <v>0</v>
      </c>
      <c r="Y43" s="114">
        <v>36842</v>
      </c>
      <c r="Z43" s="113">
        <v>0</v>
      </c>
      <c r="AA43" s="112">
        <v>36842</v>
      </c>
      <c r="AB43" s="111">
        <f t="shared" si="4"/>
        <v>112884</v>
      </c>
      <c r="AC43" s="110">
        <f t="shared" si="5"/>
        <v>0.75393719193727204</v>
      </c>
      <c r="AD43" s="109">
        <f>IF(E43=0,0,(ROUNDDOWN(AA43/K43,0)))</f>
        <v>856790</v>
      </c>
      <c r="AE43" s="108">
        <f>E43-AD43</f>
        <v>2625210</v>
      </c>
      <c r="AF43" s="111">
        <f t="shared" si="8"/>
        <v>112884</v>
      </c>
      <c r="AG43" s="110">
        <f t="shared" si="9"/>
        <v>0.75393719193727204</v>
      </c>
      <c r="AH43" s="109">
        <f>IF(E43=0,0,ROUNDDOWN(Y43/K43,0))</f>
        <v>856790</v>
      </c>
      <c r="AI43" s="108">
        <f>E43-AH43</f>
        <v>2625210</v>
      </c>
    </row>
    <row r="44" spans="1:35" ht="17.25" customHeight="1" x14ac:dyDescent="0.15">
      <c r="A44" s="107"/>
      <c r="B44" s="126" t="s">
        <v>2801</v>
      </c>
      <c r="C44" s="125" t="s">
        <v>2386</v>
      </c>
      <c r="D44" s="124" t="s">
        <v>2385</v>
      </c>
      <c r="E44" s="123">
        <v>576000</v>
      </c>
      <c r="F44" s="122">
        <v>44641</v>
      </c>
      <c r="G44" s="121" t="s">
        <v>2493</v>
      </c>
      <c r="H44" s="120">
        <v>44681</v>
      </c>
      <c r="I44" s="119">
        <f t="shared" si="0"/>
        <v>41</v>
      </c>
      <c r="J44" s="118">
        <f t="shared" si="1"/>
        <v>11</v>
      </c>
      <c r="K44" s="117">
        <v>0.38500000000000001</v>
      </c>
      <c r="L44" s="116">
        <f t="shared" si="3"/>
        <v>221760</v>
      </c>
      <c r="M44" s="116">
        <v>0</v>
      </c>
      <c r="N44" s="113">
        <v>0</v>
      </c>
      <c r="O44" s="115">
        <v>0</v>
      </c>
      <c r="P44" s="116">
        <v>7501</v>
      </c>
      <c r="Q44" s="113">
        <v>1273</v>
      </c>
      <c r="R44" s="112">
        <v>8774</v>
      </c>
      <c r="S44" s="115">
        <v>94355</v>
      </c>
      <c r="T44" s="113">
        <v>0</v>
      </c>
      <c r="U44" s="116">
        <v>94355</v>
      </c>
      <c r="V44" s="116">
        <v>124</v>
      </c>
      <c r="W44" s="113">
        <v>988</v>
      </c>
      <c r="X44" s="115">
        <v>1112</v>
      </c>
      <c r="Y44" s="114">
        <v>101980</v>
      </c>
      <c r="Z44" s="113">
        <v>2261</v>
      </c>
      <c r="AA44" s="112">
        <v>104241</v>
      </c>
      <c r="AB44" s="111">
        <f t="shared" si="4"/>
        <v>117519</v>
      </c>
      <c r="AC44" s="110">
        <f t="shared" si="5"/>
        <v>0.52993777056277058</v>
      </c>
      <c r="AD44" s="109">
        <f>IF(E44=0,0,(ROUNDDOWN(AA44/K44,0)))</f>
        <v>270755</v>
      </c>
      <c r="AE44" s="108">
        <f>E44-AD44</f>
        <v>305245</v>
      </c>
      <c r="AF44" s="111">
        <f t="shared" si="8"/>
        <v>119780</v>
      </c>
      <c r="AG44" s="110">
        <f t="shared" si="9"/>
        <v>0.54013347763347763</v>
      </c>
      <c r="AH44" s="109">
        <f>IF(E44=0,0,ROUNDDOWN(Y44/K44,0))</f>
        <v>264883</v>
      </c>
      <c r="AI44" s="108">
        <f>E44-AH44</f>
        <v>311117</v>
      </c>
    </row>
    <row r="45" spans="1:35" ht="17.25" customHeight="1" thickBot="1" x14ac:dyDescent="0.2">
      <c r="A45" s="107"/>
      <c r="B45" s="106" t="s">
        <v>2801</v>
      </c>
      <c r="C45" s="105" t="s">
        <v>2378</v>
      </c>
      <c r="D45" s="104" t="s">
        <v>2377</v>
      </c>
      <c r="E45" s="103">
        <v>799800</v>
      </c>
      <c r="F45" s="102">
        <v>44645</v>
      </c>
      <c r="G45" s="101" t="s">
        <v>2493</v>
      </c>
      <c r="H45" s="100">
        <v>44680</v>
      </c>
      <c r="I45" s="99">
        <f t="shared" si="0"/>
        <v>36</v>
      </c>
      <c r="J45" s="98">
        <f t="shared" si="1"/>
        <v>7</v>
      </c>
      <c r="K45" s="97">
        <v>0.69199999999999995</v>
      </c>
      <c r="L45" s="96">
        <f t="shared" si="3"/>
        <v>553461</v>
      </c>
      <c r="M45" s="96">
        <v>0</v>
      </c>
      <c r="N45" s="93">
        <v>0</v>
      </c>
      <c r="O45" s="95">
        <v>0</v>
      </c>
      <c r="P45" s="96">
        <v>183940</v>
      </c>
      <c r="Q45" s="93">
        <v>31252</v>
      </c>
      <c r="R45" s="92">
        <v>215192</v>
      </c>
      <c r="S45" s="95">
        <v>0</v>
      </c>
      <c r="T45" s="93">
        <v>0</v>
      </c>
      <c r="U45" s="96">
        <v>0</v>
      </c>
      <c r="V45" s="96">
        <v>189</v>
      </c>
      <c r="W45" s="93">
        <v>24271</v>
      </c>
      <c r="X45" s="95">
        <v>24460</v>
      </c>
      <c r="Y45" s="94">
        <v>184129</v>
      </c>
      <c r="Z45" s="93">
        <v>55523</v>
      </c>
      <c r="AA45" s="92">
        <v>239652</v>
      </c>
      <c r="AB45" s="148">
        <f t="shared" si="4"/>
        <v>313809</v>
      </c>
      <c r="AC45" s="91">
        <f t="shared" si="5"/>
        <v>0.56699388032761111</v>
      </c>
      <c r="AD45" s="147">
        <f>IF(E45=0,0,(ROUNDDOWN(AA45/K45,0)))</f>
        <v>346317</v>
      </c>
      <c r="AE45" s="146">
        <f>E45-AD45</f>
        <v>453483</v>
      </c>
      <c r="AF45" s="148">
        <f t="shared" si="8"/>
        <v>369332</v>
      </c>
      <c r="AG45" s="91">
        <f t="shared" si="9"/>
        <v>0.66731350537797607</v>
      </c>
      <c r="AH45" s="147">
        <f>IF(E45=0,0,ROUNDDOWN(Y45/K45,0))</f>
        <v>266082</v>
      </c>
      <c r="AI45" s="146">
        <f>E45-AH45</f>
        <v>533718</v>
      </c>
    </row>
    <row r="46" spans="1:35" s="68" customFormat="1" ht="26.25" customHeight="1" thickTop="1" thickBot="1" x14ac:dyDescent="0.2">
      <c r="A46" s="88"/>
      <c r="B46" s="87" t="s">
        <v>2799</v>
      </c>
      <c r="C46" s="86"/>
      <c r="D46" s="85"/>
      <c r="E46" s="84">
        <f>SUM(E8:E45)</f>
        <v>54256613</v>
      </c>
      <c r="F46" s="83"/>
      <c r="G46" s="82"/>
      <c r="H46" s="81"/>
      <c r="I46" s="80"/>
      <c r="J46" s="79"/>
      <c r="K46" s="78"/>
      <c r="L46" s="77">
        <f t="shared" ref="L46:AI46" si="16">SUM(L8:L45)</f>
        <v>19377856</v>
      </c>
      <c r="M46" s="77">
        <f t="shared" si="16"/>
        <v>0</v>
      </c>
      <c r="N46" s="74">
        <f t="shared" si="16"/>
        <v>0</v>
      </c>
      <c r="O46" s="77">
        <f t="shared" si="16"/>
        <v>0</v>
      </c>
      <c r="P46" s="77">
        <f t="shared" si="16"/>
        <v>7320179</v>
      </c>
      <c r="Q46" s="74">
        <f t="shared" si="16"/>
        <v>1275177</v>
      </c>
      <c r="R46" s="73">
        <f t="shared" si="16"/>
        <v>8595356</v>
      </c>
      <c r="S46" s="76">
        <f t="shared" si="16"/>
        <v>2015436</v>
      </c>
      <c r="T46" s="74">
        <f t="shared" si="16"/>
        <v>967</v>
      </c>
      <c r="U46" s="77">
        <f t="shared" si="16"/>
        <v>2016403</v>
      </c>
      <c r="V46" s="77">
        <f t="shared" si="16"/>
        <v>378456</v>
      </c>
      <c r="W46" s="74">
        <f t="shared" si="16"/>
        <v>2296566</v>
      </c>
      <c r="X46" s="76">
        <f t="shared" si="16"/>
        <v>2675022</v>
      </c>
      <c r="Y46" s="75">
        <f t="shared" si="16"/>
        <v>9714071</v>
      </c>
      <c r="Z46" s="74">
        <f t="shared" si="16"/>
        <v>3572710</v>
      </c>
      <c r="AA46" s="73">
        <f t="shared" si="16"/>
        <v>13286781</v>
      </c>
      <c r="AB46" s="72">
        <f t="shared" si="16"/>
        <v>6091075</v>
      </c>
      <c r="AC46" s="71"/>
      <c r="AD46" s="70">
        <f t="shared" si="16"/>
        <v>34064566</v>
      </c>
      <c r="AE46" s="69">
        <f t="shared" si="16"/>
        <v>17320270</v>
      </c>
      <c r="AF46" s="72">
        <f t="shared" si="16"/>
        <v>9663785</v>
      </c>
      <c r="AG46" s="71"/>
      <c r="AH46" s="70">
        <f t="shared" si="16"/>
        <v>24990654</v>
      </c>
      <c r="AI46" s="69">
        <f t="shared" si="16"/>
        <v>26394182</v>
      </c>
    </row>
    <row r="49" spans="4:29" x14ac:dyDescent="0.15">
      <c r="D49" s="61" t="s">
        <v>2798</v>
      </c>
      <c r="F49" s="62"/>
      <c r="G49" s="62"/>
      <c r="H49" s="62"/>
      <c r="I49" s="62"/>
      <c r="J49" s="62"/>
      <c r="K49" s="61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7"/>
      <c r="X49" s="61"/>
      <c r="Y49" s="66"/>
      <c r="Z49" s="61"/>
      <c r="AA49" s="61"/>
      <c r="AC49" s="65"/>
    </row>
    <row r="50" spans="4:29" x14ac:dyDescent="0.15">
      <c r="D50" s="61" t="s">
        <v>2797</v>
      </c>
      <c r="F50" s="62"/>
      <c r="G50" s="62"/>
      <c r="H50" s="62"/>
      <c r="I50" s="62"/>
      <c r="J50" s="62"/>
      <c r="K50" s="61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7"/>
      <c r="X50" s="61"/>
      <c r="Y50" s="66"/>
      <c r="Z50" s="61"/>
      <c r="AA50" s="61"/>
      <c r="AC50" s="65"/>
    </row>
    <row r="51" spans="4:29" x14ac:dyDescent="0.15">
      <c r="D51" s="61" t="s">
        <v>2796</v>
      </c>
      <c r="F51" s="62"/>
      <c r="G51" s="62"/>
      <c r="H51" s="62"/>
      <c r="I51" s="62"/>
      <c r="J51" s="62"/>
      <c r="K51" s="61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7"/>
      <c r="X51" s="61"/>
      <c r="Y51" s="66"/>
      <c r="Z51" s="61"/>
      <c r="AA51" s="61"/>
      <c r="AC51" s="65"/>
    </row>
  </sheetData>
  <mergeCells count="20">
    <mergeCell ref="F5:H7"/>
    <mergeCell ref="A5:A7"/>
    <mergeCell ref="B5:B7"/>
    <mergeCell ref="C5:C7"/>
    <mergeCell ref="D5:D7"/>
    <mergeCell ref="E5:E7"/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P6:R6"/>
    <mergeCell ref="S6:U6"/>
    <mergeCell ref="V6:X6"/>
    <mergeCell ref="Y6:AA6"/>
  </mergeCells>
  <phoneticPr fontId="1"/>
  <pageMargins left="0.39370078740157483" right="0.19685039370078741" top="1.1811023622047245" bottom="0.98425196850393704" header="0.31496062992125984" footer="0.51181102362204722"/>
  <pageSetup paperSize="8" scale="53" orientation="landscape" r:id="rId1"/>
  <headerFooter alignWithMargins="0">
    <oddHeader xml:space="preserve">&amp;R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>
    <tabColor indexed="44"/>
    <pageSetUpPr fitToPage="1"/>
  </sheetPr>
  <dimension ref="A1:AI66"/>
  <sheetViews>
    <sheetView showGridLines="0" zoomScale="75" zoomScaleNormal="75" workbookViewId="0">
      <pane xSplit="5" ySplit="7" topLeftCell="F32" activePane="bottomRight" state="frozen"/>
      <selection activeCell="B3" sqref="B3"/>
      <selection pane="topRight" activeCell="B3" sqref="B3"/>
      <selection pane="bottomLeft" activeCell="B3" sqref="B3"/>
      <selection pane="bottomRight" activeCell="B4" sqref="B4"/>
    </sheetView>
  </sheetViews>
  <sheetFormatPr defaultColWidth="9" defaultRowHeight="13.5" x14ac:dyDescent="0.15"/>
  <cols>
    <col min="1" max="1" width="3.375" style="64" customWidth="1"/>
    <col min="2" max="2" width="5.875" style="64" customWidth="1"/>
    <col min="3" max="3" width="13.375" style="61" customWidth="1"/>
    <col min="4" max="4" width="48.125" style="61" bestFit="1" customWidth="1"/>
    <col min="5" max="5" width="14.625" style="62" bestFit="1" customWidth="1"/>
    <col min="6" max="6" width="12.125" style="61" bestFit="1" customWidth="1"/>
    <col min="7" max="7" width="3.75" style="61" customWidth="1"/>
    <col min="8" max="8" width="12.125" style="61" bestFit="1" customWidth="1"/>
    <col min="9" max="9" width="7" style="61" bestFit="1" customWidth="1"/>
    <col min="10" max="10" width="5" style="61" customWidth="1"/>
    <col min="11" max="11" width="7.5" style="63" bestFit="1" customWidth="1"/>
    <col min="12" max="12" width="11.625" style="61" customWidth="1"/>
    <col min="13" max="13" width="8.625" style="61" bestFit="1" customWidth="1"/>
    <col min="14" max="14" width="7.5" style="61" bestFit="1" customWidth="1"/>
    <col min="15" max="15" width="7.25" style="61" bestFit="1" customWidth="1"/>
    <col min="16" max="17" width="11.625" style="61" bestFit="1" customWidth="1"/>
    <col min="18" max="18" width="13" style="61" bestFit="1" customWidth="1"/>
    <col min="19" max="19" width="11.625" style="61" bestFit="1" customWidth="1"/>
    <col min="20" max="20" width="7.5" style="61" bestFit="1" customWidth="1"/>
    <col min="21" max="21" width="11.625" style="61" customWidth="1"/>
    <col min="22" max="22" width="10.75" style="61" customWidth="1"/>
    <col min="23" max="23" width="10.75" style="62" customWidth="1"/>
    <col min="24" max="27" width="12.375" style="62" customWidth="1"/>
    <col min="28" max="28" width="12.5" style="62" customWidth="1"/>
    <col min="29" max="29" width="7.5" style="63" customWidth="1"/>
    <col min="30" max="30" width="12" style="62" customWidth="1"/>
    <col min="31" max="31" width="11.625" style="62" customWidth="1"/>
    <col min="32" max="32" width="13" style="61" bestFit="1" customWidth="1"/>
    <col min="33" max="33" width="7.5" style="61" customWidth="1"/>
    <col min="34" max="34" width="13" style="61" bestFit="1" customWidth="1"/>
    <col min="35" max="35" width="12.125" style="61" bestFit="1" customWidth="1"/>
    <col min="36" max="16384" width="9" style="61"/>
  </cols>
  <sheetData>
    <row r="1" spans="1:35" s="204" customFormat="1" x14ac:dyDescent="0.15">
      <c r="B1" s="204" t="s">
        <v>2492</v>
      </c>
      <c r="C1" s="61"/>
      <c r="E1" s="207"/>
      <c r="F1" s="214">
        <v>44470</v>
      </c>
      <c r="G1" s="213" t="s">
        <v>2493</v>
      </c>
      <c r="H1" s="214">
        <v>44620</v>
      </c>
      <c r="I1" s="209"/>
      <c r="J1" s="209"/>
      <c r="K1" s="208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  <c r="X1" s="207"/>
      <c r="Y1" s="207"/>
      <c r="Z1" s="207"/>
      <c r="AA1" s="207"/>
      <c r="AB1" s="207"/>
      <c r="AC1" s="208"/>
      <c r="AD1" s="207"/>
      <c r="AI1" s="215" t="s">
        <v>2494</v>
      </c>
    </row>
    <row r="2" spans="1:35" s="204" customFormat="1" x14ac:dyDescent="0.15">
      <c r="B2" s="204" t="s">
        <v>2828</v>
      </c>
      <c r="C2" s="61"/>
      <c r="E2" s="207"/>
      <c r="F2" s="214"/>
      <c r="G2" s="213"/>
      <c r="H2" s="210"/>
      <c r="I2" s="209"/>
      <c r="J2" s="209"/>
      <c r="K2" s="208"/>
      <c r="L2" s="207"/>
      <c r="M2" s="207"/>
      <c r="N2" s="207"/>
      <c r="O2" s="207"/>
      <c r="P2" s="207"/>
      <c r="Q2" s="207"/>
      <c r="R2" s="207"/>
      <c r="S2" s="207"/>
      <c r="T2" s="207"/>
      <c r="U2" s="207"/>
      <c r="V2" s="207"/>
      <c r="W2" s="207"/>
      <c r="X2" s="207"/>
      <c r="Y2" s="207"/>
      <c r="Z2" s="207"/>
      <c r="AA2" s="207"/>
      <c r="AB2" s="207"/>
      <c r="AC2" s="208"/>
      <c r="AD2" s="207"/>
      <c r="AI2" s="210">
        <v>44630</v>
      </c>
    </row>
    <row r="3" spans="1:35" s="204" customFormat="1" x14ac:dyDescent="0.15">
      <c r="C3" s="61"/>
      <c r="E3" s="207"/>
      <c r="F3" s="214"/>
      <c r="G3" s="213"/>
      <c r="H3" s="210"/>
      <c r="I3" s="209"/>
      <c r="J3" s="209"/>
      <c r="K3" s="208"/>
      <c r="L3" s="207"/>
      <c r="M3" s="207"/>
      <c r="N3" s="207"/>
      <c r="O3" s="207"/>
      <c r="P3" s="207"/>
      <c r="Q3" s="207"/>
      <c r="R3" s="207"/>
      <c r="S3" s="207"/>
      <c r="T3" s="207"/>
      <c r="U3" s="207"/>
      <c r="V3" s="207"/>
      <c r="W3" s="207"/>
      <c r="X3" s="207"/>
      <c r="Y3" s="207"/>
      <c r="Z3" s="207"/>
      <c r="AA3" s="207"/>
      <c r="AB3" s="207"/>
      <c r="AC3" s="208"/>
      <c r="AD3" s="207"/>
      <c r="AI3" s="212" t="s">
        <v>2496</v>
      </c>
    </row>
    <row r="4" spans="1:35" s="204" customFormat="1" ht="14.25" thickBot="1" x14ac:dyDescent="0.2">
      <c r="A4" s="211"/>
      <c r="B4" s="211"/>
      <c r="E4" s="207"/>
      <c r="F4" s="210"/>
      <c r="G4" s="207"/>
      <c r="H4" s="210"/>
      <c r="I4" s="209"/>
      <c r="J4" s="209"/>
      <c r="K4" s="208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  <c r="AA4" s="207"/>
      <c r="AB4" s="207"/>
      <c r="AC4" s="208"/>
      <c r="AD4" s="207"/>
      <c r="AE4" s="207"/>
    </row>
    <row r="5" spans="1:35" s="204" customFormat="1" ht="17.25" customHeight="1" x14ac:dyDescent="0.15">
      <c r="A5" s="260"/>
      <c r="B5" s="261" t="s">
        <v>2504</v>
      </c>
      <c r="C5" s="264" t="s">
        <v>2497</v>
      </c>
      <c r="D5" s="267" t="s">
        <v>2498</v>
      </c>
      <c r="E5" s="270" t="s">
        <v>2827</v>
      </c>
      <c r="F5" s="273" t="s">
        <v>2826</v>
      </c>
      <c r="G5" s="274"/>
      <c r="H5" s="274"/>
      <c r="I5" s="206"/>
      <c r="J5" s="206"/>
      <c r="K5" s="239" t="s">
        <v>2825</v>
      </c>
      <c r="L5" s="242" t="s">
        <v>2824</v>
      </c>
      <c r="M5" s="245" t="s">
        <v>2823</v>
      </c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7"/>
      <c r="AB5" s="248" t="s">
        <v>2822</v>
      </c>
      <c r="AC5" s="248"/>
      <c r="AD5" s="248"/>
      <c r="AE5" s="249"/>
      <c r="AF5" s="250" t="s">
        <v>2821</v>
      </c>
      <c r="AG5" s="251"/>
      <c r="AH5" s="251"/>
      <c r="AI5" s="252"/>
    </row>
    <row r="6" spans="1:35" s="204" customFormat="1" ht="17.25" customHeight="1" x14ac:dyDescent="0.15">
      <c r="A6" s="260"/>
      <c r="B6" s="262"/>
      <c r="C6" s="265"/>
      <c r="D6" s="268"/>
      <c r="E6" s="271"/>
      <c r="F6" s="275"/>
      <c r="G6" s="276"/>
      <c r="H6" s="276"/>
      <c r="I6" s="205"/>
      <c r="J6" s="205"/>
      <c r="K6" s="240"/>
      <c r="L6" s="243"/>
      <c r="M6" s="253" t="s">
        <v>1</v>
      </c>
      <c r="N6" s="254"/>
      <c r="O6" s="255"/>
      <c r="P6" s="253" t="s">
        <v>2</v>
      </c>
      <c r="Q6" s="254"/>
      <c r="R6" s="256"/>
      <c r="S6" s="254" t="s">
        <v>3</v>
      </c>
      <c r="T6" s="254"/>
      <c r="U6" s="255"/>
      <c r="V6" s="253" t="s">
        <v>4</v>
      </c>
      <c r="W6" s="254"/>
      <c r="X6" s="255"/>
      <c r="Y6" s="257" t="s">
        <v>2799</v>
      </c>
      <c r="Z6" s="258"/>
      <c r="AA6" s="259"/>
      <c r="AB6" s="233" t="s">
        <v>2820</v>
      </c>
      <c r="AC6" s="234"/>
      <c r="AD6" s="235" t="s">
        <v>2819</v>
      </c>
      <c r="AE6" s="236"/>
      <c r="AF6" s="233" t="s">
        <v>2820</v>
      </c>
      <c r="AG6" s="234"/>
      <c r="AH6" s="237" t="s">
        <v>2819</v>
      </c>
      <c r="AI6" s="238"/>
    </row>
    <row r="7" spans="1:35" s="189" customFormat="1" ht="30" customHeight="1" thickBot="1" x14ac:dyDescent="0.2">
      <c r="A7" s="260"/>
      <c r="B7" s="263"/>
      <c r="C7" s="266"/>
      <c r="D7" s="269"/>
      <c r="E7" s="272"/>
      <c r="F7" s="277"/>
      <c r="G7" s="278"/>
      <c r="H7" s="278"/>
      <c r="I7" s="203" t="s">
        <v>2818</v>
      </c>
      <c r="J7" s="202" t="s">
        <v>2817</v>
      </c>
      <c r="K7" s="241"/>
      <c r="L7" s="244"/>
      <c r="M7" s="199" t="s">
        <v>7</v>
      </c>
      <c r="N7" s="198" t="s">
        <v>8</v>
      </c>
      <c r="O7" s="201" t="s">
        <v>9</v>
      </c>
      <c r="P7" s="199" t="s">
        <v>7</v>
      </c>
      <c r="Q7" s="198" t="s">
        <v>8</v>
      </c>
      <c r="R7" s="200" t="s">
        <v>9</v>
      </c>
      <c r="S7" s="199" t="s">
        <v>7</v>
      </c>
      <c r="T7" s="198" t="s">
        <v>8</v>
      </c>
      <c r="U7" s="200" t="s">
        <v>9</v>
      </c>
      <c r="V7" s="199" t="s">
        <v>7</v>
      </c>
      <c r="W7" s="198" t="s">
        <v>8</v>
      </c>
      <c r="X7" s="197" t="s">
        <v>9</v>
      </c>
      <c r="Y7" s="196" t="s">
        <v>2816</v>
      </c>
      <c r="Z7" s="195" t="s">
        <v>8</v>
      </c>
      <c r="AA7" s="194" t="s">
        <v>2815</v>
      </c>
      <c r="AB7" s="193" t="s">
        <v>2814</v>
      </c>
      <c r="AC7" s="192" t="s">
        <v>2813</v>
      </c>
      <c r="AD7" s="191" t="s">
        <v>2812</v>
      </c>
      <c r="AE7" s="190" t="s">
        <v>2811</v>
      </c>
      <c r="AF7" s="193" t="s">
        <v>2810</v>
      </c>
      <c r="AG7" s="192" t="s">
        <v>2809</v>
      </c>
      <c r="AH7" s="191" t="s">
        <v>2808</v>
      </c>
      <c r="AI7" s="190" t="s">
        <v>2807</v>
      </c>
    </row>
    <row r="8" spans="1:35" ht="17.25" customHeight="1" x14ac:dyDescent="0.15">
      <c r="A8" s="107"/>
      <c r="B8" s="145" t="s">
        <v>2806</v>
      </c>
      <c r="C8" s="144" t="s">
        <v>145</v>
      </c>
      <c r="D8" s="143" t="s">
        <v>146</v>
      </c>
      <c r="E8" s="142">
        <v>850000</v>
      </c>
      <c r="F8" s="141">
        <v>44613</v>
      </c>
      <c r="G8" s="140" t="s">
        <v>2800</v>
      </c>
      <c r="H8" s="139">
        <v>44640</v>
      </c>
      <c r="I8" s="138">
        <f t="shared" ref="I8:I39" si="0">H8-F8+1</f>
        <v>28</v>
      </c>
      <c r="J8" s="137">
        <f t="shared" ref="J8:J39" si="1">IF(H8&gt;$H$1,$H$1-F8+1,I8)</f>
        <v>8</v>
      </c>
      <c r="K8" s="136">
        <f t="shared" ref="K8:K19" si="2">ROUND(J8/I8,3)</f>
        <v>0.28599999999999998</v>
      </c>
      <c r="L8" s="135">
        <f t="shared" ref="L8:L39" si="3">ROUNDDOWN(E8*K8,0)</f>
        <v>243100</v>
      </c>
      <c r="M8" s="135">
        <v>0</v>
      </c>
      <c r="N8" s="132">
        <v>0</v>
      </c>
      <c r="O8" s="134">
        <v>0</v>
      </c>
      <c r="P8" s="135">
        <v>159668</v>
      </c>
      <c r="Q8" s="132">
        <v>22645</v>
      </c>
      <c r="R8" s="131">
        <v>182313</v>
      </c>
      <c r="S8" s="134">
        <v>0</v>
      </c>
      <c r="T8" s="132">
        <v>0</v>
      </c>
      <c r="U8" s="135">
        <v>0</v>
      </c>
      <c r="V8" s="135">
        <v>0</v>
      </c>
      <c r="W8" s="132">
        <v>7042</v>
      </c>
      <c r="X8" s="134">
        <v>7042</v>
      </c>
      <c r="Y8" s="133">
        <v>159668</v>
      </c>
      <c r="Z8" s="132">
        <v>29687</v>
      </c>
      <c r="AA8" s="131">
        <v>189355</v>
      </c>
      <c r="AB8" s="131">
        <f t="shared" ref="AB8:AB39" si="4">L8-AA8</f>
        <v>53745</v>
      </c>
      <c r="AC8" s="129">
        <f t="shared" ref="AC8:AC39" si="5">IF(L8=0,0,AB8/L8)</f>
        <v>0.22108185931715343</v>
      </c>
      <c r="AD8" s="188">
        <f t="shared" ref="AD8:AD39" si="6">IF(E8=0,0,(ROUNDDOWN(AA8/K8,0)))</f>
        <v>662080</v>
      </c>
      <c r="AE8" s="187">
        <f t="shared" ref="AE8:AE39" si="7">E8-AD8</f>
        <v>187920</v>
      </c>
      <c r="AF8" s="131">
        <f t="shared" ref="AF8:AF39" si="8">L8-Y8</f>
        <v>83432</v>
      </c>
      <c r="AG8" s="129">
        <f t="shared" ref="AG8:AG39" si="9">IF(L8=0,0,AF8/L8)</f>
        <v>0.343200329082682</v>
      </c>
      <c r="AH8" s="188">
        <f t="shared" ref="AH8:AH39" si="10">IF(E8=0,0,ROUNDDOWN(Y8/K8,0))</f>
        <v>558279</v>
      </c>
      <c r="AI8" s="187">
        <f t="shared" ref="AI8:AI39" si="11">E8-AH8</f>
        <v>291721</v>
      </c>
    </row>
    <row r="9" spans="1:35" ht="17.25" customHeight="1" x14ac:dyDescent="0.15">
      <c r="A9" s="107"/>
      <c r="B9" s="167" t="s">
        <v>2806</v>
      </c>
      <c r="C9" s="166" t="s">
        <v>183</v>
      </c>
      <c r="D9" s="165" t="s">
        <v>184</v>
      </c>
      <c r="E9" s="164">
        <v>630000</v>
      </c>
      <c r="F9" s="163">
        <v>44618</v>
      </c>
      <c r="G9" s="162" t="s">
        <v>2493</v>
      </c>
      <c r="H9" s="161">
        <v>44645</v>
      </c>
      <c r="I9" s="160">
        <f t="shared" si="0"/>
        <v>28</v>
      </c>
      <c r="J9" s="159">
        <f t="shared" si="1"/>
        <v>3</v>
      </c>
      <c r="K9" s="158">
        <f t="shared" si="2"/>
        <v>0.107</v>
      </c>
      <c r="L9" s="157">
        <f t="shared" si="3"/>
        <v>67410</v>
      </c>
      <c r="M9" s="157">
        <v>0</v>
      </c>
      <c r="N9" s="154">
        <v>0</v>
      </c>
      <c r="O9" s="156">
        <v>0</v>
      </c>
      <c r="P9" s="157">
        <v>23812</v>
      </c>
      <c r="Q9" s="154">
        <v>4264</v>
      </c>
      <c r="R9" s="153">
        <v>28076</v>
      </c>
      <c r="S9" s="156">
        <v>0</v>
      </c>
      <c r="T9" s="154">
        <v>0</v>
      </c>
      <c r="U9" s="157">
        <v>0</v>
      </c>
      <c r="V9" s="157">
        <v>0</v>
      </c>
      <c r="W9" s="154">
        <v>20200</v>
      </c>
      <c r="X9" s="156">
        <v>20200</v>
      </c>
      <c r="Y9" s="155">
        <v>23812</v>
      </c>
      <c r="Z9" s="154">
        <v>24464</v>
      </c>
      <c r="AA9" s="153">
        <v>48276</v>
      </c>
      <c r="AB9" s="152">
        <f t="shared" si="4"/>
        <v>19134</v>
      </c>
      <c r="AC9" s="151">
        <f t="shared" si="5"/>
        <v>0.28384512683578106</v>
      </c>
      <c r="AD9" s="150">
        <f t="shared" si="6"/>
        <v>451177</v>
      </c>
      <c r="AE9" s="149">
        <f t="shared" si="7"/>
        <v>178823</v>
      </c>
      <c r="AF9" s="152">
        <f t="shared" si="8"/>
        <v>43598</v>
      </c>
      <c r="AG9" s="151">
        <f t="shared" si="9"/>
        <v>0.64675864115116455</v>
      </c>
      <c r="AH9" s="150">
        <f t="shared" si="10"/>
        <v>222542</v>
      </c>
      <c r="AI9" s="149">
        <f t="shared" si="11"/>
        <v>407458</v>
      </c>
    </row>
    <row r="10" spans="1:35" ht="17.25" customHeight="1" x14ac:dyDescent="0.15">
      <c r="A10" s="107"/>
      <c r="B10" s="167" t="s">
        <v>2806</v>
      </c>
      <c r="C10" s="166" t="s">
        <v>208</v>
      </c>
      <c r="D10" s="165" t="s">
        <v>209</v>
      </c>
      <c r="E10" s="164">
        <v>540000</v>
      </c>
      <c r="F10" s="163">
        <v>44618</v>
      </c>
      <c r="G10" s="162" t="s">
        <v>2493</v>
      </c>
      <c r="H10" s="161">
        <v>44645</v>
      </c>
      <c r="I10" s="160">
        <f t="shared" si="0"/>
        <v>28</v>
      </c>
      <c r="J10" s="159">
        <f t="shared" si="1"/>
        <v>3</v>
      </c>
      <c r="K10" s="158">
        <f t="shared" si="2"/>
        <v>0.107</v>
      </c>
      <c r="L10" s="157">
        <f t="shared" si="3"/>
        <v>57780</v>
      </c>
      <c r="M10" s="157">
        <v>0</v>
      </c>
      <c r="N10" s="154">
        <v>0</v>
      </c>
      <c r="O10" s="156">
        <v>0</v>
      </c>
      <c r="P10" s="157">
        <v>14762</v>
      </c>
      <c r="Q10" s="154">
        <v>2644</v>
      </c>
      <c r="R10" s="153">
        <v>17406</v>
      </c>
      <c r="S10" s="156">
        <v>0</v>
      </c>
      <c r="T10" s="154">
        <v>0</v>
      </c>
      <c r="U10" s="157">
        <v>0</v>
      </c>
      <c r="V10" s="157">
        <v>0</v>
      </c>
      <c r="W10" s="154">
        <v>12524</v>
      </c>
      <c r="X10" s="156">
        <v>12524</v>
      </c>
      <c r="Y10" s="155">
        <v>14762</v>
      </c>
      <c r="Z10" s="154">
        <v>15168</v>
      </c>
      <c r="AA10" s="153">
        <v>29930</v>
      </c>
      <c r="AB10" s="152">
        <f t="shared" si="4"/>
        <v>27850</v>
      </c>
      <c r="AC10" s="151">
        <f t="shared" si="5"/>
        <v>0.48200069228106612</v>
      </c>
      <c r="AD10" s="150">
        <f t="shared" si="6"/>
        <v>279719</v>
      </c>
      <c r="AE10" s="149">
        <f t="shared" si="7"/>
        <v>260281</v>
      </c>
      <c r="AF10" s="152">
        <f t="shared" si="8"/>
        <v>43018</v>
      </c>
      <c r="AG10" s="151">
        <f t="shared" si="9"/>
        <v>0.74451367255105572</v>
      </c>
      <c r="AH10" s="150">
        <f t="shared" si="10"/>
        <v>137962</v>
      </c>
      <c r="AI10" s="149">
        <f t="shared" si="11"/>
        <v>402038</v>
      </c>
    </row>
    <row r="11" spans="1:35" ht="17.25" customHeight="1" x14ac:dyDescent="0.15">
      <c r="A11" s="107"/>
      <c r="B11" s="167" t="s">
        <v>2806</v>
      </c>
      <c r="C11" s="166" t="s">
        <v>458</v>
      </c>
      <c r="D11" s="165" t="s">
        <v>459</v>
      </c>
      <c r="E11" s="164">
        <v>750000</v>
      </c>
      <c r="F11" s="163">
        <v>44618</v>
      </c>
      <c r="G11" s="162" t="s">
        <v>2493</v>
      </c>
      <c r="H11" s="161">
        <v>44645</v>
      </c>
      <c r="I11" s="160">
        <f t="shared" si="0"/>
        <v>28</v>
      </c>
      <c r="J11" s="159">
        <f t="shared" si="1"/>
        <v>3</v>
      </c>
      <c r="K11" s="158">
        <f t="shared" si="2"/>
        <v>0.107</v>
      </c>
      <c r="L11" s="157">
        <f t="shared" si="3"/>
        <v>80250</v>
      </c>
      <c r="M11" s="157">
        <v>0</v>
      </c>
      <c r="N11" s="154">
        <v>0</v>
      </c>
      <c r="O11" s="156">
        <v>0</v>
      </c>
      <c r="P11" s="157">
        <v>0</v>
      </c>
      <c r="Q11" s="154">
        <v>0</v>
      </c>
      <c r="R11" s="153">
        <v>0</v>
      </c>
      <c r="S11" s="156">
        <v>0</v>
      </c>
      <c r="T11" s="154">
        <v>0</v>
      </c>
      <c r="U11" s="157">
        <v>0</v>
      </c>
      <c r="V11" s="157">
        <v>0</v>
      </c>
      <c r="W11" s="154">
        <v>0</v>
      </c>
      <c r="X11" s="156">
        <v>0</v>
      </c>
      <c r="Y11" s="155">
        <v>0</v>
      </c>
      <c r="Z11" s="154">
        <v>0</v>
      </c>
      <c r="AA11" s="153">
        <v>0</v>
      </c>
      <c r="AB11" s="152">
        <f t="shared" si="4"/>
        <v>80250</v>
      </c>
      <c r="AC11" s="151">
        <f t="shared" si="5"/>
        <v>1</v>
      </c>
      <c r="AD11" s="150">
        <f t="shared" si="6"/>
        <v>0</v>
      </c>
      <c r="AE11" s="149">
        <f t="shared" si="7"/>
        <v>750000</v>
      </c>
      <c r="AF11" s="152">
        <f t="shared" si="8"/>
        <v>80250</v>
      </c>
      <c r="AG11" s="151">
        <f t="shared" si="9"/>
        <v>1</v>
      </c>
      <c r="AH11" s="150">
        <f t="shared" si="10"/>
        <v>0</v>
      </c>
      <c r="AI11" s="149">
        <f t="shared" si="11"/>
        <v>750000</v>
      </c>
    </row>
    <row r="12" spans="1:35" ht="17.25" customHeight="1" x14ac:dyDescent="0.15">
      <c r="A12" s="107"/>
      <c r="B12" s="167" t="s">
        <v>2806</v>
      </c>
      <c r="C12" s="166" t="s">
        <v>626</v>
      </c>
      <c r="D12" s="165" t="s">
        <v>627</v>
      </c>
      <c r="E12" s="164">
        <v>5500000</v>
      </c>
      <c r="F12" s="163">
        <v>44613</v>
      </c>
      <c r="G12" s="162" t="s">
        <v>2493</v>
      </c>
      <c r="H12" s="161">
        <v>44640</v>
      </c>
      <c r="I12" s="160">
        <f t="shared" si="0"/>
        <v>28</v>
      </c>
      <c r="J12" s="159">
        <f t="shared" si="1"/>
        <v>8</v>
      </c>
      <c r="K12" s="158">
        <f t="shared" si="2"/>
        <v>0.28599999999999998</v>
      </c>
      <c r="L12" s="157">
        <f t="shared" si="3"/>
        <v>1573000</v>
      </c>
      <c r="M12" s="157">
        <v>0</v>
      </c>
      <c r="N12" s="154">
        <v>0</v>
      </c>
      <c r="O12" s="156">
        <v>0</v>
      </c>
      <c r="P12" s="157">
        <v>689316</v>
      </c>
      <c r="Q12" s="154">
        <v>123431</v>
      </c>
      <c r="R12" s="153">
        <v>812747</v>
      </c>
      <c r="S12" s="156">
        <v>235750</v>
      </c>
      <c r="T12" s="154">
        <v>0</v>
      </c>
      <c r="U12" s="157">
        <v>235750</v>
      </c>
      <c r="V12" s="157">
        <v>57002</v>
      </c>
      <c r="W12" s="154">
        <v>584786</v>
      </c>
      <c r="X12" s="156">
        <v>641788</v>
      </c>
      <c r="Y12" s="155">
        <v>982068</v>
      </c>
      <c r="Z12" s="154">
        <v>708217</v>
      </c>
      <c r="AA12" s="153">
        <v>1690285</v>
      </c>
      <c r="AB12" s="152">
        <f t="shared" si="4"/>
        <v>-117285</v>
      </c>
      <c r="AC12" s="151">
        <f t="shared" si="5"/>
        <v>-7.4561347743165932E-2</v>
      </c>
      <c r="AD12" s="150">
        <f t="shared" si="6"/>
        <v>5910087</v>
      </c>
      <c r="AE12" s="149">
        <f t="shared" si="7"/>
        <v>-410087</v>
      </c>
      <c r="AF12" s="152">
        <f t="shared" si="8"/>
        <v>590932</v>
      </c>
      <c r="AG12" s="151">
        <f t="shared" si="9"/>
        <v>0.37567196439923711</v>
      </c>
      <c r="AH12" s="150">
        <f t="shared" si="10"/>
        <v>3433804</v>
      </c>
      <c r="AI12" s="149">
        <f t="shared" si="11"/>
        <v>2066196</v>
      </c>
    </row>
    <row r="13" spans="1:35" ht="17.25" customHeight="1" x14ac:dyDescent="0.15">
      <c r="A13" s="107"/>
      <c r="B13" s="167" t="s">
        <v>2806</v>
      </c>
      <c r="C13" s="166" t="s">
        <v>915</v>
      </c>
      <c r="D13" s="165" t="s">
        <v>916</v>
      </c>
      <c r="E13" s="164">
        <v>630000</v>
      </c>
      <c r="F13" s="163">
        <v>44613</v>
      </c>
      <c r="G13" s="162" t="s">
        <v>2493</v>
      </c>
      <c r="H13" s="161">
        <v>44640</v>
      </c>
      <c r="I13" s="160">
        <f t="shared" si="0"/>
        <v>28</v>
      </c>
      <c r="J13" s="159">
        <f t="shared" si="1"/>
        <v>8</v>
      </c>
      <c r="K13" s="158">
        <f t="shared" si="2"/>
        <v>0.28599999999999998</v>
      </c>
      <c r="L13" s="157">
        <f t="shared" si="3"/>
        <v>180180</v>
      </c>
      <c r="M13" s="157">
        <v>0</v>
      </c>
      <c r="N13" s="154">
        <v>0</v>
      </c>
      <c r="O13" s="156">
        <v>0</v>
      </c>
      <c r="P13" s="157">
        <v>124262</v>
      </c>
      <c r="Q13" s="154">
        <v>18484</v>
      </c>
      <c r="R13" s="153">
        <v>142746</v>
      </c>
      <c r="S13" s="156">
        <v>0</v>
      </c>
      <c r="T13" s="154">
        <v>0</v>
      </c>
      <c r="U13" s="157">
        <v>0</v>
      </c>
      <c r="V13" s="157">
        <v>0</v>
      </c>
      <c r="W13" s="154">
        <v>6195</v>
      </c>
      <c r="X13" s="156">
        <v>6195</v>
      </c>
      <c r="Y13" s="155">
        <v>124262</v>
      </c>
      <c r="Z13" s="154">
        <v>24679</v>
      </c>
      <c r="AA13" s="153">
        <v>148941</v>
      </c>
      <c r="AB13" s="152">
        <f t="shared" si="4"/>
        <v>31239</v>
      </c>
      <c r="AC13" s="151">
        <f t="shared" si="5"/>
        <v>0.17337662337662338</v>
      </c>
      <c r="AD13" s="150">
        <f t="shared" si="6"/>
        <v>520772</v>
      </c>
      <c r="AE13" s="149">
        <f t="shared" si="7"/>
        <v>109228</v>
      </c>
      <c r="AF13" s="152">
        <f t="shared" si="8"/>
        <v>55918</v>
      </c>
      <c r="AG13" s="151">
        <f t="shared" si="9"/>
        <v>0.31034521034521034</v>
      </c>
      <c r="AH13" s="150">
        <f t="shared" si="10"/>
        <v>434482</v>
      </c>
      <c r="AI13" s="149">
        <f t="shared" si="11"/>
        <v>195518</v>
      </c>
    </row>
    <row r="14" spans="1:35" ht="17.25" customHeight="1" x14ac:dyDescent="0.15">
      <c r="A14" s="107"/>
      <c r="B14" s="167" t="s">
        <v>2806</v>
      </c>
      <c r="C14" s="166" t="s">
        <v>1380</v>
      </c>
      <c r="D14" s="165" t="s">
        <v>1381</v>
      </c>
      <c r="E14" s="164">
        <v>630000</v>
      </c>
      <c r="F14" s="163">
        <v>44613</v>
      </c>
      <c r="G14" s="162" t="s">
        <v>2493</v>
      </c>
      <c r="H14" s="161">
        <v>44640</v>
      </c>
      <c r="I14" s="160">
        <f t="shared" si="0"/>
        <v>28</v>
      </c>
      <c r="J14" s="159">
        <f t="shared" si="1"/>
        <v>8</v>
      </c>
      <c r="K14" s="158">
        <f t="shared" si="2"/>
        <v>0.28599999999999998</v>
      </c>
      <c r="L14" s="157">
        <f t="shared" si="3"/>
        <v>180180</v>
      </c>
      <c r="M14" s="157">
        <v>0</v>
      </c>
      <c r="N14" s="154">
        <v>0</v>
      </c>
      <c r="O14" s="156">
        <v>0</v>
      </c>
      <c r="P14" s="157">
        <v>119626</v>
      </c>
      <c r="Q14" s="154">
        <v>17796</v>
      </c>
      <c r="R14" s="153">
        <v>137422</v>
      </c>
      <c r="S14" s="156">
        <v>0</v>
      </c>
      <c r="T14" s="154">
        <v>0</v>
      </c>
      <c r="U14" s="157">
        <v>0</v>
      </c>
      <c r="V14" s="157">
        <v>0</v>
      </c>
      <c r="W14" s="154">
        <v>5960</v>
      </c>
      <c r="X14" s="156">
        <v>5960</v>
      </c>
      <c r="Y14" s="155">
        <v>119626</v>
      </c>
      <c r="Z14" s="154">
        <v>23756</v>
      </c>
      <c r="AA14" s="153">
        <v>143382</v>
      </c>
      <c r="AB14" s="152">
        <f t="shared" si="4"/>
        <v>36798</v>
      </c>
      <c r="AC14" s="151">
        <f t="shared" si="5"/>
        <v>0.20422910422910423</v>
      </c>
      <c r="AD14" s="150">
        <f t="shared" si="6"/>
        <v>501335</v>
      </c>
      <c r="AE14" s="149">
        <f t="shared" si="7"/>
        <v>128665</v>
      </c>
      <c r="AF14" s="152">
        <f t="shared" si="8"/>
        <v>60554</v>
      </c>
      <c r="AG14" s="151">
        <f t="shared" si="9"/>
        <v>0.33607503607503608</v>
      </c>
      <c r="AH14" s="150">
        <f t="shared" si="10"/>
        <v>418272</v>
      </c>
      <c r="AI14" s="149">
        <f t="shared" si="11"/>
        <v>211728</v>
      </c>
    </row>
    <row r="15" spans="1:35" ht="17.25" customHeight="1" x14ac:dyDescent="0.15">
      <c r="A15" s="107"/>
      <c r="B15" s="167" t="s">
        <v>2806</v>
      </c>
      <c r="C15" s="166" t="s">
        <v>1489</v>
      </c>
      <c r="D15" s="165" t="s">
        <v>1490</v>
      </c>
      <c r="E15" s="164">
        <v>205000</v>
      </c>
      <c r="F15" s="163">
        <v>44613</v>
      </c>
      <c r="G15" s="162" t="s">
        <v>2493</v>
      </c>
      <c r="H15" s="161">
        <v>44640</v>
      </c>
      <c r="I15" s="160">
        <f t="shared" si="0"/>
        <v>28</v>
      </c>
      <c r="J15" s="159">
        <f t="shared" si="1"/>
        <v>8</v>
      </c>
      <c r="K15" s="158">
        <f t="shared" si="2"/>
        <v>0.28599999999999998</v>
      </c>
      <c r="L15" s="157">
        <f t="shared" si="3"/>
        <v>58630</v>
      </c>
      <c r="M15" s="157">
        <v>0</v>
      </c>
      <c r="N15" s="154">
        <v>0</v>
      </c>
      <c r="O15" s="156">
        <v>0</v>
      </c>
      <c r="P15" s="157">
        <v>0</v>
      </c>
      <c r="Q15" s="154">
        <v>0</v>
      </c>
      <c r="R15" s="153">
        <v>0</v>
      </c>
      <c r="S15" s="156">
        <v>0</v>
      </c>
      <c r="T15" s="154">
        <v>0</v>
      </c>
      <c r="U15" s="157">
        <v>0</v>
      </c>
      <c r="V15" s="157">
        <v>0</v>
      </c>
      <c r="W15" s="154">
        <v>0</v>
      </c>
      <c r="X15" s="156">
        <v>0</v>
      </c>
      <c r="Y15" s="155">
        <v>0</v>
      </c>
      <c r="Z15" s="154">
        <v>0</v>
      </c>
      <c r="AA15" s="153">
        <v>0</v>
      </c>
      <c r="AB15" s="152">
        <f t="shared" si="4"/>
        <v>58630</v>
      </c>
      <c r="AC15" s="151">
        <f t="shared" si="5"/>
        <v>1</v>
      </c>
      <c r="AD15" s="150">
        <f t="shared" si="6"/>
        <v>0</v>
      </c>
      <c r="AE15" s="149">
        <f t="shared" si="7"/>
        <v>205000</v>
      </c>
      <c r="AF15" s="152">
        <f t="shared" si="8"/>
        <v>58630</v>
      </c>
      <c r="AG15" s="151">
        <f t="shared" si="9"/>
        <v>1</v>
      </c>
      <c r="AH15" s="150">
        <f t="shared" si="10"/>
        <v>0</v>
      </c>
      <c r="AI15" s="149">
        <f t="shared" si="11"/>
        <v>205000</v>
      </c>
    </row>
    <row r="16" spans="1:35" ht="17.25" customHeight="1" x14ac:dyDescent="0.15">
      <c r="A16" s="107"/>
      <c r="B16" s="167" t="s">
        <v>2806</v>
      </c>
      <c r="C16" s="166" t="s">
        <v>1626</v>
      </c>
      <c r="D16" s="165" t="s">
        <v>1627</v>
      </c>
      <c r="E16" s="164">
        <v>1000000</v>
      </c>
      <c r="F16" s="163">
        <v>44613</v>
      </c>
      <c r="G16" s="162" t="s">
        <v>2493</v>
      </c>
      <c r="H16" s="161">
        <v>44640</v>
      </c>
      <c r="I16" s="160">
        <f t="shared" si="0"/>
        <v>28</v>
      </c>
      <c r="J16" s="159">
        <f t="shared" si="1"/>
        <v>8</v>
      </c>
      <c r="K16" s="158">
        <f t="shared" si="2"/>
        <v>0.28599999999999998</v>
      </c>
      <c r="L16" s="157">
        <f t="shared" si="3"/>
        <v>286000</v>
      </c>
      <c r="M16" s="157">
        <v>0</v>
      </c>
      <c r="N16" s="154">
        <v>0</v>
      </c>
      <c r="O16" s="156">
        <v>0</v>
      </c>
      <c r="P16" s="157">
        <v>12898</v>
      </c>
      <c r="Q16" s="154">
        <v>2311</v>
      </c>
      <c r="R16" s="153">
        <v>15209</v>
      </c>
      <c r="S16" s="156">
        <v>21450</v>
      </c>
      <c r="T16" s="154">
        <v>0</v>
      </c>
      <c r="U16" s="157">
        <v>21450</v>
      </c>
      <c r="V16" s="157">
        <v>0</v>
      </c>
      <c r="W16" s="154">
        <v>10942</v>
      </c>
      <c r="X16" s="156">
        <v>10942</v>
      </c>
      <c r="Y16" s="155">
        <v>34348</v>
      </c>
      <c r="Z16" s="154">
        <v>13253</v>
      </c>
      <c r="AA16" s="153">
        <v>47601</v>
      </c>
      <c r="AB16" s="152">
        <f t="shared" si="4"/>
        <v>238399</v>
      </c>
      <c r="AC16" s="151">
        <f t="shared" si="5"/>
        <v>0.83356293706293705</v>
      </c>
      <c r="AD16" s="150">
        <f t="shared" si="6"/>
        <v>166437</v>
      </c>
      <c r="AE16" s="149">
        <f t="shared" si="7"/>
        <v>833563</v>
      </c>
      <c r="AF16" s="152">
        <f t="shared" si="8"/>
        <v>251652</v>
      </c>
      <c r="AG16" s="151">
        <f t="shared" si="9"/>
        <v>0.87990209790209795</v>
      </c>
      <c r="AH16" s="150">
        <f t="shared" si="10"/>
        <v>120097</v>
      </c>
      <c r="AI16" s="149">
        <f t="shared" si="11"/>
        <v>879903</v>
      </c>
    </row>
    <row r="17" spans="1:35" ht="17.25" customHeight="1" x14ac:dyDescent="0.15">
      <c r="A17" s="107"/>
      <c r="B17" s="167" t="s">
        <v>2806</v>
      </c>
      <c r="C17" s="166" t="s">
        <v>1800</v>
      </c>
      <c r="D17" s="165" t="s">
        <v>1801</v>
      </c>
      <c r="E17" s="164">
        <v>44822000</v>
      </c>
      <c r="F17" s="163">
        <v>44452</v>
      </c>
      <c r="G17" s="162" t="s">
        <v>2493</v>
      </c>
      <c r="H17" s="161">
        <v>44651</v>
      </c>
      <c r="I17" s="160">
        <f t="shared" si="0"/>
        <v>200</v>
      </c>
      <c r="J17" s="159">
        <f t="shared" si="1"/>
        <v>169</v>
      </c>
      <c r="K17" s="158">
        <f t="shared" si="2"/>
        <v>0.84499999999999997</v>
      </c>
      <c r="L17" s="157">
        <f t="shared" si="3"/>
        <v>37874590</v>
      </c>
      <c r="M17" s="157">
        <v>0</v>
      </c>
      <c r="N17" s="154">
        <v>0</v>
      </c>
      <c r="O17" s="156">
        <v>0</v>
      </c>
      <c r="P17" s="157">
        <v>3538212</v>
      </c>
      <c r="Q17" s="154">
        <v>695879</v>
      </c>
      <c r="R17" s="153">
        <v>4234091</v>
      </c>
      <c r="S17" s="156">
        <v>6460658</v>
      </c>
      <c r="T17" s="154">
        <v>0</v>
      </c>
      <c r="U17" s="157">
        <v>6460658</v>
      </c>
      <c r="V17" s="157">
        <v>6791873</v>
      </c>
      <c r="W17" s="154">
        <v>2915233</v>
      </c>
      <c r="X17" s="156">
        <v>9707106</v>
      </c>
      <c r="Y17" s="155">
        <v>16790743</v>
      </c>
      <c r="Z17" s="154">
        <v>3611112</v>
      </c>
      <c r="AA17" s="153">
        <v>20401855</v>
      </c>
      <c r="AB17" s="152">
        <f t="shared" si="4"/>
        <v>17472735</v>
      </c>
      <c r="AC17" s="151">
        <f t="shared" si="5"/>
        <v>0.46133133058338055</v>
      </c>
      <c r="AD17" s="150">
        <f t="shared" si="6"/>
        <v>24144207</v>
      </c>
      <c r="AE17" s="149">
        <f t="shared" si="7"/>
        <v>20677793</v>
      </c>
      <c r="AF17" s="152">
        <f t="shared" si="8"/>
        <v>21083847</v>
      </c>
      <c r="AG17" s="151">
        <f t="shared" si="9"/>
        <v>0.55667525377832472</v>
      </c>
      <c r="AH17" s="150">
        <f t="shared" si="10"/>
        <v>19870701</v>
      </c>
      <c r="AI17" s="149">
        <f t="shared" si="11"/>
        <v>24951299</v>
      </c>
    </row>
    <row r="18" spans="1:35" ht="17.25" customHeight="1" x14ac:dyDescent="0.15">
      <c r="A18" s="107"/>
      <c r="B18" s="167" t="s">
        <v>2806</v>
      </c>
      <c r="C18" s="166" t="s">
        <v>2084</v>
      </c>
      <c r="D18" s="165" t="s">
        <v>2085</v>
      </c>
      <c r="E18" s="164">
        <v>907100</v>
      </c>
      <c r="F18" s="163">
        <v>44531</v>
      </c>
      <c r="G18" s="162" t="s">
        <v>2493</v>
      </c>
      <c r="H18" s="161">
        <v>44651</v>
      </c>
      <c r="I18" s="160">
        <f t="shared" si="0"/>
        <v>121</v>
      </c>
      <c r="J18" s="159">
        <f t="shared" si="1"/>
        <v>90</v>
      </c>
      <c r="K18" s="158">
        <f t="shared" si="2"/>
        <v>0.74399999999999999</v>
      </c>
      <c r="L18" s="157">
        <f t="shared" si="3"/>
        <v>674882</v>
      </c>
      <c r="M18" s="157">
        <v>0</v>
      </c>
      <c r="N18" s="154">
        <v>0</v>
      </c>
      <c r="O18" s="156">
        <v>0</v>
      </c>
      <c r="P18" s="157">
        <v>81057</v>
      </c>
      <c r="Q18" s="154">
        <v>15196</v>
      </c>
      <c r="R18" s="153">
        <v>96253</v>
      </c>
      <c r="S18" s="156">
        <v>49855</v>
      </c>
      <c r="T18" s="154">
        <v>0</v>
      </c>
      <c r="U18" s="157">
        <v>49855</v>
      </c>
      <c r="V18" s="157">
        <v>4080</v>
      </c>
      <c r="W18" s="154">
        <v>69256</v>
      </c>
      <c r="X18" s="156">
        <v>73336</v>
      </c>
      <c r="Y18" s="155">
        <v>134992</v>
      </c>
      <c r="Z18" s="154">
        <v>84452</v>
      </c>
      <c r="AA18" s="153">
        <v>219444</v>
      </c>
      <c r="AB18" s="152">
        <f t="shared" si="4"/>
        <v>455438</v>
      </c>
      <c r="AC18" s="151">
        <f t="shared" si="5"/>
        <v>0.67484093515607169</v>
      </c>
      <c r="AD18" s="150">
        <f t="shared" si="6"/>
        <v>294951</v>
      </c>
      <c r="AE18" s="149">
        <f t="shared" si="7"/>
        <v>612149</v>
      </c>
      <c r="AF18" s="152">
        <f t="shared" si="8"/>
        <v>539890</v>
      </c>
      <c r="AG18" s="151">
        <f t="shared" si="9"/>
        <v>0.79997688484801788</v>
      </c>
      <c r="AH18" s="150">
        <f t="shared" si="10"/>
        <v>181440</v>
      </c>
      <c r="AI18" s="149">
        <f t="shared" si="11"/>
        <v>725660</v>
      </c>
    </row>
    <row r="19" spans="1:35" ht="17.25" customHeight="1" x14ac:dyDescent="0.15">
      <c r="A19" s="107"/>
      <c r="B19" s="167" t="s">
        <v>2806</v>
      </c>
      <c r="C19" s="166" t="s">
        <v>2423</v>
      </c>
      <c r="D19" s="165" t="s">
        <v>2422</v>
      </c>
      <c r="E19" s="164">
        <v>3240000</v>
      </c>
      <c r="F19" s="163">
        <v>44522</v>
      </c>
      <c r="G19" s="162" t="s">
        <v>2493</v>
      </c>
      <c r="H19" s="161">
        <v>44681</v>
      </c>
      <c r="I19" s="160">
        <f t="shared" si="0"/>
        <v>160</v>
      </c>
      <c r="J19" s="159">
        <f t="shared" si="1"/>
        <v>99</v>
      </c>
      <c r="K19" s="158">
        <f t="shared" si="2"/>
        <v>0.61899999999999999</v>
      </c>
      <c r="L19" s="157">
        <f t="shared" si="3"/>
        <v>2005560</v>
      </c>
      <c r="M19" s="157">
        <v>0</v>
      </c>
      <c r="N19" s="154">
        <v>0</v>
      </c>
      <c r="O19" s="156">
        <v>0</v>
      </c>
      <c r="P19" s="157">
        <v>627951</v>
      </c>
      <c r="Q19" s="154">
        <v>135606</v>
      </c>
      <c r="R19" s="153">
        <v>763557</v>
      </c>
      <c r="S19" s="156">
        <v>82879</v>
      </c>
      <c r="T19" s="154">
        <v>0</v>
      </c>
      <c r="U19" s="157">
        <v>82879</v>
      </c>
      <c r="V19" s="157">
        <v>25412</v>
      </c>
      <c r="W19" s="154">
        <v>542595</v>
      </c>
      <c r="X19" s="156">
        <v>568007</v>
      </c>
      <c r="Y19" s="155">
        <v>736242</v>
      </c>
      <c r="Z19" s="154">
        <v>678201</v>
      </c>
      <c r="AA19" s="153">
        <v>1414443</v>
      </c>
      <c r="AB19" s="152">
        <f t="shared" si="4"/>
        <v>591117</v>
      </c>
      <c r="AC19" s="151">
        <f t="shared" si="5"/>
        <v>0.29473912523185541</v>
      </c>
      <c r="AD19" s="150">
        <f t="shared" si="6"/>
        <v>2285045</v>
      </c>
      <c r="AE19" s="149">
        <f t="shared" si="7"/>
        <v>954955</v>
      </c>
      <c r="AF19" s="152">
        <f t="shared" si="8"/>
        <v>1269318</v>
      </c>
      <c r="AG19" s="151">
        <f t="shared" si="9"/>
        <v>0.63289953928079934</v>
      </c>
      <c r="AH19" s="150">
        <f t="shared" si="10"/>
        <v>1189405</v>
      </c>
      <c r="AI19" s="149">
        <f t="shared" si="11"/>
        <v>2050595</v>
      </c>
    </row>
    <row r="20" spans="1:35" ht="17.25" customHeight="1" x14ac:dyDescent="0.15">
      <c r="A20" s="107"/>
      <c r="B20" s="126" t="s">
        <v>2806</v>
      </c>
      <c r="C20" s="125" t="s">
        <v>2125</v>
      </c>
      <c r="D20" s="124" t="s">
        <v>2124</v>
      </c>
      <c r="E20" s="123">
        <v>16250</v>
      </c>
      <c r="F20" s="122">
        <v>44531</v>
      </c>
      <c r="G20" s="121" t="s">
        <v>2493</v>
      </c>
      <c r="H20" s="120">
        <v>44624</v>
      </c>
      <c r="I20" s="119">
        <f t="shared" si="0"/>
        <v>94</v>
      </c>
      <c r="J20" s="118">
        <f t="shared" si="1"/>
        <v>90</v>
      </c>
      <c r="K20" s="117">
        <v>0.75</v>
      </c>
      <c r="L20" s="116">
        <f t="shared" si="3"/>
        <v>12187</v>
      </c>
      <c r="M20" s="116">
        <v>0</v>
      </c>
      <c r="N20" s="113">
        <v>0</v>
      </c>
      <c r="O20" s="115">
        <v>0</v>
      </c>
      <c r="P20" s="116">
        <v>10177</v>
      </c>
      <c r="Q20" s="113">
        <v>1686</v>
      </c>
      <c r="R20" s="112">
        <v>11863</v>
      </c>
      <c r="S20" s="115">
        <v>0</v>
      </c>
      <c r="T20" s="113">
        <v>0</v>
      </c>
      <c r="U20" s="116">
        <v>0</v>
      </c>
      <c r="V20" s="116">
        <v>0</v>
      </c>
      <c r="W20" s="113">
        <v>510</v>
      </c>
      <c r="X20" s="115">
        <v>510</v>
      </c>
      <c r="Y20" s="114">
        <v>10177</v>
      </c>
      <c r="Z20" s="113">
        <v>2196</v>
      </c>
      <c r="AA20" s="112">
        <v>12373</v>
      </c>
      <c r="AB20" s="111">
        <f t="shared" si="4"/>
        <v>-186</v>
      </c>
      <c r="AC20" s="110">
        <f t="shared" si="5"/>
        <v>-1.5262164601624682E-2</v>
      </c>
      <c r="AD20" s="109">
        <f t="shared" si="6"/>
        <v>16497</v>
      </c>
      <c r="AE20" s="108">
        <f t="shared" si="7"/>
        <v>-247</v>
      </c>
      <c r="AF20" s="111">
        <f t="shared" si="8"/>
        <v>2010</v>
      </c>
      <c r="AG20" s="110">
        <f t="shared" si="9"/>
        <v>0.16492984327562157</v>
      </c>
      <c r="AH20" s="109">
        <f t="shared" si="10"/>
        <v>13569</v>
      </c>
      <c r="AI20" s="108">
        <f t="shared" si="11"/>
        <v>2681</v>
      </c>
    </row>
    <row r="21" spans="1:35" ht="17.25" customHeight="1" x14ac:dyDescent="0.15">
      <c r="A21" s="107"/>
      <c r="B21" s="126" t="s">
        <v>2806</v>
      </c>
      <c r="C21" s="125" t="s">
        <v>2127</v>
      </c>
      <c r="D21" s="124" t="s">
        <v>2126</v>
      </c>
      <c r="E21" s="123">
        <v>16250</v>
      </c>
      <c r="F21" s="122">
        <v>44531</v>
      </c>
      <c r="G21" s="121" t="s">
        <v>2493</v>
      </c>
      <c r="H21" s="120">
        <v>44624</v>
      </c>
      <c r="I21" s="119">
        <f t="shared" si="0"/>
        <v>94</v>
      </c>
      <c r="J21" s="118">
        <f t="shared" si="1"/>
        <v>90</v>
      </c>
      <c r="K21" s="117">
        <v>0.75</v>
      </c>
      <c r="L21" s="116">
        <f t="shared" si="3"/>
        <v>12187</v>
      </c>
      <c r="M21" s="116">
        <v>0</v>
      </c>
      <c r="N21" s="113">
        <v>0</v>
      </c>
      <c r="O21" s="115">
        <v>0</v>
      </c>
      <c r="P21" s="116">
        <v>25547</v>
      </c>
      <c r="Q21" s="113">
        <v>4300</v>
      </c>
      <c r="R21" s="112">
        <v>29847</v>
      </c>
      <c r="S21" s="115">
        <v>0</v>
      </c>
      <c r="T21" s="113">
        <v>0</v>
      </c>
      <c r="U21" s="116">
        <v>0</v>
      </c>
      <c r="V21" s="116">
        <v>0</v>
      </c>
      <c r="W21" s="113">
        <v>1287</v>
      </c>
      <c r="X21" s="115">
        <v>1287</v>
      </c>
      <c r="Y21" s="114">
        <v>25547</v>
      </c>
      <c r="Z21" s="113">
        <v>5587</v>
      </c>
      <c r="AA21" s="112">
        <v>31134</v>
      </c>
      <c r="AB21" s="111">
        <f t="shared" si="4"/>
        <v>-18947</v>
      </c>
      <c r="AC21" s="110">
        <f t="shared" si="5"/>
        <v>-1.5546894231558217</v>
      </c>
      <c r="AD21" s="109">
        <f t="shared" si="6"/>
        <v>41512</v>
      </c>
      <c r="AE21" s="108">
        <f t="shared" si="7"/>
        <v>-25262</v>
      </c>
      <c r="AF21" s="111">
        <f t="shared" si="8"/>
        <v>-13360</v>
      </c>
      <c r="AG21" s="110">
        <f t="shared" si="9"/>
        <v>-1.0962501025683105</v>
      </c>
      <c r="AH21" s="109">
        <f t="shared" si="10"/>
        <v>34062</v>
      </c>
      <c r="AI21" s="108">
        <f t="shared" si="11"/>
        <v>-17812</v>
      </c>
    </row>
    <row r="22" spans="1:35" ht="17.25" customHeight="1" x14ac:dyDescent="0.15">
      <c r="A22" s="107"/>
      <c r="B22" s="167" t="s">
        <v>2806</v>
      </c>
      <c r="C22" s="166" t="s">
        <v>2188</v>
      </c>
      <c r="D22" s="165" t="s">
        <v>2189</v>
      </c>
      <c r="E22" s="164">
        <v>5085000</v>
      </c>
      <c r="F22" s="163">
        <v>44564</v>
      </c>
      <c r="G22" s="162" t="s">
        <v>2493</v>
      </c>
      <c r="H22" s="161">
        <v>44651</v>
      </c>
      <c r="I22" s="160">
        <f t="shared" si="0"/>
        <v>88</v>
      </c>
      <c r="J22" s="159">
        <f t="shared" si="1"/>
        <v>57</v>
      </c>
      <c r="K22" s="158">
        <f>ROUND(J22/I22,3)</f>
        <v>0.64800000000000002</v>
      </c>
      <c r="L22" s="157">
        <f t="shared" si="3"/>
        <v>3295080</v>
      </c>
      <c r="M22" s="157">
        <v>0</v>
      </c>
      <c r="N22" s="154">
        <v>0</v>
      </c>
      <c r="O22" s="156">
        <v>0</v>
      </c>
      <c r="P22" s="157">
        <v>1003739</v>
      </c>
      <c r="Q22" s="154">
        <v>189869</v>
      </c>
      <c r="R22" s="153">
        <v>1193608</v>
      </c>
      <c r="S22" s="156">
        <v>241808</v>
      </c>
      <c r="T22" s="154">
        <v>0</v>
      </c>
      <c r="U22" s="157">
        <v>241808</v>
      </c>
      <c r="V22" s="157">
        <v>31011</v>
      </c>
      <c r="W22" s="154">
        <v>858852</v>
      </c>
      <c r="X22" s="156">
        <v>889863</v>
      </c>
      <c r="Y22" s="155">
        <v>1276558</v>
      </c>
      <c r="Z22" s="154">
        <v>1048721</v>
      </c>
      <c r="AA22" s="153">
        <v>2325279</v>
      </c>
      <c r="AB22" s="152">
        <f t="shared" si="4"/>
        <v>969801</v>
      </c>
      <c r="AC22" s="151">
        <f t="shared" si="5"/>
        <v>0.29431789213008486</v>
      </c>
      <c r="AD22" s="150">
        <f t="shared" si="6"/>
        <v>3588393</v>
      </c>
      <c r="AE22" s="149">
        <f t="shared" si="7"/>
        <v>1496607</v>
      </c>
      <c r="AF22" s="152">
        <f t="shared" si="8"/>
        <v>2018522</v>
      </c>
      <c r="AG22" s="151">
        <f t="shared" si="9"/>
        <v>0.61258664433033494</v>
      </c>
      <c r="AH22" s="150">
        <f t="shared" si="10"/>
        <v>1969996</v>
      </c>
      <c r="AI22" s="149">
        <f t="shared" si="11"/>
        <v>3115004</v>
      </c>
    </row>
    <row r="23" spans="1:35" ht="17.25" customHeight="1" x14ac:dyDescent="0.15">
      <c r="A23" s="107"/>
      <c r="B23" s="167" t="s">
        <v>2806</v>
      </c>
      <c r="C23" s="166" t="s">
        <v>2266</v>
      </c>
      <c r="D23" s="165" t="s">
        <v>2267</v>
      </c>
      <c r="E23" s="164">
        <v>1167000</v>
      </c>
      <c r="F23" s="163">
        <v>44585</v>
      </c>
      <c r="G23" s="162" t="s">
        <v>2493</v>
      </c>
      <c r="H23" s="161">
        <v>44651</v>
      </c>
      <c r="I23" s="160">
        <f t="shared" si="0"/>
        <v>67</v>
      </c>
      <c r="J23" s="159">
        <f t="shared" si="1"/>
        <v>36</v>
      </c>
      <c r="K23" s="158">
        <f>ROUND(J23/I23,3)</f>
        <v>0.53700000000000003</v>
      </c>
      <c r="L23" s="157">
        <f t="shared" si="3"/>
        <v>626679</v>
      </c>
      <c r="M23" s="157">
        <v>0</v>
      </c>
      <c r="N23" s="154">
        <v>0</v>
      </c>
      <c r="O23" s="156">
        <v>0</v>
      </c>
      <c r="P23" s="157">
        <v>254948</v>
      </c>
      <c r="Q23" s="154">
        <v>38076</v>
      </c>
      <c r="R23" s="153">
        <v>293024</v>
      </c>
      <c r="S23" s="156">
        <v>0</v>
      </c>
      <c r="T23" s="154">
        <v>0</v>
      </c>
      <c r="U23" s="157">
        <v>0</v>
      </c>
      <c r="V23" s="157">
        <v>23877</v>
      </c>
      <c r="W23" s="154">
        <v>12702</v>
      </c>
      <c r="X23" s="156">
        <v>36579</v>
      </c>
      <c r="Y23" s="155">
        <v>278825</v>
      </c>
      <c r="Z23" s="154">
        <v>50778</v>
      </c>
      <c r="AA23" s="153">
        <v>329603</v>
      </c>
      <c r="AB23" s="152">
        <f t="shared" si="4"/>
        <v>297076</v>
      </c>
      <c r="AC23" s="151">
        <f t="shared" si="5"/>
        <v>0.47404811713812017</v>
      </c>
      <c r="AD23" s="150">
        <f t="shared" si="6"/>
        <v>613785</v>
      </c>
      <c r="AE23" s="149">
        <f t="shared" si="7"/>
        <v>553215</v>
      </c>
      <c r="AF23" s="152">
        <f t="shared" si="8"/>
        <v>347854</v>
      </c>
      <c r="AG23" s="151">
        <f t="shared" si="9"/>
        <v>0.55507524585952295</v>
      </c>
      <c r="AH23" s="150">
        <f t="shared" si="10"/>
        <v>519227</v>
      </c>
      <c r="AI23" s="149">
        <f t="shared" si="11"/>
        <v>647773</v>
      </c>
    </row>
    <row r="24" spans="1:35" ht="17.25" customHeight="1" x14ac:dyDescent="0.15">
      <c r="A24" s="107"/>
      <c r="B24" s="126" t="s">
        <v>2806</v>
      </c>
      <c r="C24" s="125" t="s">
        <v>2402</v>
      </c>
      <c r="D24" s="124" t="s">
        <v>2401</v>
      </c>
      <c r="E24" s="123">
        <v>42500</v>
      </c>
      <c r="F24" s="122">
        <v>44593</v>
      </c>
      <c r="G24" s="121" t="s">
        <v>2493</v>
      </c>
      <c r="H24" s="120">
        <v>44771</v>
      </c>
      <c r="I24" s="119">
        <f t="shared" si="0"/>
        <v>179</v>
      </c>
      <c r="J24" s="118">
        <f t="shared" si="1"/>
        <v>28</v>
      </c>
      <c r="K24" s="117">
        <v>0.16700000000000001</v>
      </c>
      <c r="L24" s="116">
        <f t="shared" si="3"/>
        <v>7097</v>
      </c>
      <c r="M24" s="116">
        <v>0</v>
      </c>
      <c r="N24" s="113">
        <v>0</v>
      </c>
      <c r="O24" s="115">
        <v>0</v>
      </c>
      <c r="P24" s="116">
        <v>17773</v>
      </c>
      <c r="Q24" s="113">
        <v>2645</v>
      </c>
      <c r="R24" s="112">
        <v>20418</v>
      </c>
      <c r="S24" s="115">
        <v>0</v>
      </c>
      <c r="T24" s="113">
        <v>0</v>
      </c>
      <c r="U24" s="116">
        <v>0</v>
      </c>
      <c r="V24" s="116">
        <v>0</v>
      </c>
      <c r="W24" s="113">
        <v>887</v>
      </c>
      <c r="X24" s="115">
        <v>887</v>
      </c>
      <c r="Y24" s="114">
        <v>17773</v>
      </c>
      <c r="Z24" s="113">
        <v>3532</v>
      </c>
      <c r="AA24" s="112">
        <v>21305</v>
      </c>
      <c r="AB24" s="111">
        <f t="shared" si="4"/>
        <v>-14208</v>
      </c>
      <c r="AC24" s="110">
        <f t="shared" si="5"/>
        <v>-2.0019726645061295</v>
      </c>
      <c r="AD24" s="109">
        <f t="shared" si="6"/>
        <v>127574</v>
      </c>
      <c r="AE24" s="108">
        <f t="shared" si="7"/>
        <v>-85074</v>
      </c>
      <c r="AF24" s="111">
        <f t="shared" si="8"/>
        <v>-10676</v>
      </c>
      <c r="AG24" s="110">
        <f t="shared" si="9"/>
        <v>-1.5042975905312104</v>
      </c>
      <c r="AH24" s="109">
        <f t="shared" si="10"/>
        <v>106425</v>
      </c>
      <c r="AI24" s="108">
        <f t="shared" si="11"/>
        <v>-63925</v>
      </c>
    </row>
    <row r="25" spans="1:35" ht="17.25" customHeight="1" x14ac:dyDescent="0.15">
      <c r="A25" s="107"/>
      <c r="B25" s="126" t="s">
        <v>2806</v>
      </c>
      <c r="C25" s="125" t="s">
        <v>2279</v>
      </c>
      <c r="D25" s="124" t="s">
        <v>2280</v>
      </c>
      <c r="E25" s="123">
        <v>640000</v>
      </c>
      <c r="F25" s="122">
        <v>44596</v>
      </c>
      <c r="G25" s="121" t="s">
        <v>2493</v>
      </c>
      <c r="H25" s="120">
        <v>44630</v>
      </c>
      <c r="I25" s="119">
        <f t="shared" si="0"/>
        <v>35</v>
      </c>
      <c r="J25" s="118">
        <f t="shared" si="1"/>
        <v>25</v>
      </c>
      <c r="K25" s="117">
        <v>0.38500000000000001</v>
      </c>
      <c r="L25" s="116">
        <f t="shared" si="3"/>
        <v>246400</v>
      </c>
      <c r="M25" s="116">
        <v>0</v>
      </c>
      <c r="N25" s="113">
        <v>0</v>
      </c>
      <c r="O25" s="115">
        <v>0</v>
      </c>
      <c r="P25" s="116">
        <v>100514</v>
      </c>
      <c r="Q25" s="113">
        <v>17999</v>
      </c>
      <c r="R25" s="112">
        <v>118513</v>
      </c>
      <c r="S25" s="115">
        <v>0</v>
      </c>
      <c r="T25" s="113">
        <v>0</v>
      </c>
      <c r="U25" s="116">
        <v>0</v>
      </c>
      <c r="V25" s="116">
        <v>14759</v>
      </c>
      <c r="W25" s="113">
        <v>85274</v>
      </c>
      <c r="X25" s="115">
        <v>100033</v>
      </c>
      <c r="Y25" s="114">
        <v>115273</v>
      </c>
      <c r="Z25" s="113">
        <v>103273</v>
      </c>
      <c r="AA25" s="112">
        <v>218546</v>
      </c>
      <c r="AB25" s="111">
        <f t="shared" si="4"/>
        <v>27854</v>
      </c>
      <c r="AC25" s="110">
        <f t="shared" si="5"/>
        <v>0.11304383116883117</v>
      </c>
      <c r="AD25" s="109">
        <f t="shared" si="6"/>
        <v>567651</v>
      </c>
      <c r="AE25" s="108">
        <f t="shared" si="7"/>
        <v>72349</v>
      </c>
      <c r="AF25" s="111">
        <f t="shared" si="8"/>
        <v>131127</v>
      </c>
      <c r="AG25" s="110">
        <f t="shared" si="9"/>
        <v>0.5321712662337662</v>
      </c>
      <c r="AH25" s="109">
        <f t="shared" si="10"/>
        <v>299410</v>
      </c>
      <c r="AI25" s="108">
        <f t="shared" si="11"/>
        <v>340590</v>
      </c>
    </row>
    <row r="26" spans="1:35" ht="17.25" customHeight="1" x14ac:dyDescent="0.15">
      <c r="A26" s="107"/>
      <c r="B26" s="126" t="s">
        <v>2806</v>
      </c>
      <c r="C26" s="125" t="s">
        <v>2400</v>
      </c>
      <c r="D26" s="124" t="s">
        <v>2399</v>
      </c>
      <c r="E26" s="123">
        <v>3595000</v>
      </c>
      <c r="F26" s="122">
        <v>44607</v>
      </c>
      <c r="G26" s="121" t="s">
        <v>2493</v>
      </c>
      <c r="H26" s="120">
        <v>44712</v>
      </c>
      <c r="I26" s="119">
        <f t="shared" si="0"/>
        <v>106</v>
      </c>
      <c r="J26" s="118">
        <f t="shared" si="1"/>
        <v>14</v>
      </c>
      <c r="K26" s="117">
        <v>0.14099999999999999</v>
      </c>
      <c r="L26" s="116">
        <f t="shared" si="3"/>
        <v>506895</v>
      </c>
      <c r="M26" s="116">
        <v>0</v>
      </c>
      <c r="N26" s="113">
        <v>0</v>
      </c>
      <c r="O26" s="115">
        <v>0</v>
      </c>
      <c r="P26" s="116">
        <v>313559</v>
      </c>
      <c r="Q26" s="113">
        <v>44476</v>
      </c>
      <c r="R26" s="112">
        <v>358035</v>
      </c>
      <c r="S26" s="115">
        <v>0</v>
      </c>
      <c r="T26" s="113">
        <v>0</v>
      </c>
      <c r="U26" s="116">
        <v>0</v>
      </c>
      <c r="V26" s="116">
        <v>0</v>
      </c>
      <c r="W26" s="113">
        <v>13830</v>
      </c>
      <c r="X26" s="115">
        <v>13830</v>
      </c>
      <c r="Y26" s="114">
        <v>313559</v>
      </c>
      <c r="Z26" s="113">
        <v>58306</v>
      </c>
      <c r="AA26" s="112">
        <v>371865</v>
      </c>
      <c r="AB26" s="111">
        <f t="shared" si="4"/>
        <v>135030</v>
      </c>
      <c r="AC26" s="110">
        <f t="shared" si="5"/>
        <v>0.26638652975468291</v>
      </c>
      <c r="AD26" s="109">
        <f t="shared" si="6"/>
        <v>2637340</v>
      </c>
      <c r="AE26" s="108">
        <f t="shared" si="7"/>
        <v>957660</v>
      </c>
      <c r="AF26" s="111">
        <f t="shared" si="8"/>
        <v>193336</v>
      </c>
      <c r="AG26" s="110">
        <f t="shared" si="9"/>
        <v>0.38141232405133213</v>
      </c>
      <c r="AH26" s="109">
        <f t="shared" si="10"/>
        <v>2223822</v>
      </c>
      <c r="AI26" s="108">
        <f t="shared" si="11"/>
        <v>1371178</v>
      </c>
    </row>
    <row r="27" spans="1:35" ht="17.25" customHeight="1" x14ac:dyDescent="0.15">
      <c r="A27" s="107"/>
      <c r="B27" s="186" t="s">
        <v>2806</v>
      </c>
      <c r="C27" s="185" t="s">
        <v>2282</v>
      </c>
      <c r="D27" s="184" t="s">
        <v>2283</v>
      </c>
      <c r="E27" s="183">
        <v>2629600</v>
      </c>
      <c r="F27" s="182">
        <v>44593</v>
      </c>
      <c r="G27" s="181" t="s">
        <v>2493</v>
      </c>
      <c r="H27" s="180">
        <v>44651</v>
      </c>
      <c r="I27" s="179">
        <f t="shared" si="0"/>
        <v>59</v>
      </c>
      <c r="J27" s="178">
        <f t="shared" si="1"/>
        <v>28</v>
      </c>
      <c r="K27" s="177">
        <f>ROUND(J27/I27,3)</f>
        <v>0.47499999999999998</v>
      </c>
      <c r="L27" s="176">
        <f t="shared" si="3"/>
        <v>1249060</v>
      </c>
      <c r="M27" s="176">
        <v>0</v>
      </c>
      <c r="N27" s="173">
        <v>0</v>
      </c>
      <c r="O27" s="175">
        <v>0</v>
      </c>
      <c r="P27" s="176">
        <v>21809</v>
      </c>
      <c r="Q27" s="173">
        <v>3905</v>
      </c>
      <c r="R27" s="172">
        <v>25714</v>
      </c>
      <c r="S27" s="175">
        <v>0</v>
      </c>
      <c r="T27" s="173">
        <v>0</v>
      </c>
      <c r="U27" s="176">
        <v>0</v>
      </c>
      <c r="V27" s="176">
        <v>567</v>
      </c>
      <c r="W27" s="173">
        <v>18499</v>
      </c>
      <c r="X27" s="175">
        <v>19066</v>
      </c>
      <c r="Y27" s="174">
        <v>22376</v>
      </c>
      <c r="Z27" s="173">
        <v>22404</v>
      </c>
      <c r="AA27" s="172">
        <v>44780</v>
      </c>
      <c r="AB27" s="171">
        <f t="shared" si="4"/>
        <v>1204280</v>
      </c>
      <c r="AC27" s="170">
        <f t="shared" si="5"/>
        <v>0.96414904007813873</v>
      </c>
      <c r="AD27" s="169">
        <f t="shared" si="6"/>
        <v>94273</v>
      </c>
      <c r="AE27" s="168">
        <f t="shared" si="7"/>
        <v>2535327</v>
      </c>
      <c r="AF27" s="171">
        <f t="shared" si="8"/>
        <v>1226684</v>
      </c>
      <c r="AG27" s="170">
        <f t="shared" si="9"/>
        <v>0.98208572846780784</v>
      </c>
      <c r="AH27" s="169">
        <f t="shared" si="10"/>
        <v>47107</v>
      </c>
      <c r="AI27" s="168">
        <f t="shared" si="11"/>
        <v>2582493</v>
      </c>
    </row>
    <row r="28" spans="1:35" ht="17.25" customHeight="1" x14ac:dyDescent="0.15">
      <c r="A28" s="107"/>
      <c r="B28" s="145" t="s">
        <v>2805</v>
      </c>
      <c r="C28" s="144" t="s">
        <v>1196</v>
      </c>
      <c r="D28" s="143" t="s">
        <v>1197</v>
      </c>
      <c r="E28" s="142">
        <v>2670000</v>
      </c>
      <c r="F28" s="141">
        <v>44618</v>
      </c>
      <c r="G28" s="140" t="s">
        <v>2493</v>
      </c>
      <c r="H28" s="139">
        <v>44645</v>
      </c>
      <c r="I28" s="138">
        <f t="shared" si="0"/>
        <v>28</v>
      </c>
      <c r="J28" s="137">
        <f t="shared" si="1"/>
        <v>3</v>
      </c>
      <c r="K28" s="136">
        <f>ROUND(J28/I28,3)</f>
        <v>0.107</v>
      </c>
      <c r="L28" s="135">
        <f t="shared" si="3"/>
        <v>285690</v>
      </c>
      <c r="M28" s="135">
        <v>0</v>
      </c>
      <c r="N28" s="132">
        <v>0</v>
      </c>
      <c r="O28" s="134">
        <v>0</v>
      </c>
      <c r="P28" s="135">
        <v>79999</v>
      </c>
      <c r="Q28" s="132">
        <v>11902</v>
      </c>
      <c r="R28" s="131">
        <v>91901</v>
      </c>
      <c r="S28" s="134">
        <v>24781</v>
      </c>
      <c r="T28" s="132">
        <v>0</v>
      </c>
      <c r="U28" s="135">
        <v>24781</v>
      </c>
      <c r="V28" s="135">
        <v>1021</v>
      </c>
      <c r="W28" s="132">
        <v>3988</v>
      </c>
      <c r="X28" s="134">
        <v>5009</v>
      </c>
      <c r="Y28" s="133">
        <v>105801</v>
      </c>
      <c r="Z28" s="132">
        <v>15890</v>
      </c>
      <c r="AA28" s="131">
        <v>121691</v>
      </c>
      <c r="AB28" s="130">
        <f t="shared" si="4"/>
        <v>163999</v>
      </c>
      <c r="AC28" s="129">
        <f t="shared" si="5"/>
        <v>0.57404529384997727</v>
      </c>
      <c r="AD28" s="128">
        <f t="shared" si="6"/>
        <v>1137299</v>
      </c>
      <c r="AE28" s="127">
        <f t="shared" si="7"/>
        <v>1532701</v>
      </c>
      <c r="AF28" s="130">
        <f t="shared" si="8"/>
        <v>179889</v>
      </c>
      <c r="AG28" s="129">
        <f t="shared" si="9"/>
        <v>0.62966502152682979</v>
      </c>
      <c r="AH28" s="128">
        <f t="shared" si="10"/>
        <v>988794</v>
      </c>
      <c r="AI28" s="127">
        <f t="shared" si="11"/>
        <v>1681206</v>
      </c>
    </row>
    <row r="29" spans="1:35" ht="17.25" customHeight="1" x14ac:dyDescent="0.15">
      <c r="A29" s="107"/>
      <c r="B29" s="126" t="s">
        <v>2805</v>
      </c>
      <c r="C29" s="125" t="s">
        <v>1797</v>
      </c>
      <c r="D29" s="124" t="s">
        <v>1798</v>
      </c>
      <c r="E29" s="123">
        <v>4650000</v>
      </c>
      <c r="F29" s="122">
        <v>44440</v>
      </c>
      <c r="G29" s="121" t="s">
        <v>2493</v>
      </c>
      <c r="H29" s="120">
        <v>44651</v>
      </c>
      <c r="I29" s="119">
        <f t="shared" si="0"/>
        <v>212</v>
      </c>
      <c r="J29" s="118">
        <f t="shared" si="1"/>
        <v>181</v>
      </c>
      <c r="K29" s="117">
        <v>0.88300000000000001</v>
      </c>
      <c r="L29" s="116">
        <f t="shared" si="3"/>
        <v>4105950</v>
      </c>
      <c r="M29" s="116">
        <v>0</v>
      </c>
      <c r="N29" s="113">
        <v>0</v>
      </c>
      <c r="O29" s="115">
        <v>0</v>
      </c>
      <c r="P29" s="116">
        <v>1518905</v>
      </c>
      <c r="Q29" s="113">
        <v>297785</v>
      </c>
      <c r="R29" s="112">
        <v>1816690</v>
      </c>
      <c r="S29" s="115">
        <v>73810</v>
      </c>
      <c r="T29" s="113">
        <v>0</v>
      </c>
      <c r="U29" s="116">
        <v>73810</v>
      </c>
      <c r="V29" s="116">
        <v>302865</v>
      </c>
      <c r="W29" s="113">
        <v>1351027</v>
      </c>
      <c r="X29" s="115">
        <v>1653892</v>
      </c>
      <c r="Y29" s="114">
        <v>1895580</v>
      </c>
      <c r="Z29" s="113">
        <v>1648812</v>
      </c>
      <c r="AA29" s="112">
        <v>3544392</v>
      </c>
      <c r="AB29" s="111">
        <f t="shared" si="4"/>
        <v>561558</v>
      </c>
      <c r="AC29" s="110">
        <f t="shared" si="5"/>
        <v>0.13676688707850801</v>
      </c>
      <c r="AD29" s="109">
        <f t="shared" si="6"/>
        <v>4014033</v>
      </c>
      <c r="AE29" s="108">
        <f t="shared" si="7"/>
        <v>635967</v>
      </c>
      <c r="AF29" s="111">
        <f t="shared" si="8"/>
        <v>2210370</v>
      </c>
      <c r="AG29" s="110">
        <f t="shared" si="9"/>
        <v>0.53833339422058235</v>
      </c>
      <c r="AH29" s="109">
        <f t="shared" si="10"/>
        <v>2146749</v>
      </c>
      <c r="AI29" s="108">
        <f t="shared" si="11"/>
        <v>2503251</v>
      </c>
    </row>
    <row r="30" spans="1:35" ht="17.25" customHeight="1" x14ac:dyDescent="0.15">
      <c r="A30" s="107"/>
      <c r="B30" s="186" t="s">
        <v>2805</v>
      </c>
      <c r="C30" s="185" t="s">
        <v>1898</v>
      </c>
      <c r="D30" s="184" t="s">
        <v>1899</v>
      </c>
      <c r="E30" s="183">
        <v>2600000</v>
      </c>
      <c r="F30" s="182">
        <v>44618</v>
      </c>
      <c r="G30" s="181" t="s">
        <v>2493</v>
      </c>
      <c r="H30" s="180">
        <v>44645</v>
      </c>
      <c r="I30" s="179">
        <f t="shared" si="0"/>
        <v>28</v>
      </c>
      <c r="J30" s="178">
        <f t="shared" si="1"/>
        <v>3</v>
      </c>
      <c r="K30" s="177">
        <f>ROUND(J30/I30,3)</f>
        <v>0.107</v>
      </c>
      <c r="L30" s="176">
        <f t="shared" si="3"/>
        <v>278200</v>
      </c>
      <c r="M30" s="176">
        <v>0</v>
      </c>
      <c r="N30" s="173">
        <v>0</v>
      </c>
      <c r="O30" s="175">
        <v>0</v>
      </c>
      <c r="P30" s="176">
        <v>70738</v>
      </c>
      <c r="Q30" s="173">
        <v>12666</v>
      </c>
      <c r="R30" s="172">
        <v>83404</v>
      </c>
      <c r="S30" s="175">
        <v>0</v>
      </c>
      <c r="T30" s="173">
        <v>0</v>
      </c>
      <c r="U30" s="176">
        <v>0</v>
      </c>
      <c r="V30" s="176">
        <v>40019</v>
      </c>
      <c r="W30" s="173">
        <v>60010</v>
      </c>
      <c r="X30" s="175">
        <v>100029</v>
      </c>
      <c r="Y30" s="174">
        <v>110757</v>
      </c>
      <c r="Z30" s="173">
        <v>72676</v>
      </c>
      <c r="AA30" s="172">
        <v>183433</v>
      </c>
      <c r="AB30" s="171">
        <f t="shared" si="4"/>
        <v>94767</v>
      </c>
      <c r="AC30" s="170">
        <f t="shared" si="5"/>
        <v>0.34064342199856218</v>
      </c>
      <c r="AD30" s="169">
        <f t="shared" si="6"/>
        <v>1714327</v>
      </c>
      <c r="AE30" s="168">
        <f t="shared" si="7"/>
        <v>885673</v>
      </c>
      <c r="AF30" s="171">
        <f t="shared" si="8"/>
        <v>167443</v>
      </c>
      <c r="AG30" s="170">
        <f t="shared" si="9"/>
        <v>0.60187994248741916</v>
      </c>
      <c r="AH30" s="169">
        <f t="shared" si="10"/>
        <v>1035112</v>
      </c>
      <c r="AI30" s="168">
        <f t="shared" si="11"/>
        <v>1564888</v>
      </c>
    </row>
    <row r="31" spans="1:35" ht="17.25" customHeight="1" x14ac:dyDescent="0.15">
      <c r="A31" s="107"/>
      <c r="B31" s="145" t="s">
        <v>2804</v>
      </c>
      <c r="C31" s="144" t="s">
        <v>2484</v>
      </c>
      <c r="D31" s="143" t="s">
        <v>2483</v>
      </c>
      <c r="E31" s="142">
        <v>480000</v>
      </c>
      <c r="F31" s="141">
        <v>44348</v>
      </c>
      <c r="G31" s="140" t="s">
        <v>2493</v>
      </c>
      <c r="H31" s="139">
        <v>44712</v>
      </c>
      <c r="I31" s="138">
        <f t="shared" si="0"/>
        <v>365</v>
      </c>
      <c r="J31" s="137">
        <f t="shared" si="1"/>
        <v>273</v>
      </c>
      <c r="K31" s="136">
        <f>ROUND(J31/I31,3)</f>
        <v>0.748</v>
      </c>
      <c r="L31" s="135">
        <f t="shared" si="3"/>
        <v>359040</v>
      </c>
      <c r="M31" s="135">
        <v>0</v>
      </c>
      <c r="N31" s="132">
        <v>0</v>
      </c>
      <c r="O31" s="134">
        <v>0</v>
      </c>
      <c r="P31" s="135">
        <v>0</v>
      </c>
      <c r="Q31" s="132">
        <v>0</v>
      </c>
      <c r="R31" s="131">
        <v>0</v>
      </c>
      <c r="S31" s="134">
        <v>0</v>
      </c>
      <c r="T31" s="132">
        <v>0</v>
      </c>
      <c r="U31" s="135">
        <v>0</v>
      </c>
      <c r="V31" s="135">
        <v>0</v>
      </c>
      <c r="W31" s="132">
        <v>0</v>
      </c>
      <c r="X31" s="134">
        <v>0</v>
      </c>
      <c r="Y31" s="133">
        <v>0</v>
      </c>
      <c r="Z31" s="132">
        <v>0</v>
      </c>
      <c r="AA31" s="131">
        <v>0</v>
      </c>
      <c r="AB31" s="130">
        <f t="shared" si="4"/>
        <v>359040</v>
      </c>
      <c r="AC31" s="129">
        <f t="shared" si="5"/>
        <v>1</v>
      </c>
      <c r="AD31" s="128">
        <f t="shared" si="6"/>
        <v>0</v>
      </c>
      <c r="AE31" s="127">
        <f t="shared" si="7"/>
        <v>480000</v>
      </c>
      <c r="AF31" s="130">
        <f t="shared" si="8"/>
        <v>359040</v>
      </c>
      <c r="AG31" s="129">
        <f t="shared" si="9"/>
        <v>1</v>
      </c>
      <c r="AH31" s="128">
        <f t="shared" si="10"/>
        <v>0</v>
      </c>
      <c r="AI31" s="127">
        <f t="shared" si="11"/>
        <v>480000</v>
      </c>
    </row>
    <row r="32" spans="1:35" ht="17.25" customHeight="1" x14ac:dyDescent="0.15">
      <c r="A32" s="107"/>
      <c r="B32" s="167" t="s">
        <v>2804</v>
      </c>
      <c r="C32" s="166" t="s">
        <v>2466</v>
      </c>
      <c r="D32" s="165" t="s">
        <v>2465</v>
      </c>
      <c r="E32" s="164">
        <v>800000</v>
      </c>
      <c r="F32" s="163">
        <v>44470</v>
      </c>
      <c r="G32" s="162" t="s">
        <v>2493</v>
      </c>
      <c r="H32" s="161">
        <v>44834</v>
      </c>
      <c r="I32" s="160">
        <f t="shared" si="0"/>
        <v>365</v>
      </c>
      <c r="J32" s="159">
        <f t="shared" si="1"/>
        <v>151</v>
      </c>
      <c r="K32" s="158">
        <f>ROUND(J32/I32,3)</f>
        <v>0.41399999999999998</v>
      </c>
      <c r="L32" s="157">
        <f t="shared" si="3"/>
        <v>331200</v>
      </c>
      <c r="M32" s="157">
        <v>0</v>
      </c>
      <c r="N32" s="154">
        <v>0</v>
      </c>
      <c r="O32" s="156">
        <v>0</v>
      </c>
      <c r="P32" s="157">
        <v>46831</v>
      </c>
      <c r="Q32" s="154">
        <v>8052</v>
      </c>
      <c r="R32" s="153">
        <v>54883</v>
      </c>
      <c r="S32" s="156">
        <v>0</v>
      </c>
      <c r="T32" s="154">
        <v>0</v>
      </c>
      <c r="U32" s="157">
        <v>0</v>
      </c>
      <c r="V32" s="157">
        <v>1336</v>
      </c>
      <c r="W32" s="154">
        <v>2322</v>
      </c>
      <c r="X32" s="156">
        <v>3658</v>
      </c>
      <c r="Y32" s="155">
        <v>48167</v>
      </c>
      <c r="Z32" s="154">
        <v>10374</v>
      </c>
      <c r="AA32" s="153">
        <v>58541</v>
      </c>
      <c r="AB32" s="152">
        <f t="shared" si="4"/>
        <v>272659</v>
      </c>
      <c r="AC32" s="151">
        <f t="shared" si="5"/>
        <v>0.82324577294685986</v>
      </c>
      <c r="AD32" s="150">
        <f t="shared" si="6"/>
        <v>141403</v>
      </c>
      <c r="AE32" s="149">
        <f t="shared" si="7"/>
        <v>658597</v>
      </c>
      <c r="AF32" s="152">
        <f t="shared" si="8"/>
        <v>283033</v>
      </c>
      <c r="AG32" s="151">
        <f t="shared" si="9"/>
        <v>0.85456823671497584</v>
      </c>
      <c r="AH32" s="150">
        <f t="shared" si="10"/>
        <v>116345</v>
      </c>
      <c r="AI32" s="149">
        <f t="shared" si="11"/>
        <v>683655</v>
      </c>
    </row>
    <row r="33" spans="1:35" ht="17.25" customHeight="1" x14ac:dyDescent="0.15">
      <c r="A33" s="107"/>
      <c r="B33" s="167" t="s">
        <v>2804</v>
      </c>
      <c r="C33" s="166" t="s">
        <v>2436</v>
      </c>
      <c r="D33" s="165" t="s">
        <v>2435</v>
      </c>
      <c r="E33" s="164">
        <v>960000</v>
      </c>
      <c r="F33" s="163">
        <v>44470</v>
      </c>
      <c r="G33" s="162" t="s">
        <v>2493</v>
      </c>
      <c r="H33" s="161">
        <v>44834</v>
      </c>
      <c r="I33" s="160">
        <f t="shared" si="0"/>
        <v>365</v>
      </c>
      <c r="J33" s="159">
        <f t="shared" si="1"/>
        <v>151</v>
      </c>
      <c r="K33" s="158">
        <f>ROUND(J33/I33,3)</f>
        <v>0.41399999999999998</v>
      </c>
      <c r="L33" s="157">
        <f t="shared" si="3"/>
        <v>397440</v>
      </c>
      <c r="M33" s="157">
        <v>0</v>
      </c>
      <c r="N33" s="154">
        <v>0</v>
      </c>
      <c r="O33" s="156">
        <v>0</v>
      </c>
      <c r="P33" s="157">
        <v>239132</v>
      </c>
      <c r="Q33" s="154">
        <v>46389</v>
      </c>
      <c r="R33" s="153">
        <v>285521</v>
      </c>
      <c r="S33" s="156">
        <v>2506</v>
      </c>
      <c r="T33" s="154">
        <v>0</v>
      </c>
      <c r="U33" s="157">
        <v>2506</v>
      </c>
      <c r="V33" s="157">
        <v>0</v>
      </c>
      <c r="W33" s="154">
        <v>19729</v>
      </c>
      <c r="X33" s="156">
        <v>19729</v>
      </c>
      <c r="Y33" s="155">
        <v>241638</v>
      </c>
      <c r="Z33" s="154">
        <v>66118</v>
      </c>
      <c r="AA33" s="153">
        <v>307756</v>
      </c>
      <c r="AB33" s="152">
        <f t="shared" si="4"/>
        <v>89684</v>
      </c>
      <c r="AC33" s="151">
        <f t="shared" si="5"/>
        <v>0.22565418679549115</v>
      </c>
      <c r="AD33" s="150">
        <f t="shared" si="6"/>
        <v>743371</v>
      </c>
      <c r="AE33" s="149">
        <f t="shared" si="7"/>
        <v>216629</v>
      </c>
      <c r="AF33" s="152">
        <f t="shared" si="8"/>
        <v>155802</v>
      </c>
      <c r="AG33" s="151">
        <f t="shared" si="9"/>
        <v>0.39201388888888888</v>
      </c>
      <c r="AH33" s="150">
        <f t="shared" si="10"/>
        <v>583666</v>
      </c>
      <c r="AI33" s="149">
        <f t="shared" si="11"/>
        <v>376334</v>
      </c>
    </row>
    <row r="34" spans="1:35" ht="17.25" customHeight="1" x14ac:dyDescent="0.15">
      <c r="A34" s="107"/>
      <c r="B34" s="167" t="s">
        <v>2804</v>
      </c>
      <c r="C34" s="166" t="s">
        <v>2102</v>
      </c>
      <c r="D34" s="165" t="s">
        <v>2101</v>
      </c>
      <c r="E34" s="164">
        <v>880000</v>
      </c>
      <c r="F34" s="163">
        <v>44501</v>
      </c>
      <c r="G34" s="162" t="s">
        <v>2493</v>
      </c>
      <c r="H34" s="161">
        <v>44651</v>
      </c>
      <c r="I34" s="160">
        <f t="shared" si="0"/>
        <v>151</v>
      </c>
      <c r="J34" s="159">
        <f t="shared" si="1"/>
        <v>120</v>
      </c>
      <c r="K34" s="158">
        <f>ROUND(J34/I34,3)</f>
        <v>0.79500000000000004</v>
      </c>
      <c r="L34" s="157">
        <f t="shared" si="3"/>
        <v>699600</v>
      </c>
      <c r="M34" s="157">
        <v>0</v>
      </c>
      <c r="N34" s="154">
        <v>0</v>
      </c>
      <c r="O34" s="156">
        <v>0</v>
      </c>
      <c r="P34" s="157">
        <v>21393</v>
      </c>
      <c r="Q34" s="154">
        <v>3555</v>
      </c>
      <c r="R34" s="153">
        <v>24948</v>
      </c>
      <c r="S34" s="156">
        <v>0</v>
      </c>
      <c r="T34" s="154">
        <v>0</v>
      </c>
      <c r="U34" s="157">
        <v>0</v>
      </c>
      <c r="V34" s="157">
        <v>0</v>
      </c>
      <c r="W34" s="154">
        <v>1070</v>
      </c>
      <c r="X34" s="156">
        <v>1070</v>
      </c>
      <c r="Y34" s="155">
        <v>21393</v>
      </c>
      <c r="Z34" s="154">
        <v>4625</v>
      </c>
      <c r="AA34" s="153">
        <v>26018</v>
      </c>
      <c r="AB34" s="152">
        <f t="shared" si="4"/>
        <v>673582</v>
      </c>
      <c r="AC34" s="151">
        <f t="shared" si="5"/>
        <v>0.96281017724413953</v>
      </c>
      <c r="AD34" s="150">
        <f t="shared" si="6"/>
        <v>32727</v>
      </c>
      <c r="AE34" s="149">
        <f t="shared" si="7"/>
        <v>847273</v>
      </c>
      <c r="AF34" s="152">
        <f t="shared" si="8"/>
        <v>678207</v>
      </c>
      <c r="AG34" s="151">
        <f t="shared" si="9"/>
        <v>0.96942109777015439</v>
      </c>
      <c r="AH34" s="150">
        <f t="shared" si="10"/>
        <v>26909</v>
      </c>
      <c r="AI34" s="149">
        <f t="shared" si="11"/>
        <v>853091</v>
      </c>
    </row>
    <row r="35" spans="1:35" ht="17.25" customHeight="1" x14ac:dyDescent="0.15">
      <c r="A35" s="107"/>
      <c r="B35" s="126" t="s">
        <v>2804</v>
      </c>
      <c r="C35" s="125" t="s">
        <v>2163</v>
      </c>
      <c r="D35" s="124" t="s">
        <v>2164</v>
      </c>
      <c r="E35" s="123">
        <v>5742000</v>
      </c>
      <c r="F35" s="122">
        <v>44531</v>
      </c>
      <c r="G35" s="121" t="s">
        <v>2493</v>
      </c>
      <c r="H35" s="120">
        <v>44651</v>
      </c>
      <c r="I35" s="119">
        <f t="shared" si="0"/>
        <v>121</v>
      </c>
      <c r="J35" s="118">
        <f t="shared" si="1"/>
        <v>90</v>
      </c>
      <c r="K35" s="117">
        <v>0.75</v>
      </c>
      <c r="L35" s="116">
        <f t="shared" si="3"/>
        <v>4306500</v>
      </c>
      <c r="M35" s="116">
        <v>0</v>
      </c>
      <c r="N35" s="113">
        <v>0</v>
      </c>
      <c r="O35" s="115">
        <v>0</v>
      </c>
      <c r="P35" s="116">
        <v>3444188</v>
      </c>
      <c r="Q35" s="113">
        <v>584036</v>
      </c>
      <c r="R35" s="112">
        <v>4028224</v>
      </c>
      <c r="S35" s="115">
        <v>0</v>
      </c>
      <c r="T35" s="113">
        <v>0</v>
      </c>
      <c r="U35" s="116">
        <v>0</v>
      </c>
      <c r="V35" s="116">
        <v>0</v>
      </c>
      <c r="W35" s="113">
        <v>136617</v>
      </c>
      <c r="X35" s="115">
        <v>136617</v>
      </c>
      <c r="Y35" s="114">
        <v>3444188</v>
      </c>
      <c r="Z35" s="113">
        <v>720653</v>
      </c>
      <c r="AA35" s="112">
        <v>4164841</v>
      </c>
      <c r="AB35" s="111">
        <f t="shared" si="4"/>
        <v>141659</v>
      </c>
      <c r="AC35" s="110">
        <f t="shared" si="5"/>
        <v>3.289422965285034E-2</v>
      </c>
      <c r="AD35" s="109">
        <f t="shared" si="6"/>
        <v>5553121</v>
      </c>
      <c r="AE35" s="108">
        <f t="shared" si="7"/>
        <v>188879</v>
      </c>
      <c r="AF35" s="111">
        <f t="shared" si="8"/>
        <v>862312</v>
      </c>
      <c r="AG35" s="110">
        <f t="shared" si="9"/>
        <v>0.20023499361430397</v>
      </c>
      <c r="AH35" s="109">
        <f t="shared" si="10"/>
        <v>4592250</v>
      </c>
      <c r="AI35" s="108">
        <f t="shared" si="11"/>
        <v>1149750</v>
      </c>
    </row>
    <row r="36" spans="1:35" ht="17.25" customHeight="1" x14ac:dyDescent="0.15">
      <c r="A36" s="107"/>
      <c r="B36" s="106" t="s">
        <v>2804</v>
      </c>
      <c r="C36" s="105" t="s">
        <v>2224</v>
      </c>
      <c r="D36" s="104" t="s">
        <v>2225</v>
      </c>
      <c r="E36" s="103">
        <v>400000</v>
      </c>
      <c r="F36" s="102">
        <v>44593</v>
      </c>
      <c r="G36" s="101" t="s">
        <v>2493</v>
      </c>
      <c r="H36" s="100">
        <v>44648</v>
      </c>
      <c r="I36" s="99">
        <f t="shared" si="0"/>
        <v>56</v>
      </c>
      <c r="J36" s="98">
        <f t="shared" si="1"/>
        <v>28</v>
      </c>
      <c r="K36" s="97">
        <v>0.5</v>
      </c>
      <c r="L36" s="96">
        <f t="shared" si="3"/>
        <v>200000</v>
      </c>
      <c r="M36" s="96">
        <v>0</v>
      </c>
      <c r="N36" s="93">
        <v>0</v>
      </c>
      <c r="O36" s="95">
        <v>0</v>
      </c>
      <c r="P36" s="96">
        <v>14501</v>
      </c>
      <c r="Q36" s="93">
        <v>2058</v>
      </c>
      <c r="R36" s="92">
        <v>16559</v>
      </c>
      <c r="S36" s="95">
        <v>0</v>
      </c>
      <c r="T36" s="93">
        <v>0</v>
      </c>
      <c r="U36" s="96">
        <v>0</v>
      </c>
      <c r="V36" s="96">
        <v>2120</v>
      </c>
      <c r="W36" s="93">
        <v>639</v>
      </c>
      <c r="X36" s="95">
        <v>2759</v>
      </c>
      <c r="Y36" s="94">
        <v>16621</v>
      </c>
      <c r="Z36" s="93">
        <v>2697</v>
      </c>
      <c r="AA36" s="92">
        <v>19318</v>
      </c>
      <c r="AB36" s="148">
        <f t="shared" si="4"/>
        <v>180682</v>
      </c>
      <c r="AC36" s="91">
        <f t="shared" si="5"/>
        <v>0.90341000000000005</v>
      </c>
      <c r="AD36" s="147">
        <f t="shared" si="6"/>
        <v>38636</v>
      </c>
      <c r="AE36" s="146">
        <f t="shared" si="7"/>
        <v>361364</v>
      </c>
      <c r="AF36" s="148">
        <f t="shared" si="8"/>
        <v>183379</v>
      </c>
      <c r="AG36" s="91">
        <f t="shared" si="9"/>
        <v>0.91689500000000002</v>
      </c>
      <c r="AH36" s="147">
        <f t="shared" si="10"/>
        <v>33242</v>
      </c>
      <c r="AI36" s="146">
        <f t="shared" si="11"/>
        <v>366758</v>
      </c>
    </row>
    <row r="37" spans="1:35" ht="17.25" customHeight="1" x14ac:dyDescent="0.15">
      <c r="A37" s="107"/>
      <c r="B37" s="145" t="s">
        <v>2801</v>
      </c>
      <c r="C37" s="144" t="s">
        <v>2471</v>
      </c>
      <c r="D37" s="143" t="s">
        <v>2470</v>
      </c>
      <c r="E37" s="142">
        <v>150000</v>
      </c>
      <c r="F37" s="141">
        <v>44440</v>
      </c>
      <c r="G37" s="140" t="s">
        <v>2493</v>
      </c>
      <c r="H37" s="139">
        <v>44804</v>
      </c>
      <c r="I37" s="138">
        <f t="shared" si="0"/>
        <v>365</v>
      </c>
      <c r="J37" s="137">
        <f t="shared" si="1"/>
        <v>181</v>
      </c>
      <c r="K37" s="136">
        <f>ROUND(J37/I37,3)</f>
        <v>0.496</v>
      </c>
      <c r="L37" s="135">
        <f t="shared" si="3"/>
        <v>74400</v>
      </c>
      <c r="M37" s="135">
        <v>0</v>
      </c>
      <c r="N37" s="132">
        <v>0</v>
      </c>
      <c r="O37" s="134">
        <v>0</v>
      </c>
      <c r="P37" s="135">
        <v>45638</v>
      </c>
      <c r="Q37" s="132">
        <v>9120</v>
      </c>
      <c r="R37" s="131">
        <v>54758</v>
      </c>
      <c r="S37" s="134">
        <v>0</v>
      </c>
      <c r="T37" s="132">
        <v>0</v>
      </c>
      <c r="U37" s="135">
        <v>0</v>
      </c>
      <c r="V37" s="135">
        <v>733</v>
      </c>
      <c r="W37" s="132">
        <v>3778</v>
      </c>
      <c r="X37" s="134">
        <v>4511</v>
      </c>
      <c r="Y37" s="133">
        <v>46371</v>
      </c>
      <c r="Z37" s="132">
        <v>12898</v>
      </c>
      <c r="AA37" s="131">
        <v>59269</v>
      </c>
      <c r="AB37" s="130">
        <f t="shared" si="4"/>
        <v>15131</v>
      </c>
      <c r="AC37" s="129">
        <f t="shared" si="5"/>
        <v>0.20337365591397849</v>
      </c>
      <c r="AD37" s="128">
        <f t="shared" si="6"/>
        <v>119493</v>
      </c>
      <c r="AE37" s="127">
        <f t="shared" si="7"/>
        <v>30507</v>
      </c>
      <c r="AF37" s="130">
        <f t="shared" si="8"/>
        <v>28029</v>
      </c>
      <c r="AG37" s="129">
        <f t="shared" si="9"/>
        <v>0.37673387096774191</v>
      </c>
      <c r="AH37" s="128">
        <f t="shared" si="10"/>
        <v>93489</v>
      </c>
      <c r="AI37" s="127">
        <f t="shared" si="11"/>
        <v>56511</v>
      </c>
    </row>
    <row r="38" spans="1:35" ht="17.25" customHeight="1" x14ac:dyDescent="0.15">
      <c r="A38" s="107"/>
      <c r="B38" s="126" t="s">
        <v>2801</v>
      </c>
      <c r="C38" s="125" t="s">
        <v>2458</v>
      </c>
      <c r="D38" s="124" t="s">
        <v>2803</v>
      </c>
      <c r="E38" s="123">
        <v>586500</v>
      </c>
      <c r="F38" s="122">
        <v>44309</v>
      </c>
      <c r="G38" s="121" t="s">
        <v>2493</v>
      </c>
      <c r="H38" s="120">
        <v>44651</v>
      </c>
      <c r="I38" s="119">
        <f t="shared" si="0"/>
        <v>343</v>
      </c>
      <c r="J38" s="118">
        <f t="shared" si="1"/>
        <v>312</v>
      </c>
      <c r="K38" s="117">
        <v>0.88600000000000001</v>
      </c>
      <c r="L38" s="116">
        <f t="shared" si="3"/>
        <v>519639</v>
      </c>
      <c r="M38" s="116">
        <v>0</v>
      </c>
      <c r="N38" s="113">
        <v>0</v>
      </c>
      <c r="O38" s="115">
        <v>0</v>
      </c>
      <c r="P38" s="116">
        <v>13766</v>
      </c>
      <c r="Q38" s="113">
        <v>3050</v>
      </c>
      <c r="R38" s="112">
        <v>16816</v>
      </c>
      <c r="S38" s="115">
        <v>0</v>
      </c>
      <c r="T38" s="113">
        <v>0</v>
      </c>
      <c r="U38" s="116">
        <v>0</v>
      </c>
      <c r="V38" s="116">
        <v>0</v>
      </c>
      <c r="W38" s="113">
        <v>1516</v>
      </c>
      <c r="X38" s="115">
        <v>1516</v>
      </c>
      <c r="Y38" s="114">
        <v>13766</v>
      </c>
      <c r="Z38" s="113">
        <v>4566</v>
      </c>
      <c r="AA38" s="112">
        <v>18332</v>
      </c>
      <c r="AB38" s="111">
        <f t="shared" si="4"/>
        <v>501307</v>
      </c>
      <c r="AC38" s="110">
        <f t="shared" si="5"/>
        <v>0.96472166253880098</v>
      </c>
      <c r="AD38" s="109">
        <f t="shared" si="6"/>
        <v>20690</v>
      </c>
      <c r="AE38" s="108">
        <f t="shared" si="7"/>
        <v>565810</v>
      </c>
      <c r="AF38" s="111">
        <f t="shared" si="8"/>
        <v>505873</v>
      </c>
      <c r="AG38" s="110">
        <f t="shared" si="9"/>
        <v>0.97350853188463526</v>
      </c>
      <c r="AH38" s="109">
        <f t="shared" si="10"/>
        <v>15537</v>
      </c>
      <c r="AI38" s="108">
        <f t="shared" si="11"/>
        <v>570963</v>
      </c>
    </row>
    <row r="39" spans="1:35" ht="17.25" customHeight="1" x14ac:dyDescent="0.15">
      <c r="A39" s="107"/>
      <c r="B39" s="126" t="s">
        <v>2801</v>
      </c>
      <c r="C39" s="125" t="s">
        <v>2452</v>
      </c>
      <c r="D39" s="124" t="s">
        <v>2802</v>
      </c>
      <c r="E39" s="123">
        <v>1022300</v>
      </c>
      <c r="F39" s="122">
        <v>44370</v>
      </c>
      <c r="G39" s="121" t="s">
        <v>2493</v>
      </c>
      <c r="H39" s="120">
        <v>44651</v>
      </c>
      <c r="I39" s="119">
        <f t="shared" si="0"/>
        <v>282</v>
      </c>
      <c r="J39" s="118">
        <f t="shared" si="1"/>
        <v>251</v>
      </c>
      <c r="K39" s="117">
        <v>0.66700000000000004</v>
      </c>
      <c r="L39" s="116">
        <f t="shared" si="3"/>
        <v>681874</v>
      </c>
      <c r="M39" s="116">
        <v>0</v>
      </c>
      <c r="N39" s="113">
        <v>0</v>
      </c>
      <c r="O39" s="115">
        <v>0</v>
      </c>
      <c r="P39" s="116">
        <v>0</v>
      </c>
      <c r="Q39" s="113">
        <v>0</v>
      </c>
      <c r="R39" s="112">
        <v>0</v>
      </c>
      <c r="S39" s="115">
        <v>0</v>
      </c>
      <c r="T39" s="113">
        <v>0</v>
      </c>
      <c r="U39" s="116">
        <v>0</v>
      </c>
      <c r="V39" s="116">
        <v>0</v>
      </c>
      <c r="W39" s="113">
        <v>0</v>
      </c>
      <c r="X39" s="115">
        <v>0</v>
      </c>
      <c r="Y39" s="114">
        <v>0</v>
      </c>
      <c r="Z39" s="113">
        <v>0</v>
      </c>
      <c r="AA39" s="112">
        <v>0</v>
      </c>
      <c r="AB39" s="111">
        <f t="shared" si="4"/>
        <v>681874</v>
      </c>
      <c r="AC39" s="110">
        <f t="shared" si="5"/>
        <v>1</v>
      </c>
      <c r="AD39" s="109">
        <f t="shared" si="6"/>
        <v>0</v>
      </c>
      <c r="AE39" s="108">
        <f t="shared" si="7"/>
        <v>1022300</v>
      </c>
      <c r="AF39" s="111">
        <f t="shared" si="8"/>
        <v>681874</v>
      </c>
      <c r="AG39" s="110">
        <f t="shared" si="9"/>
        <v>1</v>
      </c>
      <c r="AH39" s="109">
        <f t="shared" si="10"/>
        <v>0</v>
      </c>
      <c r="AI39" s="108">
        <f t="shared" si="11"/>
        <v>1022300</v>
      </c>
    </row>
    <row r="40" spans="1:35" ht="17.25" customHeight="1" x14ac:dyDescent="0.15">
      <c r="A40" s="107"/>
      <c r="B40" s="126" t="s">
        <v>2801</v>
      </c>
      <c r="C40" s="125" t="s">
        <v>2448</v>
      </c>
      <c r="D40" s="124" t="s">
        <v>2447</v>
      </c>
      <c r="E40" s="123">
        <v>120000</v>
      </c>
      <c r="F40" s="122">
        <v>44403</v>
      </c>
      <c r="G40" s="121" t="s">
        <v>2493</v>
      </c>
      <c r="H40" s="120">
        <v>44681</v>
      </c>
      <c r="I40" s="119">
        <f t="shared" ref="I40:I71" si="12">H40-F40+1</f>
        <v>279</v>
      </c>
      <c r="J40" s="118">
        <f t="shared" ref="J40:J71" si="13">IF(H40&gt;$H$1,$H$1-F40+1,I40)</f>
        <v>218</v>
      </c>
      <c r="K40" s="117">
        <v>0.5</v>
      </c>
      <c r="L40" s="116">
        <f t="shared" ref="L40:L71" si="14">ROUNDDOWN(E40*K40,0)</f>
        <v>60000</v>
      </c>
      <c r="M40" s="116">
        <v>0</v>
      </c>
      <c r="N40" s="113">
        <v>0</v>
      </c>
      <c r="O40" s="115">
        <v>0</v>
      </c>
      <c r="P40" s="116">
        <v>6943</v>
      </c>
      <c r="Q40" s="113">
        <v>1486</v>
      </c>
      <c r="R40" s="112">
        <v>8429</v>
      </c>
      <c r="S40" s="115">
        <v>0</v>
      </c>
      <c r="T40" s="113">
        <v>0</v>
      </c>
      <c r="U40" s="116">
        <v>0</v>
      </c>
      <c r="V40" s="116">
        <v>0</v>
      </c>
      <c r="W40" s="113">
        <v>534</v>
      </c>
      <c r="X40" s="115">
        <v>534</v>
      </c>
      <c r="Y40" s="114">
        <v>6943</v>
      </c>
      <c r="Z40" s="113">
        <v>2020</v>
      </c>
      <c r="AA40" s="112">
        <v>8963</v>
      </c>
      <c r="AB40" s="111">
        <f t="shared" ref="AB40:AB71" si="15">L40-AA40</f>
        <v>51037</v>
      </c>
      <c r="AC40" s="110">
        <f t="shared" ref="AC40:AC71" si="16">IF(L40=0,0,AB40/L40)</f>
        <v>0.85061666666666669</v>
      </c>
      <c r="AD40" s="109">
        <f t="shared" ref="AD40:AD60" si="17">IF(E40=0,0,(ROUNDDOWN(AA40/K40,0)))</f>
        <v>17926</v>
      </c>
      <c r="AE40" s="108">
        <f t="shared" ref="AE40:AE71" si="18">E40-AD40</f>
        <v>102074</v>
      </c>
      <c r="AF40" s="111">
        <f t="shared" ref="AF40:AF60" si="19">L40-Y40</f>
        <v>53057</v>
      </c>
      <c r="AG40" s="110">
        <f t="shared" ref="AG40:AG71" si="20">IF(L40=0,0,AF40/L40)</f>
        <v>0.88428333333333331</v>
      </c>
      <c r="AH40" s="109">
        <f t="shared" ref="AH40:AH60" si="21">IF(E40=0,0,ROUNDDOWN(Y40/K40,0))</f>
        <v>13886</v>
      </c>
      <c r="AI40" s="108">
        <f t="shared" ref="AI40:AI71" si="22">E40-AH40</f>
        <v>106114</v>
      </c>
    </row>
    <row r="41" spans="1:35" ht="17.25" customHeight="1" x14ac:dyDescent="0.15">
      <c r="A41" s="107"/>
      <c r="B41" s="126" t="s">
        <v>2801</v>
      </c>
      <c r="C41" s="125" t="s">
        <v>2446</v>
      </c>
      <c r="D41" s="124" t="s">
        <v>2445</v>
      </c>
      <c r="E41" s="123">
        <v>479580</v>
      </c>
      <c r="F41" s="122">
        <v>44396</v>
      </c>
      <c r="G41" s="121" t="s">
        <v>2493</v>
      </c>
      <c r="H41" s="120">
        <v>44681</v>
      </c>
      <c r="I41" s="119">
        <f t="shared" si="12"/>
        <v>286</v>
      </c>
      <c r="J41" s="118">
        <f t="shared" si="13"/>
        <v>225</v>
      </c>
      <c r="K41" s="117">
        <v>0.16700000000000001</v>
      </c>
      <c r="L41" s="116">
        <f t="shared" si="14"/>
        <v>80089</v>
      </c>
      <c r="M41" s="116">
        <v>0</v>
      </c>
      <c r="N41" s="113">
        <v>0</v>
      </c>
      <c r="O41" s="115">
        <v>0</v>
      </c>
      <c r="P41" s="116">
        <v>1488</v>
      </c>
      <c r="Q41" s="113">
        <v>319</v>
      </c>
      <c r="R41" s="112">
        <v>1807</v>
      </c>
      <c r="S41" s="115">
        <v>0</v>
      </c>
      <c r="T41" s="113">
        <v>0</v>
      </c>
      <c r="U41" s="116">
        <v>0</v>
      </c>
      <c r="V41" s="116">
        <v>0</v>
      </c>
      <c r="W41" s="113">
        <v>114</v>
      </c>
      <c r="X41" s="115">
        <v>114</v>
      </c>
      <c r="Y41" s="114">
        <v>1488</v>
      </c>
      <c r="Z41" s="113">
        <v>433</v>
      </c>
      <c r="AA41" s="112">
        <v>1921</v>
      </c>
      <c r="AB41" s="111">
        <f t="shared" si="15"/>
        <v>78168</v>
      </c>
      <c r="AC41" s="110">
        <f t="shared" si="16"/>
        <v>0.97601418422005515</v>
      </c>
      <c r="AD41" s="109">
        <f t="shared" si="17"/>
        <v>11502</v>
      </c>
      <c r="AE41" s="108">
        <f t="shared" si="18"/>
        <v>468078</v>
      </c>
      <c r="AF41" s="111">
        <f t="shared" si="19"/>
        <v>78601</v>
      </c>
      <c r="AG41" s="110">
        <f t="shared" si="20"/>
        <v>0.98142066950517548</v>
      </c>
      <c r="AH41" s="109">
        <f t="shared" si="21"/>
        <v>8910</v>
      </c>
      <c r="AI41" s="108">
        <f t="shared" si="22"/>
        <v>470670</v>
      </c>
    </row>
    <row r="42" spans="1:35" ht="17.25" customHeight="1" x14ac:dyDescent="0.15">
      <c r="A42" s="107"/>
      <c r="B42" s="126" t="s">
        <v>2801</v>
      </c>
      <c r="C42" s="125" t="s">
        <v>1788</v>
      </c>
      <c r="D42" s="124" t="s">
        <v>1789</v>
      </c>
      <c r="E42" s="123">
        <v>858200</v>
      </c>
      <c r="F42" s="122">
        <v>44452</v>
      </c>
      <c r="G42" s="121" t="s">
        <v>2493</v>
      </c>
      <c r="H42" s="120">
        <v>44651</v>
      </c>
      <c r="I42" s="119">
        <f t="shared" si="12"/>
        <v>200</v>
      </c>
      <c r="J42" s="118">
        <f t="shared" si="13"/>
        <v>169</v>
      </c>
      <c r="K42" s="117">
        <v>0.73299999999999998</v>
      </c>
      <c r="L42" s="116">
        <f t="shared" si="14"/>
        <v>629060</v>
      </c>
      <c r="M42" s="116">
        <v>0</v>
      </c>
      <c r="N42" s="113">
        <v>0</v>
      </c>
      <c r="O42" s="115">
        <v>0</v>
      </c>
      <c r="P42" s="116">
        <v>11571</v>
      </c>
      <c r="Q42" s="113">
        <v>2702</v>
      </c>
      <c r="R42" s="112">
        <v>14273</v>
      </c>
      <c r="S42" s="115">
        <v>0</v>
      </c>
      <c r="T42" s="113">
        <v>0</v>
      </c>
      <c r="U42" s="116">
        <v>0</v>
      </c>
      <c r="V42" s="116">
        <v>0</v>
      </c>
      <c r="W42" s="113">
        <v>1275</v>
      </c>
      <c r="X42" s="115">
        <v>1275</v>
      </c>
      <c r="Y42" s="114">
        <v>11571</v>
      </c>
      <c r="Z42" s="113">
        <v>3977</v>
      </c>
      <c r="AA42" s="112">
        <v>15548</v>
      </c>
      <c r="AB42" s="111">
        <f t="shared" si="15"/>
        <v>613512</v>
      </c>
      <c r="AC42" s="110">
        <f t="shared" si="16"/>
        <v>0.97528375671637046</v>
      </c>
      <c r="AD42" s="109">
        <f t="shared" si="17"/>
        <v>21211</v>
      </c>
      <c r="AE42" s="108">
        <f t="shared" si="18"/>
        <v>836989</v>
      </c>
      <c r="AF42" s="111">
        <f t="shared" si="19"/>
        <v>617489</v>
      </c>
      <c r="AG42" s="110">
        <f t="shared" si="20"/>
        <v>0.98160588815057392</v>
      </c>
      <c r="AH42" s="109">
        <f t="shared" si="21"/>
        <v>15785</v>
      </c>
      <c r="AI42" s="108">
        <f t="shared" si="22"/>
        <v>842415</v>
      </c>
    </row>
    <row r="43" spans="1:35" ht="17.25" customHeight="1" x14ac:dyDescent="0.15">
      <c r="A43" s="107"/>
      <c r="B43" s="126" t="s">
        <v>2801</v>
      </c>
      <c r="C43" s="125" t="s">
        <v>1970</v>
      </c>
      <c r="D43" s="124" t="s">
        <v>1971</v>
      </c>
      <c r="E43" s="123">
        <v>3254200</v>
      </c>
      <c r="F43" s="122">
        <v>44494</v>
      </c>
      <c r="G43" s="121" t="s">
        <v>2493</v>
      </c>
      <c r="H43" s="120">
        <v>44651</v>
      </c>
      <c r="I43" s="119">
        <f t="shared" si="12"/>
        <v>158</v>
      </c>
      <c r="J43" s="118">
        <f t="shared" si="13"/>
        <v>127</v>
      </c>
      <c r="K43" s="117">
        <v>0.82399999999999995</v>
      </c>
      <c r="L43" s="116">
        <f t="shared" si="14"/>
        <v>2681460</v>
      </c>
      <c r="M43" s="116">
        <v>0</v>
      </c>
      <c r="N43" s="113">
        <v>0</v>
      </c>
      <c r="O43" s="115">
        <v>0</v>
      </c>
      <c r="P43" s="116">
        <v>1120147</v>
      </c>
      <c r="Q43" s="113">
        <v>226083</v>
      </c>
      <c r="R43" s="112">
        <v>1346230</v>
      </c>
      <c r="S43" s="115">
        <v>0</v>
      </c>
      <c r="T43" s="113">
        <v>0</v>
      </c>
      <c r="U43" s="116">
        <v>0</v>
      </c>
      <c r="V43" s="116">
        <v>21748</v>
      </c>
      <c r="W43" s="113">
        <v>95283</v>
      </c>
      <c r="X43" s="115">
        <v>117031</v>
      </c>
      <c r="Y43" s="114">
        <v>1141895</v>
      </c>
      <c r="Z43" s="113">
        <v>321366</v>
      </c>
      <c r="AA43" s="112">
        <v>1463261</v>
      </c>
      <c r="AB43" s="111">
        <f t="shared" si="15"/>
        <v>1218199</v>
      </c>
      <c r="AC43" s="110">
        <f t="shared" si="16"/>
        <v>0.45430437149910868</v>
      </c>
      <c r="AD43" s="109">
        <f t="shared" si="17"/>
        <v>1775802</v>
      </c>
      <c r="AE43" s="108">
        <f t="shared" si="18"/>
        <v>1478398</v>
      </c>
      <c r="AF43" s="111">
        <f t="shared" si="19"/>
        <v>1539565</v>
      </c>
      <c r="AG43" s="110">
        <f t="shared" si="20"/>
        <v>0.57415176806665025</v>
      </c>
      <c r="AH43" s="109">
        <f t="shared" si="21"/>
        <v>1385794</v>
      </c>
      <c r="AI43" s="108">
        <f t="shared" si="22"/>
        <v>1868406</v>
      </c>
    </row>
    <row r="44" spans="1:35" ht="17.25" customHeight="1" x14ac:dyDescent="0.15">
      <c r="A44" s="107"/>
      <c r="B44" s="126" t="s">
        <v>2801</v>
      </c>
      <c r="C44" s="125" t="s">
        <v>1973</v>
      </c>
      <c r="D44" s="124" t="s">
        <v>1974</v>
      </c>
      <c r="E44" s="123">
        <v>523800</v>
      </c>
      <c r="F44" s="122">
        <v>44494</v>
      </c>
      <c r="G44" s="121" t="s">
        <v>2493</v>
      </c>
      <c r="H44" s="120">
        <v>44651</v>
      </c>
      <c r="I44" s="119">
        <f t="shared" si="12"/>
        <v>158</v>
      </c>
      <c r="J44" s="118">
        <f t="shared" si="13"/>
        <v>127</v>
      </c>
      <c r="K44" s="117">
        <v>0.66700000000000004</v>
      </c>
      <c r="L44" s="116">
        <f t="shared" si="14"/>
        <v>349374</v>
      </c>
      <c r="M44" s="116">
        <v>0</v>
      </c>
      <c r="N44" s="113">
        <v>0</v>
      </c>
      <c r="O44" s="115">
        <v>0</v>
      </c>
      <c r="P44" s="116">
        <v>79411</v>
      </c>
      <c r="Q44" s="113">
        <v>15568</v>
      </c>
      <c r="R44" s="112">
        <v>94979</v>
      </c>
      <c r="S44" s="115">
        <v>0</v>
      </c>
      <c r="T44" s="113">
        <v>0</v>
      </c>
      <c r="U44" s="116">
        <v>0</v>
      </c>
      <c r="V44" s="116">
        <v>1351</v>
      </c>
      <c r="W44" s="113">
        <v>6337</v>
      </c>
      <c r="X44" s="115">
        <v>7688</v>
      </c>
      <c r="Y44" s="114">
        <v>80762</v>
      </c>
      <c r="Z44" s="113">
        <v>21905</v>
      </c>
      <c r="AA44" s="112">
        <v>102667</v>
      </c>
      <c r="AB44" s="111">
        <f t="shared" si="15"/>
        <v>246707</v>
      </c>
      <c r="AC44" s="110">
        <f t="shared" si="16"/>
        <v>0.70614012490912315</v>
      </c>
      <c r="AD44" s="109">
        <f t="shared" si="17"/>
        <v>153923</v>
      </c>
      <c r="AE44" s="108">
        <f t="shared" si="18"/>
        <v>369877</v>
      </c>
      <c r="AF44" s="111">
        <f t="shared" si="19"/>
        <v>268612</v>
      </c>
      <c r="AG44" s="110">
        <f t="shared" si="20"/>
        <v>0.76883797878491245</v>
      </c>
      <c r="AH44" s="109">
        <f t="shared" si="21"/>
        <v>121082</v>
      </c>
      <c r="AI44" s="108">
        <f t="shared" si="22"/>
        <v>402718</v>
      </c>
    </row>
    <row r="45" spans="1:35" ht="17.25" customHeight="1" x14ac:dyDescent="0.15">
      <c r="A45" s="107"/>
      <c r="B45" s="126" t="s">
        <v>2801</v>
      </c>
      <c r="C45" s="125" t="s">
        <v>2427</v>
      </c>
      <c r="D45" s="124" t="s">
        <v>2426</v>
      </c>
      <c r="E45" s="123">
        <v>744000</v>
      </c>
      <c r="F45" s="122">
        <v>44517</v>
      </c>
      <c r="G45" s="121" t="s">
        <v>2493</v>
      </c>
      <c r="H45" s="120">
        <v>44681</v>
      </c>
      <c r="I45" s="119">
        <f t="shared" si="12"/>
        <v>165</v>
      </c>
      <c r="J45" s="118">
        <f t="shared" si="13"/>
        <v>104</v>
      </c>
      <c r="K45" s="117">
        <v>0.85199999999999998</v>
      </c>
      <c r="L45" s="116">
        <f t="shared" si="14"/>
        <v>633888</v>
      </c>
      <c r="M45" s="116">
        <v>0</v>
      </c>
      <c r="N45" s="113">
        <v>0</v>
      </c>
      <c r="O45" s="115">
        <v>0</v>
      </c>
      <c r="P45" s="116">
        <v>53947</v>
      </c>
      <c r="Q45" s="113">
        <v>12720</v>
      </c>
      <c r="R45" s="112">
        <v>66667</v>
      </c>
      <c r="S45" s="115">
        <v>285227</v>
      </c>
      <c r="T45" s="113">
        <v>0</v>
      </c>
      <c r="U45" s="116">
        <v>285227</v>
      </c>
      <c r="V45" s="116">
        <v>854</v>
      </c>
      <c r="W45" s="113">
        <v>5075</v>
      </c>
      <c r="X45" s="115">
        <v>5929</v>
      </c>
      <c r="Y45" s="114">
        <v>340028</v>
      </c>
      <c r="Z45" s="113">
        <v>17795</v>
      </c>
      <c r="AA45" s="112">
        <v>357823</v>
      </c>
      <c r="AB45" s="111">
        <f t="shared" si="15"/>
        <v>276065</v>
      </c>
      <c r="AC45" s="110">
        <f t="shared" si="16"/>
        <v>0.4355106895855419</v>
      </c>
      <c r="AD45" s="109">
        <f t="shared" si="17"/>
        <v>419980</v>
      </c>
      <c r="AE45" s="108">
        <f t="shared" si="18"/>
        <v>324020</v>
      </c>
      <c r="AF45" s="111">
        <f t="shared" si="19"/>
        <v>293860</v>
      </c>
      <c r="AG45" s="110">
        <f t="shared" si="20"/>
        <v>0.4635834721591196</v>
      </c>
      <c r="AH45" s="109">
        <f t="shared" si="21"/>
        <v>399093</v>
      </c>
      <c r="AI45" s="108">
        <f t="shared" si="22"/>
        <v>344907</v>
      </c>
    </row>
    <row r="46" spans="1:35" ht="17.25" customHeight="1" x14ac:dyDescent="0.15">
      <c r="A46" s="107"/>
      <c r="B46" s="126" t="s">
        <v>2801</v>
      </c>
      <c r="C46" s="125" t="s">
        <v>2425</v>
      </c>
      <c r="D46" s="124" t="s">
        <v>2424</v>
      </c>
      <c r="E46" s="123">
        <v>4812700</v>
      </c>
      <c r="F46" s="122">
        <v>44522</v>
      </c>
      <c r="G46" s="121" t="s">
        <v>2493</v>
      </c>
      <c r="H46" s="120">
        <v>44701</v>
      </c>
      <c r="I46" s="119">
        <f t="shared" si="12"/>
        <v>180</v>
      </c>
      <c r="J46" s="118">
        <f t="shared" si="13"/>
        <v>99</v>
      </c>
      <c r="K46" s="117">
        <v>0.5</v>
      </c>
      <c r="L46" s="116">
        <f t="shared" si="14"/>
        <v>2406350</v>
      </c>
      <c r="M46" s="116">
        <v>0</v>
      </c>
      <c r="N46" s="113">
        <v>0</v>
      </c>
      <c r="O46" s="115">
        <v>0</v>
      </c>
      <c r="P46" s="116">
        <v>870673</v>
      </c>
      <c r="Q46" s="113">
        <v>166191</v>
      </c>
      <c r="R46" s="112">
        <v>1036864</v>
      </c>
      <c r="S46" s="115">
        <v>93096</v>
      </c>
      <c r="T46" s="113">
        <v>0</v>
      </c>
      <c r="U46" s="116">
        <v>93096</v>
      </c>
      <c r="V46" s="116">
        <v>5257</v>
      </c>
      <c r="W46" s="113">
        <v>72510</v>
      </c>
      <c r="X46" s="115">
        <v>77767</v>
      </c>
      <c r="Y46" s="114">
        <v>969026</v>
      </c>
      <c r="Z46" s="113">
        <v>238701</v>
      </c>
      <c r="AA46" s="112">
        <v>1207727</v>
      </c>
      <c r="AB46" s="111">
        <f t="shared" si="15"/>
        <v>1198623</v>
      </c>
      <c r="AC46" s="110">
        <f t="shared" si="16"/>
        <v>0.4981083383547697</v>
      </c>
      <c r="AD46" s="109">
        <f t="shared" si="17"/>
        <v>2415454</v>
      </c>
      <c r="AE46" s="108">
        <f t="shared" si="18"/>
        <v>2397246</v>
      </c>
      <c r="AF46" s="111">
        <f t="shared" si="19"/>
        <v>1437324</v>
      </c>
      <c r="AG46" s="110">
        <f t="shared" si="20"/>
        <v>0.5973046314958339</v>
      </c>
      <c r="AH46" s="109">
        <f t="shared" si="21"/>
        <v>1938052</v>
      </c>
      <c r="AI46" s="108">
        <f t="shared" si="22"/>
        <v>2874648</v>
      </c>
    </row>
    <row r="47" spans="1:35" ht="17.25" customHeight="1" x14ac:dyDescent="0.15">
      <c r="A47" s="107"/>
      <c r="B47" s="126" t="s">
        <v>2801</v>
      </c>
      <c r="C47" s="125" t="s">
        <v>2099</v>
      </c>
      <c r="D47" s="124" t="s">
        <v>2100</v>
      </c>
      <c r="E47" s="123">
        <v>3500200</v>
      </c>
      <c r="F47" s="122">
        <v>44529</v>
      </c>
      <c r="G47" s="121" t="s">
        <v>2493</v>
      </c>
      <c r="H47" s="120">
        <v>44651</v>
      </c>
      <c r="I47" s="119">
        <f t="shared" si="12"/>
        <v>123</v>
      </c>
      <c r="J47" s="118">
        <f t="shared" si="13"/>
        <v>92</v>
      </c>
      <c r="K47" s="117">
        <v>0.83599999999999997</v>
      </c>
      <c r="L47" s="116">
        <f t="shared" si="14"/>
        <v>2926167</v>
      </c>
      <c r="M47" s="116">
        <v>0</v>
      </c>
      <c r="N47" s="113">
        <v>0</v>
      </c>
      <c r="O47" s="115">
        <v>0</v>
      </c>
      <c r="P47" s="116">
        <v>728204</v>
      </c>
      <c r="Q47" s="113">
        <v>156938</v>
      </c>
      <c r="R47" s="112">
        <v>885142</v>
      </c>
      <c r="S47" s="115">
        <v>1426892</v>
      </c>
      <c r="T47" s="113">
        <v>0</v>
      </c>
      <c r="U47" s="116">
        <v>1426892</v>
      </c>
      <c r="V47" s="116">
        <v>30713</v>
      </c>
      <c r="W47" s="113">
        <v>64856</v>
      </c>
      <c r="X47" s="115">
        <v>95569</v>
      </c>
      <c r="Y47" s="114">
        <v>2185809</v>
      </c>
      <c r="Z47" s="113">
        <v>221794</v>
      </c>
      <c r="AA47" s="112">
        <v>2407603</v>
      </c>
      <c r="AB47" s="111">
        <f t="shared" si="15"/>
        <v>518564</v>
      </c>
      <c r="AC47" s="110">
        <f t="shared" si="16"/>
        <v>0.17721613291380842</v>
      </c>
      <c r="AD47" s="109">
        <f t="shared" si="17"/>
        <v>2879907</v>
      </c>
      <c r="AE47" s="108">
        <f t="shared" si="18"/>
        <v>620293</v>
      </c>
      <c r="AF47" s="111">
        <f t="shared" si="19"/>
        <v>740358</v>
      </c>
      <c r="AG47" s="110">
        <f t="shared" si="20"/>
        <v>0.25301290049405928</v>
      </c>
      <c r="AH47" s="109">
        <f t="shared" si="21"/>
        <v>2614604</v>
      </c>
      <c r="AI47" s="108">
        <f t="shared" si="22"/>
        <v>885596</v>
      </c>
    </row>
    <row r="48" spans="1:35" ht="17.25" customHeight="1" x14ac:dyDescent="0.15">
      <c r="A48" s="107"/>
      <c r="B48" s="126" t="s">
        <v>2801</v>
      </c>
      <c r="C48" s="125" t="s">
        <v>2419</v>
      </c>
      <c r="D48" s="124" t="s">
        <v>2418</v>
      </c>
      <c r="E48" s="123">
        <v>868000</v>
      </c>
      <c r="F48" s="122">
        <v>44538</v>
      </c>
      <c r="G48" s="121" t="s">
        <v>2493</v>
      </c>
      <c r="H48" s="120">
        <v>44834</v>
      </c>
      <c r="I48" s="119">
        <f t="shared" si="12"/>
        <v>297</v>
      </c>
      <c r="J48" s="118">
        <f t="shared" si="13"/>
        <v>83</v>
      </c>
      <c r="K48" s="117">
        <v>0.16700000000000001</v>
      </c>
      <c r="L48" s="116">
        <f t="shared" si="14"/>
        <v>144956</v>
      </c>
      <c r="M48" s="116">
        <v>0</v>
      </c>
      <c r="N48" s="113">
        <v>0</v>
      </c>
      <c r="O48" s="115">
        <v>0</v>
      </c>
      <c r="P48" s="116">
        <v>0</v>
      </c>
      <c r="Q48" s="113">
        <v>0</v>
      </c>
      <c r="R48" s="112">
        <v>0</v>
      </c>
      <c r="S48" s="115">
        <v>0</v>
      </c>
      <c r="T48" s="113">
        <v>0</v>
      </c>
      <c r="U48" s="116">
        <v>0</v>
      </c>
      <c r="V48" s="116">
        <v>0</v>
      </c>
      <c r="W48" s="113">
        <v>0</v>
      </c>
      <c r="X48" s="115">
        <v>0</v>
      </c>
      <c r="Y48" s="114">
        <v>0</v>
      </c>
      <c r="Z48" s="113">
        <v>0</v>
      </c>
      <c r="AA48" s="112">
        <v>0</v>
      </c>
      <c r="AB48" s="111">
        <f t="shared" si="15"/>
        <v>144956</v>
      </c>
      <c r="AC48" s="110">
        <f t="shared" si="16"/>
        <v>1</v>
      </c>
      <c r="AD48" s="109">
        <f t="shared" si="17"/>
        <v>0</v>
      </c>
      <c r="AE48" s="108">
        <f t="shared" si="18"/>
        <v>868000</v>
      </c>
      <c r="AF48" s="111">
        <f t="shared" si="19"/>
        <v>144956</v>
      </c>
      <c r="AG48" s="110">
        <f t="shared" si="20"/>
        <v>1</v>
      </c>
      <c r="AH48" s="109">
        <f t="shared" si="21"/>
        <v>0</v>
      </c>
      <c r="AI48" s="108">
        <f t="shared" si="22"/>
        <v>868000</v>
      </c>
    </row>
    <row r="49" spans="1:35" ht="17.25" customHeight="1" x14ac:dyDescent="0.15">
      <c r="A49" s="107"/>
      <c r="B49" s="126" t="s">
        <v>2801</v>
      </c>
      <c r="C49" s="125" t="s">
        <v>2115</v>
      </c>
      <c r="D49" s="124" t="s">
        <v>2116</v>
      </c>
      <c r="E49" s="123">
        <v>2010000</v>
      </c>
      <c r="F49" s="122">
        <v>44536</v>
      </c>
      <c r="G49" s="121" t="s">
        <v>2493</v>
      </c>
      <c r="H49" s="120">
        <v>44651</v>
      </c>
      <c r="I49" s="119">
        <f t="shared" si="12"/>
        <v>116</v>
      </c>
      <c r="J49" s="118">
        <f t="shared" si="13"/>
        <v>85</v>
      </c>
      <c r="K49" s="117">
        <v>1</v>
      </c>
      <c r="L49" s="116">
        <f t="shared" si="14"/>
        <v>2010000</v>
      </c>
      <c r="M49" s="116">
        <v>0</v>
      </c>
      <c r="N49" s="113">
        <v>0</v>
      </c>
      <c r="O49" s="115">
        <v>0</v>
      </c>
      <c r="P49" s="116">
        <v>1194244</v>
      </c>
      <c r="Q49" s="113">
        <v>258317</v>
      </c>
      <c r="R49" s="112">
        <v>1452561</v>
      </c>
      <c r="S49" s="115">
        <v>0</v>
      </c>
      <c r="T49" s="113">
        <v>0</v>
      </c>
      <c r="U49" s="116">
        <v>0</v>
      </c>
      <c r="V49" s="116">
        <v>62423</v>
      </c>
      <c r="W49" s="113">
        <v>106312</v>
      </c>
      <c r="X49" s="115">
        <v>168735</v>
      </c>
      <c r="Y49" s="114">
        <v>1256667</v>
      </c>
      <c r="Z49" s="113">
        <v>364629</v>
      </c>
      <c r="AA49" s="112">
        <v>1621296</v>
      </c>
      <c r="AB49" s="111">
        <f t="shared" si="15"/>
        <v>388704</v>
      </c>
      <c r="AC49" s="110">
        <f t="shared" si="16"/>
        <v>0.19338507462686566</v>
      </c>
      <c r="AD49" s="109">
        <f t="shared" si="17"/>
        <v>1621296</v>
      </c>
      <c r="AE49" s="108">
        <f t="shared" si="18"/>
        <v>388704</v>
      </c>
      <c r="AF49" s="111">
        <f t="shared" si="19"/>
        <v>753333</v>
      </c>
      <c r="AG49" s="110">
        <f t="shared" si="20"/>
        <v>0.37479253731343282</v>
      </c>
      <c r="AH49" s="109">
        <f t="shared" si="21"/>
        <v>1256667</v>
      </c>
      <c r="AI49" s="108">
        <f t="shared" si="22"/>
        <v>753333</v>
      </c>
    </row>
    <row r="50" spans="1:35" ht="17.25" customHeight="1" x14ac:dyDescent="0.15">
      <c r="A50" s="107"/>
      <c r="B50" s="126" t="s">
        <v>2801</v>
      </c>
      <c r="C50" s="125" t="s">
        <v>2417</v>
      </c>
      <c r="D50" s="124" t="s">
        <v>2416</v>
      </c>
      <c r="E50" s="123">
        <v>4907800</v>
      </c>
      <c r="F50" s="122">
        <v>44538</v>
      </c>
      <c r="G50" s="121" t="s">
        <v>2493</v>
      </c>
      <c r="H50" s="120">
        <v>44834</v>
      </c>
      <c r="I50" s="119">
        <f t="shared" si="12"/>
        <v>297</v>
      </c>
      <c r="J50" s="118">
        <f t="shared" si="13"/>
        <v>83</v>
      </c>
      <c r="K50" s="117">
        <v>2.9000000000000001E-2</v>
      </c>
      <c r="L50" s="116">
        <f t="shared" si="14"/>
        <v>142326</v>
      </c>
      <c r="M50" s="116">
        <v>0</v>
      </c>
      <c r="N50" s="113">
        <v>0</v>
      </c>
      <c r="O50" s="115">
        <v>0</v>
      </c>
      <c r="P50" s="116">
        <v>53791</v>
      </c>
      <c r="Q50" s="113">
        <v>11723</v>
      </c>
      <c r="R50" s="112">
        <v>65514</v>
      </c>
      <c r="S50" s="115">
        <v>0</v>
      </c>
      <c r="T50" s="113">
        <v>0</v>
      </c>
      <c r="U50" s="116">
        <v>0</v>
      </c>
      <c r="V50" s="116">
        <v>918</v>
      </c>
      <c r="W50" s="113">
        <v>4842</v>
      </c>
      <c r="X50" s="115">
        <v>5760</v>
      </c>
      <c r="Y50" s="114">
        <v>54709</v>
      </c>
      <c r="Z50" s="113">
        <v>16565</v>
      </c>
      <c r="AA50" s="112">
        <v>71274</v>
      </c>
      <c r="AB50" s="111">
        <f t="shared" si="15"/>
        <v>71052</v>
      </c>
      <c r="AC50" s="110">
        <f t="shared" si="16"/>
        <v>0.49922010033303826</v>
      </c>
      <c r="AD50" s="109">
        <f t="shared" si="17"/>
        <v>2457724</v>
      </c>
      <c r="AE50" s="108">
        <f t="shared" si="18"/>
        <v>2450076</v>
      </c>
      <c r="AF50" s="111">
        <f t="shared" si="19"/>
        <v>87617</v>
      </c>
      <c r="AG50" s="110">
        <f t="shared" si="20"/>
        <v>0.61560782991161134</v>
      </c>
      <c r="AH50" s="109">
        <f t="shared" si="21"/>
        <v>1886517</v>
      </c>
      <c r="AI50" s="108">
        <f t="shared" si="22"/>
        <v>3021283</v>
      </c>
    </row>
    <row r="51" spans="1:35" ht="17.25" customHeight="1" x14ac:dyDescent="0.15">
      <c r="A51" s="107"/>
      <c r="B51" s="126" t="s">
        <v>2801</v>
      </c>
      <c r="C51" s="125" t="s">
        <v>2145</v>
      </c>
      <c r="D51" s="124" t="s">
        <v>2146</v>
      </c>
      <c r="E51" s="123">
        <v>2059600</v>
      </c>
      <c r="F51" s="122">
        <v>44545</v>
      </c>
      <c r="G51" s="121" t="s">
        <v>2493</v>
      </c>
      <c r="H51" s="120">
        <v>44651</v>
      </c>
      <c r="I51" s="119">
        <f t="shared" si="12"/>
        <v>107</v>
      </c>
      <c r="J51" s="118">
        <f t="shared" si="13"/>
        <v>76</v>
      </c>
      <c r="K51" s="117">
        <v>0.61</v>
      </c>
      <c r="L51" s="116">
        <f t="shared" si="14"/>
        <v>1256356</v>
      </c>
      <c r="M51" s="116">
        <v>0</v>
      </c>
      <c r="N51" s="113">
        <v>0</v>
      </c>
      <c r="O51" s="115">
        <v>0</v>
      </c>
      <c r="P51" s="116">
        <v>781655</v>
      </c>
      <c r="Q51" s="113">
        <v>149353</v>
      </c>
      <c r="R51" s="112">
        <v>931008</v>
      </c>
      <c r="S51" s="115">
        <v>27676</v>
      </c>
      <c r="T51" s="113">
        <v>0</v>
      </c>
      <c r="U51" s="116">
        <v>27676</v>
      </c>
      <c r="V51" s="116">
        <v>23681</v>
      </c>
      <c r="W51" s="113">
        <v>65491</v>
      </c>
      <c r="X51" s="115">
        <v>89172</v>
      </c>
      <c r="Y51" s="114">
        <v>833012</v>
      </c>
      <c r="Z51" s="113">
        <v>214844</v>
      </c>
      <c r="AA51" s="112">
        <v>1047856</v>
      </c>
      <c r="AB51" s="111">
        <f t="shared" si="15"/>
        <v>208500</v>
      </c>
      <c r="AC51" s="110">
        <f t="shared" si="16"/>
        <v>0.16595614618786395</v>
      </c>
      <c r="AD51" s="109">
        <f t="shared" si="17"/>
        <v>1717796</v>
      </c>
      <c r="AE51" s="108">
        <f t="shared" si="18"/>
        <v>341804</v>
      </c>
      <c r="AF51" s="111">
        <f t="shared" si="19"/>
        <v>423344</v>
      </c>
      <c r="AG51" s="110">
        <f t="shared" si="20"/>
        <v>0.3369618165551802</v>
      </c>
      <c r="AH51" s="109">
        <f t="shared" si="21"/>
        <v>1365593</v>
      </c>
      <c r="AI51" s="108">
        <f t="shared" si="22"/>
        <v>694007</v>
      </c>
    </row>
    <row r="52" spans="1:35" ht="17.25" customHeight="1" x14ac:dyDescent="0.15">
      <c r="A52" s="107"/>
      <c r="B52" s="126" t="s">
        <v>2801</v>
      </c>
      <c r="C52" s="125" t="s">
        <v>2148</v>
      </c>
      <c r="D52" s="124" t="s">
        <v>2149</v>
      </c>
      <c r="E52" s="123">
        <v>413500</v>
      </c>
      <c r="F52" s="122">
        <v>44544</v>
      </c>
      <c r="G52" s="121" t="s">
        <v>2493</v>
      </c>
      <c r="H52" s="120">
        <v>44651</v>
      </c>
      <c r="I52" s="119">
        <f t="shared" si="12"/>
        <v>108</v>
      </c>
      <c r="J52" s="118">
        <f t="shared" si="13"/>
        <v>77</v>
      </c>
      <c r="K52" s="117">
        <v>1</v>
      </c>
      <c r="L52" s="116">
        <f t="shared" si="14"/>
        <v>413500</v>
      </c>
      <c r="M52" s="116">
        <v>0</v>
      </c>
      <c r="N52" s="113">
        <v>0</v>
      </c>
      <c r="O52" s="115">
        <v>0</v>
      </c>
      <c r="P52" s="116">
        <v>109280</v>
      </c>
      <c r="Q52" s="113">
        <v>25181</v>
      </c>
      <c r="R52" s="112">
        <v>134461</v>
      </c>
      <c r="S52" s="115">
        <v>0</v>
      </c>
      <c r="T52" s="113">
        <v>0</v>
      </c>
      <c r="U52" s="116">
        <v>0</v>
      </c>
      <c r="V52" s="116">
        <v>6167</v>
      </c>
      <c r="W52" s="113">
        <v>10448</v>
      </c>
      <c r="X52" s="115">
        <v>16615</v>
      </c>
      <c r="Y52" s="114">
        <v>115447</v>
      </c>
      <c r="Z52" s="113">
        <v>35629</v>
      </c>
      <c r="AA52" s="112">
        <v>151076</v>
      </c>
      <c r="AB52" s="111">
        <f t="shared" si="15"/>
        <v>262424</v>
      </c>
      <c r="AC52" s="110">
        <f t="shared" si="16"/>
        <v>0.63464087061668684</v>
      </c>
      <c r="AD52" s="109">
        <f t="shared" si="17"/>
        <v>151076</v>
      </c>
      <c r="AE52" s="108">
        <f t="shared" si="18"/>
        <v>262424</v>
      </c>
      <c r="AF52" s="111">
        <f t="shared" si="19"/>
        <v>298053</v>
      </c>
      <c r="AG52" s="110">
        <f t="shared" si="20"/>
        <v>0.72080532043530832</v>
      </c>
      <c r="AH52" s="109">
        <f t="shared" si="21"/>
        <v>115447</v>
      </c>
      <c r="AI52" s="108">
        <f t="shared" si="22"/>
        <v>298053</v>
      </c>
    </row>
    <row r="53" spans="1:35" ht="17.25" customHeight="1" x14ac:dyDescent="0.15">
      <c r="A53" s="107"/>
      <c r="B53" s="126" t="s">
        <v>2801</v>
      </c>
      <c r="C53" s="125" t="s">
        <v>2154</v>
      </c>
      <c r="D53" s="124" t="s">
        <v>2155</v>
      </c>
      <c r="E53" s="123">
        <v>1053800</v>
      </c>
      <c r="F53" s="122">
        <v>44545</v>
      </c>
      <c r="G53" s="121" t="s">
        <v>2493</v>
      </c>
      <c r="H53" s="120">
        <v>44651</v>
      </c>
      <c r="I53" s="119">
        <f t="shared" si="12"/>
        <v>107</v>
      </c>
      <c r="J53" s="118">
        <f t="shared" si="13"/>
        <v>76</v>
      </c>
      <c r="K53" s="117">
        <v>0.87</v>
      </c>
      <c r="L53" s="116">
        <f t="shared" si="14"/>
        <v>916806</v>
      </c>
      <c r="M53" s="116">
        <v>0</v>
      </c>
      <c r="N53" s="113">
        <v>0</v>
      </c>
      <c r="O53" s="115">
        <v>0</v>
      </c>
      <c r="P53" s="116">
        <v>173840</v>
      </c>
      <c r="Q53" s="113">
        <v>35262</v>
      </c>
      <c r="R53" s="112">
        <v>209102</v>
      </c>
      <c r="S53" s="115">
        <v>179244</v>
      </c>
      <c r="T53" s="113">
        <v>0</v>
      </c>
      <c r="U53" s="116">
        <v>179244</v>
      </c>
      <c r="V53" s="116">
        <v>13421</v>
      </c>
      <c r="W53" s="113">
        <v>14542</v>
      </c>
      <c r="X53" s="115">
        <v>27963</v>
      </c>
      <c r="Y53" s="114">
        <v>366505</v>
      </c>
      <c r="Z53" s="113">
        <v>49804</v>
      </c>
      <c r="AA53" s="112">
        <v>416309</v>
      </c>
      <c r="AB53" s="111">
        <f t="shared" si="15"/>
        <v>500497</v>
      </c>
      <c r="AC53" s="110">
        <f t="shared" si="16"/>
        <v>0.54591374838297302</v>
      </c>
      <c r="AD53" s="109">
        <f t="shared" si="17"/>
        <v>478516</v>
      </c>
      <c r="AE53" s="108">
        <f t="shared" si="18"/>
        <v>575284</v>
      </c>
      <c r="AF53" s="111">
        <f t="shared" si="19"/>
        <v>550301</v>
      </c>
      <c r="AG53" s="110">
        <f t="shared" si="20"/>
        <v>0.60023712759296954</v>
      </c>
      <c r="AH53" s="109">
        <f t="shared" si="21"/>
        <v>421270</v>
      </c>
      <c r="AI53" s="108">
        <f t="shared" si="22"/>
        <v>632530</v>
      </c>
    </row>
    <row r="54" spans="1:35" ht="17.25" customHeight="1" x14ac:dyDescent="0.15">
      <c r="A54" s="107"/>
      <c r="B54" s="126" t="s">
        <v>2801</v>
      </c>
      <c r="C54" s="125" t="s">
        <v>2178</v>
      </c>
      <c r="D54" s="124" t="s">
        <v>2179</v>
      </c>
      <c r="E54" s="123">
        <v>2065000</v>
      </c>
      <c r="F54" s="122">
        <v>44565</v>
      </c>
      <c r="G54" s="121" t="s">
        <v>2493</v>
      </c>
      <c r="H54" s="120">
        <v>44742</v>
      </c>
      <c r="I54" s="119">
        <f t="shared" si="12"/>
        <v>178</v>
      </c>
      <c r="J54" s="118">
        <f t="shared" si="13"/>
        <v>56</v>
      </c>
      <c r="K54" s="117">
        <v>4.2000000000000003E-2</v>
      </c>
      <c r="L54" s="116">
        <f t="shared" si="14"/>
        <v>86730</v>
      </c>
      <c r="M54" s="116">
        <v>0</v>
      </c>
      <c r="N54" s="113">
        <v>0</v>
      </c>
      <c r="O54" s="115">
        <v>0</v>
      </c>
      <c r="P54" s="116">
        <v>577653</v>
      </c>
      <c r="Q54" s="113">
        <v>109716</v>
      </c>
      <c r="R54" s="112">
        <v>687369</v>
      </c>
      <c r="S54" s="115">
        <v>0</v>
      </c>
      <c r="T54" s="113">
        <v>0</v>
      </c>
      <c r="U54" s="116">
        <v>0</v>
      </c>
      <c r="V54" s="116">
        <v>122980</v>
      </c>
      <c r="W54" s="113">
        <v>46736</v>
      </c>
      <c r="X54" s="115">
        <v>169716</v>
      </c>
      <c r="Y54" s="114">
        <v>700633</v>
      </c>
      <c r="Z54" s="113">
        <v>156452</v>
      </c>
      <c r="AA54" s="112">
        <v>857085</v>
      </c>
      <c r="AB54" s="111">
        <f t="shared" si="15"/>
        <v>-770355</v>
      </c>
      <c r="AC54" s="110">
        <f t="shared" si="16"/>
        <v>-8.882220684884123</v>
      </c>
      <c r="AD54" s="109">
        <f t="shared" si="17"/>
        <v>20406785</v>
      </c>
      <c r="AE54" s="108">
        <f t="shared" si="18"/>
        <v>-18341785</v>
      </c>
      <c r="AF54" s="111">
        <f t="shared" si="19"/>
        <v>-613903</v>
      </c>
      <c r="AG54" s="110">
        <f t="shared" si="20"/>
        <v>-7.0783235328029521</v>
      </c>
      <c r="AH54" s="109">
        <f t="shared" si="21"/>
        <v>16681738</v>
      </c>
      <c r="AI54" s="108">
        <f t="shared" si="22"/>
        <v>-14616738</v>
      </c>
    </row>
    <row r="55" spans="1:35" ht="17.25" customHeight="1" x14ac:dyDescent="0.15">
      <c r="A55" s="107"/>
      <c r="B55" s="126" t="s">
        <v>2801</v>
      </c>
      <c r="C55" s="125" t="s">
        <v>2413</v>
      </c>
      <c r="D55" s="124" t="s">
        <v>2412</v>
      </c>
      <c r="E55" s="123">
        <v>2381800</v>
      </c>
      <c r="F55" s="122">
        <v>44565</v>
      </c>
      <c r="G55" s="121" t="s">
        <v>2493</v>
      </c>
      <c r="H55" s="120">
        <v>44742</v>
      </c>
      <c r="I55" s="119">
        <f t="shared" si="12"/>
        <v>178</v>
      </c>
      <c r="J55" s="118">
        <f t="shared" si="13"/>
        <v>56</v>
      </c>
      <c r="K55" s="117">
        <v>7.6999999999999999E-2</v>
      </c>
      <c r="L55" s="116">
        <f t="shared" si="14"/>
        <v>183398</v>
      </c>
      <c r="M55" s="116">
        <v>0</v>
      </c>
      <c r="N55" s="113">
        <v>0</v>
      </c>
      <c r="O55" s="115">
        <v>0</v>
      </c>
      <c r="P55" s="116">
        <v>336436</v>
      </c>
      <c r="Q55" s="113">
        <v>63950</v>
      </c>
      <c r="R55" s="112">
        <v>400386</v>
      </c>
      <c r="S55" s="115">
        <v>0</v>
      </c>
      <c r="T55" s="113">
        <v>0</v>
      </c>
      <c r="U55" s="116">
        <v>0</v>
      </c>
      <c r="V55" s="116">
        <v>9316</v>
      </c>
      <c r="W55" s="113">
        <v>27343</v>
      </c>
      <c r="X55" s="115">
        <v>36659</v>
      </c>
      <c r="Y55" s="114">
        <v>345752</v>
      </c>
      <c r="Z55" s="113">
        <v>91293</v>
      </c>
      <c r="AA55" s="112">
        <v>437045</v>
      </c>
      <c r="AB55" s="111">
        <f t="shared" si="15"/>
        <v>-253647</v>
      </c>
      <c r="AC55" s="110">
        <f t="shared" si="16"/>
        <v>-1.383041254539308</v>
      </c>
      <c r="AD55" s="109">
        <f t="shared" si="17"/>
        <v>5675909</v>
      </c>
      <c r="AE55" s="108">
        <f t="shared" si="18"/>
        <v>-3294109</v>
      </c>
      <c r="AF55" s="111">
        <f t="shared" si="19"/>
        <v>-162354</v>
      </c>
      <c r="AG55" s="110">
        <f t="shared" si="20"/>
        <v>-0.88525501913870386</v>
      </c>
      <c r="AH55" s="109">
        <f t="shared" si="21"/>
        <v>4490285</v>
      </c>
      <c r="AI55" s="108">
        <f t="shared" si="22"/>
        <v>-2108485</v>
      </c>
    </row>
    <row r="56" spans="1:35" ht="17.25" customHeight="1" x14ac:dyDescent="0.15">
      <c r="A56" s="107"/>
      <c r="B56" s="126" t="s">
        <v>2801</v>
      </c>
      <c r="C56" s="125" t="s">
        <v>2411</v>
      </c>
      <c r="D56" s="124" t="s">
        <v>2410</v>
      </c>
      <c r="E56" s="123">
        <v>2784800</v>
      </c>
      <c r="F56" s="122">
        <v>44580</v>
      </c>
      <c r="G56" s="121" t="s">
        <v>2493</v>
      </c>
      <c r="H56" s="120">
        <v>44834</v>
      </c>
      <c r="I56" s="119">
        <f t="shared" si="12"/>
        <v>255</v>
      </c>
      <c r="J56" s="118">
        <f t="shared" si="13"/>
        <v>41</v>
      </c>
      <c r="K56" s="117">
        <v>0.161</v>
      </c>
      <c r="L56" s="116">
        <f t="shared" si="14"/>
        <v>448352</v>
      </c>
      <c r="M56" s="116">
        <v>0</v>
      </c>
      <c r="N56" s="113">
        <v>0</v>
      </c>
      <c r="O56" s="115">
        <v>0</v>
      </c>
      <c r="P56" s="116">
        <v>28484</v>
      </c>
      <c r="Q56" s="113">
        <v>5451</v>
      </c>
      <c r="R56" s="112">
        <v>33935</v>
      </c>
      <c r="S56" s="115">
        <v>0</v>
      </c>
      <c r="T56" s="113">
        <v>0</v>
      </c>
      <c r="U56" s="116">
        <v>0</v>
      </c>
      <c r="V56" s="116">
        <v>89</v>
      </c>
      <c r="W56" s="113">
        <v>2407</v>
      </c>
      <c r="X56" s="115">
        <v>2496</v>
      </c>
      <c r="Y56" s="114">
        <v>28573</v>
      </c>
      <c r="Z56" s="113">
        <v>7858</v>
      </c>
      <c r="AA56" s="112">
        <v>36431</v>
      </c>
      <c r="AB56" s="111">
        <f t="shared" si="15"/>
        <v>411921</v>
      </c>
      <c r="AC56" s="110">
        <f t="shared" si="16"/>
        <v>0.91874464706302195</v>
      </c>
      <c r="AD56" s="109">
        <f t="shared" si="17"/>
        <v>226279</v>
      </c>
      <c r="AE56" s="108">
        <f t="shared" si="18"/>
        <v>2558521</v>
      </c>
      <c r="AF56" s="111">
        <f t="shared" si="19"/>
        <v>419779</v>
      </c>
      <c r="AG56" s="110">
        <f t="shared" si="20"/>
        <v>0.93627105488544715</v>
      </c>
      <c r="AH56" s="109">
        <f t="shared" si="21"/>
        <v>177472</v>
      </c>
      <c r="AI56" s="108">
        <f t="shared" si="22"/>
        <v>2607328</v>
      </c>
    </row>
    <row r="57" spans="1:35" ht="17.25" customHeight="1" x14ac:dyDescent="0.15">
      <c r="A57" s="107"/>
      <c r="B57" s="126" t="s">
        <v>2801</v>
      </c>
      <c r="C57" s="125" t="s">
        <v>2248</v>
      </c>
      <c r="D57" s="124" t="s">
        <v>2249</v>
      </c>
      <c r="E57" s="123">
        <v>2487000</v>
      </c>
      <c r="F57" s="122">
        <v>44585</v>
      </c>
      <c r="G57" s="121" t="s">
        <v>2493</v>
      </c>
      <c r="H57" s="120">
        <v>44651</v>
      </c>
      <c r="I57" s="119">
        <f t="shared" si="12"/>
        <v>67</v>
      </c>
      <c r="J57" s="118">
        <f t="shared" si="13"/>
        <v>36</v>
      </c>
      <c r="K57" s="117">
        <v>0.54</v>
      </c>
      <c r="L57" s="116">
        <f t="shared" si="14"/>
        <v>1342980</v>
      </c>
      <c r="M57" s="116">
        <v>0</v>
      </c>
      <c r="N57" s="113">
        <v>0</v>
      </c>
      <c r="O57" s="115">
        <v>0</v>
      </c>
      <c r="P57" s="116">
        <v>424420</v>
      </c>
      <c r="Q57" s="113">
        <v>81178</v>
      </c>
      <c r="R57" s="112">
        <v>505598</v>
      </c>
      <c r="S57" s="115">
        <v>0</v>
      </c>
      <c r="T57" s="113">
        <v>0</v>
      </c>
      <c r="U57" s="116">
        <v>0</v>
      </c>
      <c r="V57" s="116">
        <v>5345</v>
      </c>
      <c r="W57" s="113">
        <v>35771</v>
      </c>
      <c r="X57" s="115">
        <v>41116</v>
      </c>
      <c r="Y57" s="114">
        <v>429765</v>
      </c>
      <c r="Z57" s="113">
        <v>116949</v>
      </c>
      <c r="AA57" s="112">
        <v>546714</v>
      </c>
      <c r="AB57" s="111">
        <f t="shared" si="15"/>
        <v>796266</v>
      </c>
      <c r="AC57" s="110">
        <f t="shared" si="16"/>
        <v>0.59290979761426077</v>
      </c>
      <c r="AD57" s="109">
        <f t="shared" si="17"/>
        <v>1012433</v>
      </c>
      <c r="AE57" s="108">
        <f t="shared" si="18"/>
        <v>1474567</v>
      </c>
      <c r="AF57" s="111">
        <f t="shared" si="19"/>
        <v>913215</v>
      </c>
      <c r="AG57" s="110">
        <f t="shared" si="20"/>
        <v>0.6799915114149131</v>
      </c>
      <c r="AH57" s="109">
        <f t="shared" si="21"/>
        <v>795861</v>
      </c>
      <c r="AI57" s="108">
        <f t="shared" si="22"/>
        <v>1691139</v>
      </c>
    </row>
    <row r="58" spans="1:35" ht="17.25" customHeight="1" x14ac:dyDescent="0.15">
      <c r="A58" s="107"/>
      <c r="B58" s="126" t="s">
        <v>2801</v>
      </c>
      <c r="C58" s="125" t="s">
        <v>2398</v>
      </c>
      <c r="D58" s="124" t="s">
        <v>2397</v>
      </c>
      <c r="E58" s="123">
        <v>1089400</v>
      </c>
      <c r="F58" s="122">
        <v>44606</v>
      </c>
      <c r="G58" s="121" t="s">
        <v>2493</v>
      </c>
      <c r="H58" s="120">
        <v>44773</v>
      </c>
      <c r="I58" s="119">
        <f t="shared" si="12"/>
        <v>168</v>
      </c>
      <c r="J58" s="118">
        <f t="shared" si="13"/>
        <v>15</v>
      </c>
      <c r="K58" s="117">
        <v>0.1</v>
      </c>
      <c r="L58" s="116">
        <f t="shared" si="14"/>
        <v>108940</v>
      </c>
      <c r="M58" s="116">
        <v>0</v>
      </c>
      <c r="N58" s="113">
        <v>0</v>
      </c>
      <c r="O58" s="115">
        <v>0</v>
      </c>
      <c r="P58" s="116">
        <v>10910</v>
      </c>
      <c r="Q58" s="113">
        <v>2089</v>
      </c>
      <c r="R58" s="112">
        <v>12999</v>
      </c>
      <c r="S58" s="115">
        <v>0</v>
      </c>
      <c r="T58" s="113">
        <v>0</v>
      </c>
      <c r="U58" s="116">
        <v>0</v>
      </c>
      <c r="V58" s="116">
        <v>0</v>
      </c>
      <c r="W58" s="113">
        <v>928</v>
      </c>
      <c r="X58" s="115">
        <v>928</v>
      </c>
      <c r="Y58" s="114">
        <v>10910</v>
      </c>
      <c r="Z58" s="113">
        <v>3017</v>
      </c>
      <c r="AA58" s="112">
        <v>13927</v>
      </c>
      <c r="AB58" s="111">
        <f t="shared" si="15"/>
        <v>95013</v>
      </c>
      <c r="AC58" s="110">
        <f t="shared" si="16"/>
        <v>0.87215898659812741</v>
      </c>
      <c r="AD58" s="109">
        <f t="shared" si="17"/>
        <v>139270</v>
      </c>
      <c r="AE58" s="108">
        <f t="shared" si="18"/>
        <v>950130</v>
      </c>
      <c r="AF58" s="111">
        <f t="shared" si="19"/>
        <v>98030</v>
      </c>
      <c r="AG58" s="110">
        <f t="shared" si="20"/>
        <v>0.89985313016339274</v>
      </c>
      <c r="AH58" s="109">
        <f t="shared" si="21"/>
        <v>109100</v>
      </c>
      <c r="AI58" s="108">
        <f t="shared" si="22"/>
        <v>980300</v>
      </c>
    </row>
    <row r="59" spans="1:35" ht="17.25" customHeight="1" x14ac:dyDescent="0.15">
      <c r="A59" s="107"/>
      <c r="B59" s="126" t="s">
        <v>2801</v>
      </c>
      <c r="C59" s="125" t="s">
        <v>2284</v>
      </c>
      <c r="D59" s="124" t="s">
        <v>2285</v>
      </c>
      <c r="E59" s="123">
        <v>1204000</v>
      </c>
      <c r="F59" s="122">
        <v>44606</v>
      </c>
      <c r="G59" s="121" t="s">
        <v>2493</v>
      </c>
      <c r="H59" s="120">
        <v>44651</v>
      </c>
      <c r="I59" s="119">
        <f t="shared" si="12"/>
        <v>46</v>
      </c>
      <c r="J59" s="118">
        <f t="shared" si="13"/>
        <v>15</v>
      </c>
      <c r="K59" s="117">
        <v>0.1</v>
      </c>
      <c r="L59" s="116">
        <f t="shared" si="14"/>
        <v>120400</v>
      </c>
      <c r="M59" s="116">
        <v>0</v>
      </c>
      <c r="N59" s="113">
        <v>0</v>
      </c>
      <c r="O59" s="115">
        <v>0</v>
      </c>
      <c r="P59" s="116">
        <v>7274</v>
      </c>
      <c r="Q59" s="113">
        <v>1391</v>
      </c>
      <c r="R59" s="112">
        <v>8665</v>
      </c>
      <c r="S59" s="115">
        <v>0</v>
      </c>
      <c r="T59" s="113">
        <v>0</v>
      </c>
      <c r="U59" s="116">
        <v>0</v>
      </c>
      <c r="V59" s="116">
        <v>0</v>
      </c>
      <c r="W59" s="113">
        <v>616</v>
      </c>
      <c r="X59" s="115">
        <v>616</v>
      </c>
      <c r="Y59" s="114">
        <v>7274</v>
      </c>
      <c r="Z59" s="113">
        <v>2007</v>
      </c>
      <c r="AA59" s="112">
        <v>9281</v>
      </c>
      <c r="AB59" s="111">
        <f t="shared" si="15"/>
        <v>111119</v>
      </c>
      <c r="AC59" s="110">
        <f t="shared" si="16"/>
        <v>0.92291528239202658</v>
      </c>
      <c r="AD59" s="109">
        <f t="shared" si="17"/>
        <v>92810</v>
      </c>
      <c r="AE59" s="108">
        <f t="shared" si="18"/>
        <v>1111190</v>
      </c>
      <c r="AF59" s="111">
        <f t="shared" si="19"/>
        <v>113126</v>
      </c>
      <c r="AG59" s="110">
        <f t="shared" si="20"/>
        <v>0.93958471760797346</v>
      </c>
      <c r="AH59" s="109">
        <f t="shared" si="21"/>
        <v>72740</v>
      </c>
      <c r="AI59" s="108">
        <f t="shared" si="22"/>
        <v>1131260</v>
      </c>
    </row>
    <row r="60" spans="1:35" ht="17.25" customHeight="1" thickBot="1" x14ac:dyDescent="0.2">
      <c r="A60" s="107"/>
      <c r="B60" s="106" t="s">
        <v>2801</v>
      </c>
      <c r="C60" s="105" t="s">
        <v>2294</v>
      </c>
      <c r="D60" s="104" t="s">
        <v>2295</v>
      </c>
      <c r="E60" s="103">
        <v>383600</v>
      </c>
      <c r="F60" s="102">
        <v>44606</v>
      </c>
      <c r="G60" s="101" t="s">
        <v>2800</v>
      </c>
      <c r="H60" s="100">
        <v>44651</v>
      </c>
      <c r="I60" s="99">
        <f t="shared" si="12"/>
        <v>46</v>
      </c>
      <c r="J60" s="98">
        <f t="shared" si="13"/>
        <v>15</v>
      </c>
      <c r="K60" s="97">
        <v>0.42899999999999999</v>
      </c>
      <c r="L60" s="96">
        <f t="shared" si="14"/>
        <v>164564</v>
      </c>
      <c r="M60" s="96">
        <v>0</v>
      </c>
      <c r="N60" s="93">
        <v>0</v>
      </c>
      <c r="O60" s="95">
        <v>0</v>
      </c>
      <c r="P60" s="96">
        <v>7368</v>
      </c>
      <c r="Q60" s="93">
        <v>1410</v>
      </c>
      <c r="R60" s="92">
        <v>8778</v>
      </c>
      <c r="S60" s="95">
        <v>0</v>
      </c>
      <c r="T60" s="93">
        <v>0</v>
      </c>
      <c r="U60" s="96">
        <v>0</v>
      </c>
      <c r="V60" s="96">
        <v>120</v>
      </c>
      <c r="W60" s="93">
        <v>626</v>
      </c>
      <c r="X60" s="95">
        <v>746</v>
      </c>
      <c r="Y60" s="94">
        <v>7488</v>
      </c>
      <c r="Z60" s="93">
        <v>2036</v>
      </c>
      <c r="AA60" s="92">
        <v>9524</v>
      </c>
      <c r="AB60" s="92">
        <f t="shared" si="15"/>
        <v>155040</v>
      </c>
      <c r="AC60" s="91">
        <f t="shared" si="16"/>
        <v>0.94212585984784036</v>
      </c>
      <c r="AD60" s="90">
        <f t="shared" si="17"/>
        <v>22200</v>
      </c>
      <c r="AE60" s="89">
        <f t="shared" si="18"/>
        <v>361400</v>
      </c>
      <c r="AF60" s="92">
        <f t="shared" si="19"/>
        <v>157076</v>
      </c>
      <c r="AG60" s="91">
        <f t="shared" si="20"/>
        <v>0.95449794608784422</v>
      </c>
      <c r="AH60" s="90">
        <f t="shared" si="21"/>
        <v>17454</v>
      </c>
      <c r="AI60" s="89">
        <f t="shared" si="22"/>
        <v>366146</v>
      </c>
    </row>
    <row r="61" spans="1:35" s="68" customFormat="1" ht="26.25" customHeight="1" thickTop="1" thickBot="1" x14ac:dyDescent="0.2">
      <c r="A61" s="88"/>
      <c r="B61" s="87" t="s">
        <v>2799</v>
      </c>
      <c r="C61" s="86"/>
      <c r="D61" s="85"/>
      <c r="E61" s="84">
        <f>SUM(E8:E60)</f>
        <v>131837480</v>
      </c>
      <c r="F61" s="83"/>
      <c r="G61" s="82"/>
      <c r="H61" s="81"/>
      <c r="I61" s="80"/>
      <c r="J61" s="79"/>
      <c r="K61" s="78"/>
      <c r="L61" s="77">
        <f t="shared" ref="L61:AB61" si="23">SUM(L8:L60)</f>
        <v>78582376</v>
      </c>
      <c r="M61" s="77">
        <f t="shared" si="23"/>
        <v>0</v>
      </c>
      <c r="N61" s="74">
        <f t="shared" si="23"/>
        <v>0</v>
      </c>
      <c r="O61" s="77">
        <f t="shared" si="23"/>
        <v>0</v>
      </c>
      <c r="P61" s="77">
        <f t="shared" si="23"/>
        <v>19212460</v>
      </c>
      <c r="Q61" s="74">
        <f t="shared" si="23"/>
        <v>3646853</v>
      </c>
      <c r="R61" s="73">
        <f t="shared" si="23"/>
        <v>22859313</v>
      </c>
      <c r="S61" s="76">
        <f t="shared" si="23"/>
        <v>9205632</v>
      </c>
      <c r="T61" s="74">
        <f t="shared" si="23"/>
        <v>0</v>
      </c>
      <c r="U61" s="77">
        <f t="shared" si="23"/>
        <v>9205632</v>
      </c>
      <c r="V61" s="77">
        <f t="shared" si="23"/>
        <v>7601058</v>
      </c>
      <c r="W61" s="74">
        <f t="shared" si="23"/>
        <v>7309316</v>
      </c>
      <c r="X61" s="76">
        <f t="shared" si="23"/>
        <v>14910374</v>
      </c>
      <c r="Y61" s="75">
        <f t="shared" si="23"/>
        <v>36019150</v>
      </c>
      <c r="Z61" s="74">
        <f t="shared" si="23"/>
        <v>10956169</v>
      </c>
      <c r="AA61" s="73">
        <f t="shared" si="23"/>
        <v>46975319</v>
      </c>
      <c r="AB61" s="72">
        <f t="shared" si="23"/>
        <v>31607057</v>
      </c>
      <c r="AC61" s="71"/>
      <c r="AD61" s="70">
        <f>SUM(AD8:AD60)</f>
        <v>98115734</v>
      </c>
      <c r="AE61" s="69">
        <f>SUM(AE8:AE60)</f>
        <v>33721746</v>
      </c>
      <c r="AF61" s="72">
        <f>SUM(AF8:AF60)</f>
        <v>42563226</v>
      </c>
      <c r="AG61" s="71"/>
      <c r="AH61" s="70">
        <f>SUM(AH8:AH60)</f>
        <v>75300045</v>
      </c>
      <c r="AI61" s="69">
        <f>SUM(AI8:AI60)</f>
        <v>56537435</v>
      </c>
    </row>
    <row r="64" spans="1:35" x14ac:dyDescent="0.15">
      <c r="D64" s="61" t="s">
        <v>2798</v>
      </c>
      <c r="F64" s="62"/>
      <c r="G64" s="62"/>
      <c r="H64" s="62"/>
      <c r="I64" s="62"/>
      <c r="J64" s="62"/>
      <c r="K64" s="61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7"/>
      <c r="X64" s="61"/>
      <c r="Y64" s="66"/>
      <c r="Z64" s="61"/>
      <c r="AA64" s="61"/>
      <c r="AC64" s="65"/>
    </row>
    <row r="65" spans="4:29" x14ac:dyDescent="0.15">
      <c r="D65" s="61" t="s">
        <v>2797</v>
      </c>
      <c r="F65" s="62"/>
      <c r="G65" s="62"/>
      <c r="H65" s="62"/>
      <c r="I65" s="62"/>
      <c r="J65" s="62"/>
      <c r="K65" s="61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7"/>
      <c r="X65" s="61"/>
      <c r="Y65" s="66"/>
      <c r="Z65" s="61"/>
      <c r="AA65" s="61"/>
      <c r="AC65" s="65"/>
    </row>
    <row r="66" spans="4:29" x14ac:dyDescent="0.15">
      <c r="D66" s="61" t="s">
        <v>2796</v>
      </c>
      <c r="F66" s="62"/>
      <c r="G66" s="62"/>
      <c r="H66" s="62"/>
      <c r="I66" s="62"/>
      <c r="J66" s="62"/>
      <c r="K66" s="61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7"/>
      <c r="X66" s="61"/>
      <c r="Y66" s="66"/>
      <c r="Z66" s="61"/>
      <c r="AA66" s="61"/>
      <c r="AC66" s="65"/>
    </row>
  </sheetData>
  <mergeCells count="20">
    <mergeCell ref="AB6:AC6"/>
    <mergeCell ref="AD6:AE6"/>
    <mergeCell ref="AF6:AG6"/>
    <mergeCell ref="AH6:AI6"/>
    <mergeCell ref="K5:K7"/>
    <mergeCell ref="L5:L7"/>
    <mergeCell ref="M5:AA5"/>
    <mergeCell ref="AB5:AE5"/>
    <mergeCell ref="AF5:AI5"/>
    <mergeCell ref="M6:O6"/>
    <mergeCell ref="A5:A7"/>
    <mergeCell ref="B5:B7"/>
    <mergeCell ref="C5:C7"/>
    <mergeCell ref="D5:D7"/>
    <mergeCell ref="E5:E7"/>
    <mergeCell ref="P6:R6"/>
    <mergeCell ref="S6:U6"/>
    <mergeCell ref="V6:X6"/>
    <mergeCell ref="Y6:AA6"/>
    <mergeCell ref="F5:H7"/>
  </mergeCells>
  <phoneticPr fontId="1"/>
  <pageMargins left="0.39370078740157483" right="0.19685039370078741" top="1.1811023622047245" bottom="0.98425196850393704" header="0.31496062992125984" footer="0.51181102362204722"/>
  <pageSetup paperSize="8" scale="54" orientation="landscape" r:id="rId1"/>
  <headerFooter alignWithMargins="0">
    <oddHeader xml:space="preserve">&amp;R
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5FE1D08D47007428E56BCC682BC7021" ma:contentTypeVersion="7" ma:contentTypeDescription="新しいドキュメントを作成します。" ma:contentTypeScope="" ma:versionID="13cd066bab36f75648f4068471d2e453">
  <xsd:schema xmlns:xsd="http://www.w3.org/2001/XMLSchema" xmlns:xs="http://www.w3.org/2001/XMLSchema" xmlns:p="http://schemas.microsoft.com/office/2006/metadata/properties" xmlns:ns2="7e118bdd-8da6-4ca2-a01e-e05f6e21cc1a" targetNamespace="http://schemas.microsoft.com/office/2006/metadata/properties" ma:root="true" ma:fieldsID="a0db5709736bf1dbf2d72ea10994cf1d" ns2:_="">
    <xsd:import namespace="7e118bdd-8da6-4ca2-a01e-e05f6e21cc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bdd-8da6-4ca2-a01e-e05f6e21cc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F4E1F6-9206-4593-BD6B-A6DB3E1143A8}"/>
</file>

<file path=customXml/itemProps2.xml><?xml version="1.0" encoding="utf-8"?>
<ds:datastoreItem xmlns:ds="http://schemas.openxmlformats.org/officeDocument/2006/customXml" ds:itemID="{1E782F4F-9E5F-4E12-BC7F-1D5837F13941}"/>
</file>

<file path=customXml/itemProps3.xml><?xml version="1.0" encoding="utf-8"?>
<ds:datastoreItem xmlns:ds="http://schemas.openxmlformats.org/officeDocument/2006/customXml" ds:itemID="{02D5B39D-D365-4E03-8A12-220B6E8148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完成PJ一覧表</vt:lpstr>
      <vt:lpstr>3月末仕掛PJ一覧表</vt:lpstr>
      <vt:lpstr>2月末仕掛PJ一覧表</vt:lpstr>
      <vt:lpstr>完成PJ一覧表!Print_Titles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 久子</dc:creator>
  <cp:lastModifiedBy>齊藤 久子</cp:lastModifiedBy>
  <cp:lastPrinted>2022-04-12T00:55:22Z</cp:lastPrinted>
  <dcterms:created xsi:type="dcterms:W3CDTF">2022-04-11T07:42:13Z</dcterms:created>
  <dcterms:modified xsi:type="dcterms:W3CDTF">2022-04-12T01:40:55Z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0x01010065FE1D08D47007428E56BCC682BC7021</vt:lpwstr>
  </property>
</Properties>
</file>