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5600" windowHeight="16060" activeTab="4"/>
  </bookViews>
  <sheets>
    <sheet name="Sheet1" sheetId="1" r:id="rId1"/>
    <sheet name="Sheet2" sheetId="2" r:id="rId2"/>
    <sheet name="Sheet3" sheetId="3" r:id="rId3"/>
    <sheet name="Sheet4" sheetId="4" r:id="rId4"/>
    <sheet name="bolsa_santiago" sheetId="5" r:id="rId5"/>
    <sheet name="datos_bolsa_santiago" sheetId="6" r:id="rId6"/>
    <sheet name="Indicadores Eco." sheetId="7" r:id="rId7"/>
    <sheet name="Nota Formulas" sheetId="8" r:id="rId8"/>
  </sheets>
  <definedNames>
    <definedName name="_xlnm._FilterDatabase" localSheetId="4" hidden="1">bolsa_santiago!$A$1:$C$471</definedName>
    <definedName name="_xlnm._FilterDatabase" localSheetId="0" hidden="1">Sheet1!$A$1:$J$1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7" l="1"/>
  <c r="H14" i="7"/>
  <c r="H13" i="7"/>
  <c r="H12" i="7"/>
  <c r="H11" i="7"/>
  <c r="H10" i="7"/>
  <c r="H9" i="7"/>
  <c r="H8" i="7"/>
  <c r="D8" i="7"/>
  <c r="H7" i="7"/>
  <c r="D7" i="7"/>
  <c r="H6" i="7"/>
  <c r="H5" i="7"/>
  <c r="H4" i="7"/>
  <c r="C4" i="7"/>
</calcChain>
</file>

<file path=xl/sharedStrings.xml><?xml version="1.0" encoding="utf-8"?>
<sst xmlns="http://schemas.openxmlformats.org/spreadsheetml/2006/main" count="1391" uniqueCount="844">
  <si>
    <t>Total</t>
  </si>
  <si>
    <t>cusip</t>
  </si>
  <si>
    <t>Symbol</t>
  </si>
  <si>
    <t>Nombre</t>
  </si>
  <si>
    <t>Maturity date</t>
  </si>
  <si>
    <t>Coupon Rate %</t>
  </si>
  <si>
    <t>Last trade date</t>
  </si>
  <si>
    <t>Last trade price $</t>
  </si>
  <si>
    <t>Last trade Yield %</t>
  </si>
  <si>
    <t>USD</t>
  </si>
  <si>
    <t>026874BS5</t>
  </si>
  <si>
    <t>AIG.JCR</t>
  </si>
  <si>
    <t xml:space="preserve"> AMERICAN INTL GROUP INC</t>
  </si>
  <si>
    <t>05/15/2068</t>
  </si>
  <si>
    <t>07/25/2019</t>
  </si>
  <si>
    <t>—</t>
  </si>
  <si>
    <t>05968LAH5</t>
  </si>
  <si>
    <t>CIB3898329</t>
  </si>
  <si>
    <t xml:space="preserve"> BANCOLOMBIA S A</t>
  </si>
  <si>
    <t>09/11/2022</t>
  </si>
  <si>
    <t>07/26/2019</t>
  </si>
  <si>
    <t>42824CAG4</t>
  </si>
  <si>
    <t>HPQ4432256</t>
  </si>
  <si>
    <t xml:space="preserve"> HEWLETT PACKARD ENTERPRISE CO</t>
  </si>
  <si>
    <t>10/15/2020</t>
  </si>
  <si>
    <t>364760AK4</t>
  </si>
  <si>
    <t>GPS.GJ</t>
  </si>
  <si>
    <t xml:space="preserve"> GAP INC</t>
  </si>
  <si>
    <t>04/12/2021</t>
  </si>
  <si>
    <t>0258M0EB1</t>
  </si>
  <si>
    <t>AXP4360366</t>
  </si>
  <si>
    <t xml:space="preserve"> AMERICAN EXPRESS CR CORP MEDIUM TERM NTS</t>
  </si>
  <si>
    <t>05/05/2021</t>
  </si>
  <si>
    <t>165167CF2</t>
  </si>
  <si>
    <t>CHK.HT</t>
  </si>
  <si>
    <t xml:space="preserve"> CHESAPEAKE ENERGY CORP</t>
  </si>
  <si>
    <t>08/15/2020</t>
  </si>
  <si>
    <t>64110LAE6</t>
  </si>
  <si>
    <t>NFLX4095920</t>
  </si>
  <si>
    <t xml:space="preserve"> NETFLIX INC</t>
  </si>
  <si>
    <t>02/01/2021</t>
  </si>
  <si>
    <t>40412CAC5</t>
  </si>
  <si>
    <t>HCA3939752</t>
  </si>
  <si>
    <t xml:space="preserve"> HCA HEALTHCARE INC</t>
  </si>
  <si>
    <t>02/15/2021</t>
  </si>
  <si>
    <t>032511BM8</t>
  </si>
  <si>
    <t>APC4344562</t>
  </si>
  <si>
    <t xml:space="preserve"> ANADARKO PETE CORP</t>
  </si>
  <si>
    <t>03/15/2021</t>
  </si>
  <si>
    <t>88033GBY5</t>
  </si>
  <si>
    <t>THC4051363</t>
  </si>
  <si>
    <t xml:space="preserve"> TENET HEALTHCARE CORP</t>
  </si>
  <si>
    <t>04/01/2021</t>
  </si>
  <si>
    <t>724479AK6</t>
  </si>
  <si>
    <t>PBI4404913</t>
  </si>
  <si>
    <t xml:space="preserve"> PITNEY BOWES INC</t>
  </si>
  <si>
    <t>10/01/2021</t>
  </si>
  <si>
    <t>451102BF3</t>
  </si>
  <si>
    <t>IEP4121535</t>
  </si>
  <si>
    <t xml:space="preserve"> ICAHN ENTERPRISES L P / ICAHN ENTERPRISE</t>
  </si>
  <si>
    <t>02/01/2022</t>
  </si>
  <si>
    <t>71647NAP4</t>
  </si>
  <si>
    <t>PTRB4364678</t>
  </si>
  <si>
    <t xml:space="preserve"> PETROBRAS GLOBAL FIN B V</t>
  </si>
  <si>
    <t>05/23/2021</t>
  </si>
  <si>
    <t>89352HAD1</t>
  </si>
  <si>
    <t>TRP3671801</t>
  </si>
  <si>
    <t xml:space="preserve"> TRANSCANADA PIPELINES LTD</t>
  </si>
  <si>
    <t>10/15/2037</t>
  </si>
  <si>
    <t>256882AD3</t>
  </si>
  <si>
    <t>AES3903624</t>
  </si>
  <si>
    <t xml:space="preserve"> DOLPHIN SUBSIDIARY II INC</t>
  </si>
  <si>
    <t>10/15/2021</t>
  </si>
  <si>
    <t>P0607LAA1</t>
  </si>
  <si>
    <t>AES4080535</t>
  </si>
  <si>
    <t xml:space="preserve"> AES GENER S A</t>
  </si>
  <si>
    <t>12/18/2073</t>
  </si>
  <si>
    <t>05/28/2019</t>
  </si>
  <si>
    <t>M0208JAH7</t>
  </si>
  <si>
    <t>AEIB4372298</t>
  </si>
  <si>
    <t xml:space="preserve"> AFRICAN EXPT IMPORT BK AFREXIMBANK</t>
  </si>
  <si>
    <t>05/24/2021</t>
  </si>
  <si>
    <t>07/23/2019</t>
  </si>
  <si>
    <t>P32133CG6</t>
  </si>
  <si>
    <t>IVPO3966381</t>
  </si>
  <si>
    <t xml:space="preserve"> BANCO DE CREDITO E INVERSIONES</t>
  </si>
  <si>
    <t>02/11/2023</t>
  </si>
  <si>
    <t>46556MAE2</t>
  </si>
  <si>
    <t>ITUB.AH</t>
  </si>
  <si>
    <t xml:space="preserve"> ITAU UNIBANCO HLDG SA MEDIUM TERM NTS BO</t>
  </si>
  <si>
    <t>12/21/2021</t>
  </si>
  <si>
    <t>P1516SFH4</t>
  </si>
  <si>
    <t>CPMA4572377</t>
  </si>
  <si>
    <t xml:space="preserve"> BANCO VOTORANTIM SA</t>
  </si>
  <si>
    <t>12/31/3999</t>
  </si>
  <si>
    <t>P1R23DAA4</t>
  </si>
  <si>
    <t>BBVA3765306</t>
  </si>
  <si>
    <t xml:space="preserve"> BBVA BANCOMER S A INSTITUCION DE BANCA M</t>
  </si>
  <si>
    <t>04/22/2020</t>
  </si>
  <si>
    <t>P1507SAC1</t>
  </si>
  <si>
    <t>SAN3927230</t>
  </si>
  <si>
    <t xml:space="preserve"> BANCO SANTANDER MEXICO SA INSTITUCION DE</t>
  </si>
  <si>
    <t>11/09/2022</t>
  </si>
  <si>
    <t>156700AT3</t>
  </si>
  <si>
    <t>CTL3828009</t>
  </si>
  <si>
    <t xml:space="preserve"> CENTURYLINK INC</t>
  </si>
  <si>
    <t>03/15/2042</t>
  </si>
  <si>
    <t>P28768AB8</t>
  </si>
  <si>
    <t>TEF4227382</t>
  </si>
  <si>
    <t xml:space="preserve"> COLOMBIA TELECOMUNICACIONES S A ESP</t>
  </si>
  <si>
    <t>P31925AD5</t>
  </si>
  <si>
    <t>CGIU3963004</t>
  </si>
  <si>
    <t xml:space="preserve"> CORP GROUP BANKING SA</t>
  </si>
  <si>
    <t>03/15/2023</t>
  </si>
  <si>
    <t>P3367DAA3</t>
  </si>
  <si>
    <t>CIUA.GG</t>
  </si>
  <si>
    <t xml:space="preserve"> COSAN OVERSEAS LTD</t>
  </si>
  <si>
    <t>279158AE9</t>
  </si>
  <si>
    <t>ECOH4050414</t>
  </si>
  <si>
    <t xml:space="preserve"> ECOPETROL S A</t>
  </si>
  <si>
    <t>09/18/2043</t>
  </si>
  <si>
    <t>F2893TAF3</t>
  </si>
  <si>
    <t>ECIF3960067</t>
  </si>
  <si>
    <t xml:space="preserve"> EDF SA</t>
  </si>
  <si>
    <t>G30376AB6</t>
  </si>
  <si>
    <t>ERJ4052177</t>
  </si>
  <si>
    <t xml:space="preserve"> EMBRAER OVERSEAS LIMITED</t>
  </si>
  <si>
    <t>09/16/2023</t>
  </si>
  <si>
    <t>P37110AJ5</t>
  </si>
  <si>
    <t>EDCT4179040</t>
  </si>
  <si>
    <t xml:space="preserve"> EMPRESA NACIONAL DEL PETROLEO</t>
  </si>
  <si>
    <t>10/30/2024</t>
  </si>
  <si>
    <t>07/19/2019</t>
  </si>
  <si>
    <t>P37115AE5</t>
  </si>
  <si>
    <t>ADRJF4064352</t>
  </si>
  <si>
    <t xml:space="preserve"> EMPRESA NACIONAL DE TELECOMUNICACIONES S</t>
  </si>
  <si>
    <t>A9617TAA9</t>
  </si>
  <si>
    <t>JBSAY3963098</t>
  </si>
  <si>
    <t xml:space="preserve"> ESAL Gmbh</t>
  </si>
  <si>
    <t>02/05/2023</t>
  </si>
  <si>
    <t>L4191BAJ2</t>
  </si>
  <si>
    <t>OGZR3764903</t>
  </si>
  <si>
    <t xml:space="preserve"> GAZ CAPITAL SA LUXEMBOURG</t>
  </si>
  <si>
    <t>03/07/2022</t>
  </si>
  <si>
    <t>U37405AA2</t>
  </si>
  <si>
    <t>GGB.GF</t>
  </si>
  <si>
    <t xml:space="preserve"> GERDAU HOLDINGS INC</t>
  </si>
  <si>
    <t>01/20/2020</t>
  </si>
  <si>
    <t>07/22/2019</t>
  </si>
  <si>
    <t>P3711HAF6</t>
  </si>
  <si>
    <t>AES4237400</t>
  </si>
  <si>
    <t xml:space="preserve"> EMPRESA ELECTRICA GUACOLDA SA</t>
  </si>
  <si>
    <t>04/30/2025</t>
  </si>
  <si>
    <t xml:space="preserve"> —</t>
  </si>
  <si>
    <t>P58073AA8</t>
  </si>
  <si>
    <t>IVCS3844981</t>
  </si>
  <si>
    <t xml:space="preserve"> INVERSIONES CMPC SA CAYMAN IS AGY</t>
  </si>
  <si>
    <t>04/25/2022</t>
  </si>
  <si>
    <t>529772AF2</t>
  </si>
  <si>
    <t>LXK3976313</t>
  </si>
  <si>
    <t xml:space="preserve"> LEXMARK INTL INC</t>
  </si>
  <si>
    <t>03/15/2020</t>
  </si>
  <si>
    <t>61744YAG3</t>
  </si>
  <si>
    <t>MS4486520</t>
  </si>
  <si>
    <t xml:space="preserve"> MORGAN STANLEY</t>
  </si>
  <si>
    <t>05/08/2024</t>
  </si>
  <si>
    <t>71656MAF6</t>
  </si>
  <si>
    <t>PEMX.HZ</t>
  </si>
  <si>
    <t xml:space="preserve"> PETROLEOS MEXICANOS MEDIUM TERM NTS BOOK</t>
  </si>
  <si>
    <t>12/31/2099</t>
  </si>
  <si>
    <t>71647NAN9</t>
  </si>
  <si>
    <t>PTRB4254491</t>
  </si>
  <si>
    <t>06/05/2115</t>
  </si>
  <si>
    <t>71647NAF6</t>
  </si>
  <si>
    <t>PTRB4006643</t>
  </si>
  <si>
    <t>05/20/2023</t>
  </si>
  <si>
    <t>786514BU2</t>
  </si>
  <si>
    <t>ABS3699991</t>
  </si>
  <si>
    <t xml:space="preserve"> SAFEWAY INC</t>
  </si>
  <si>
    <t>12/01/2021</t>
  </si>
  <si>
    <t>80282KAE6</t>
  </si>
  <si>
    <t>SAN4268841</t>
  </si>
  <si>
    <t xml:space="preserve"> SANTANDER HLDGS USA INC</t>
  </si>
  <si>
    <t>07/17/2025</t>
  </si>
  <si>
    <t>P8718AAC0</t>
  </si>
  <si>
    <t>SQM.GD</t>
  </si>
  <si>
    <t xml:space="preserve"> SOCIEDAD QUIMICA Y MINERA DE CHILE S A</t>
  </si>
  <si>
    <t>04/21/2020</t>
  </si>
  <si>
    <t>07/15/2019</t>
  </si>
  <si>
    <t>88165FAG7</t>
  </si>
  <si>
    <t>TEVA3944206</t>
  </si>
  <si>
    <t xml:space="preserve"> TEVA PHARMACEUTICAL FIN CO B V</t>
  </si>
  <si>
    <t>12/18/2022</t>
  </si>
  <si>
    <t>89352HAC3</t>
  </si>
  <si>
    <t>TRP3670632</t>
  </si>
  <si>
    <t>05/15/2067</t>
  </si>
  <si>
    <t>91911TAP8</t>
  </si>
  <si>
    <t>VALEF4390655</t>
  </si>
  <si>
    <t xml:space="preserve"> VALE OVERSEAS LTD</t>
  </si>
  <si>
    <t>08/10/2026</t>
  </si>
  <si>
    <t>F2893TAM8</t>
  </si>
  <si>
    <t>ECIF4089719</t>
  </si>
  <si>
    <t>29265NAS7</t>
  </si>
  <si>
    <t>EGN.IA</t>
  </si>
  <si>
    <t xml:space="preserve"> ENERGEN CORP</t>
  </si>
  <si>
    <t>09/01/2021</t>
  </si>
  <si>
    <t>error</t>
  </si>
  <si>
    <t>68240AAA2</t>
  </si>
  <si>
    <t>DUDP.GA</t>
  </si>
  <si>
    <t xml:space="preserve"> 130 DUDLEY RD PPTYS LLC</t>
  </si>
  <si>
    <t>02/01/2023</t>
  </si>
  <si>
    <t>12/06/2018</t>
  </si>
  <si>
    <t>36962GXZ2</t>
  </si>
  <si>
    <t>GE.ZF</t>
  </si>
  <si>
    <t xml:space="preserve"> GENERAL ELEC CAP CORP MEDIUM TERM NTS BO</t>
  </si>
  <si>
    <t>03/15/2032</t>
  </si>
  <si>
    <t>P2867KAE6</t>
  </si>
  <si>
    <t>EECM4141956</t>
  </si>
  <si>
    <t xml:space="preserve"> COLBUN SA</t>
  </si>
  <si>
    <t>07/10/2024</t>
  </si>
  <si>
    <t>118230AQ4</t>
  </si>
  <si>
    <t>BPL4420627</t>
  </si>
  <si>
    <t xml:space="preserve"> BUCKEYE PARTNERS L P</t>
  </si>
  <si>
    <t>12/01/2026</t>
  </si>
  <si>
    <t>151191AZ6</t>
  </si>
  <si>
    <t>IACL4187285</t>
  </si>
  <si>
    <t xml:space="preserve"> CELULOSA ARAUCO Y CONSTITUCION S A</t>
  </si>
  <si>
    <t>08/01/2024</t>
  </si>
  <si>
    <t>15132HAF8</t>
  </si>
  <si>
    <t>CNCO4209845</t>
  </si>
  <si>
    <t xml:space="preserve"> CENCOSUD S A</t>
  </si>
  <si>
    <t>02/12/2025</t>
  </si>
  <si>
    <t>29082HAA0</t>
  </si>
  <si>
    <t>ERJ4256992</t>
  </si>
  <si>
    <t xml:space="preserve"> EMBRAER NETH FIN B V</t>
  </si>
  <si>
    <t>06/15/2025</t>
  </si>
  <si>
    <t>31572UAE6</t>
  </si>
  <si>
    <t>SUZBY4124761</t>
  </si>
  <si>
    <t xml:space="preserve"> FIBRIA OVERSEAS FIN LTD</t>
  </si>
  <si>
    <t>05/12/2024</t>
  </si>
  <si>
    <t>71654QCB6</t>
  </si>
  <si>
    <t>PEMX4448187</t>
  </si>
  <si>
    <t xml:space="preserve"> PETROLEOS MEXICANOS</t>
  </si>
  <si>
    <t>08/04/2026</t>
  </si>
  <si>
    <t>P62138AA3</t>
  </si>
  <si>
    <t>LFL4255656</t>
  </si>
  <si>
    <t xml:space="preserve"> LATAM AIRLS GROUP S A</t>
  </si>
  <si>
    <t>06/09/2020</t>
  </si>
  <si>
    <t>07/24/2019</t>
  </si>
  <si>
    <t>172967DS7</t>
  </si>
  <si>
    <t>C.HEX</t>
  </si>
  <si>
    <t xml:space="preserve"> CITIGROUP INC</t>
  </si>
  <si>
    <t>08/25/2036</t>
  </si>
  <si>
    <t>P5625XAB0</t>
  </si>
  <si>
    <t>IFHP4209310</t>
  </si>
  <si>
    <t xml:space="preserve"> INTERCORP PERU LTD</t>
  </si>
  <si>
    <t>05971BAB5</t>
  </si>
  <si>
    <t>BYTG3953660</t>
  </si>
  <si>
    <t xml:space="preserve"> BANCO BTG PACTUAL S A CAYMAN ISLANDS BRH</t>
  </si>
  <si>
    <t>01/16/2020</t>
  </si>
  <si>
    <t>A18007AA1</t>
  </si>
  <si>
    <t>ELDO4372806</t>
  </si>
  <si>
    <t xml:space="preserve"> ELDORADO INTL FIN GMBH</t>
  </si>
  <si>
    <t>06/21/2021</t>
  </si>
  <si>
    <t>51817UAB5</t>
  </si>
  <si>
    <t>LFL4395671</t>
  </si>
  <si>
    <t xml:space="preserve"> LATAM AIRLS GROUP</t>
  </si>
  <si>
    <t>08/15/2025</t>
  </si>
  <si>
    <t>Y3R559AV4</t>
  </si>
  <si>
    <t>IDCBY4771410</t>
  </si>
  <si>
    <t xml:space="preserve"> ICBCIL FIN CO LTD</t>
  </si>
  <si>
    <t>11/15/2022</t>
  </si>
  <si>
    <t>07/12/2019</t>
  </si>
  <si>
    <t>G83113AC7</t>
  </si>
  <si>
    <t>SNVS4526314</t>
  </si>
  <si>
    <t xml:space="preserve"> SPARC EM SPC</t>
  </si>
  <si>
    <t>12/05/2022</t>
  </si>
  <si>
    <t>05964TAQ2</t>
  </si>
  <si>
    <t>JSAR4595025</t>
  </si>
  <si>
    <t xml:space="preserve"> BANCO SAFRA S A MEDIUM TERM NTS BOOK ENT</t>
  </si>
  <si>
    <t>02/08/2023</t>
  </si>
  <si>
    <t>05971KAA7</t>
  </si>
  <si>
    <t>SAN4607473</t>
  </si>
  <si>
    <t xml:space="preserve"> BANCO SANTANDER S A</t>
  </si>
  <si>
    <t>11/19/2025</t>
  </si>
  <si>
    <t>00206RAZ5</t>
  </si>
  <si>
    <t>T.ME</t>
  </si>
  <si>
    <t xml:space="preserve"> AT&amp;T; INC</t>
  </si>
  <si>
    <t>08/15/2021</t>
  </si>
  <si>
    <t>61746BEA0</t>
  </si>
  <si>
    <t>MS4354873</t>
  </si>
  <si>
    <t>04/21/2021</t>
  </si>
  <si>
    <t>552953CA7</t>
  </si>
  <si>
    <t>MGM3941439</t>
  </si>
  <si>
    <t xml:space="preserve"> MGM RESORTS INTL</t>
  </si>
  <si>
    <t>12/15/2021</t>
  </si>
  <si>
    <t>46625HHS2</t>
  </si>
  <si>
    <t>JPM.NAN</t>
  </si>
  <si>
    <t xml:space="preserve"> JPMORGAN CHASE &amp; CO</t>
  </si>
  <si>
    <t>07/22/2020</t>
  </si>
  <si>
    <t>172967LB5</t>
  </si>
  <si>
    <t>C4432871</t>
  </si>
  <si>
    <t>12/08/2021</t>
  </si>
  <si>
    <t>268648AQ5</t>
  </si>
  <si>
    <t>DELL4014767</t>
  </si>
  <si>
    <t xml:space="preserve"> EMC CORP</t>
  </si>
  <si>
    <t>06/01/2020</t>
  </si>
  <si>
    <t>P2205JAH3</t>
  </si>
  <si>
    <t>CNCO3938910</t>
  </si>
  <si>
    <t xml:space="preserve"> CENCOSUD SA</t>
  </si>
  <si>
    <t>01/20/2023</t>
  </si>
  <si>
    <t>05958AAJ7</t>
  </si>
  <si>
    <t>CPMA3912174</t>
  </si>
  <si>
    <t xml:space="preserve"> BANCO DO BRASIL S A GRAND CAYMAN BRANCH</t>
  </si>
  <si>
    <t>10/10/2022</t>
  </si>
  <si>
    <t>P13296AM3</t>
  </si>
  <si>
    <t>GPFOF4482981</t>
  </si>
  <si>
    <t xml:space="preserve"> BANCO INBURSA S A</t>
  </si>
  <si>
    <t>04/11/2027</t>
  </si>
  <si>
    <t>P15383AC9</t>
  </si>
  <si>
    <t>BNTM4541238</t>
  </si>
  <si>
    <t xml:space="preserve"> Banistmo S.A.</t>
  </si>
  <si>
    <t>09/19/2022</t>
  </si>
  <si>
    <t>29081YAC0</t>
  </si>
  <si>
    <t>ERJ.GD</t>
  </si>
  <si>
    <t xml:space="preserve"> EMBRAER OVERSEAS LTD</t>
  </si>
  <si>
    <t>01/15/2020</t>
  </si>
  <si>
    <t>71654QAW2</t>
  </si>
  <si>
    <t>PEMX3685745</t>
  </si>
  <si>
    <t>03/05/2020</t>
  </si>
  <si>
    <t>P0607JAE8</t>
  </si>
  <si>
    <t>AES.JB</t>
  </si>
  <si>
    <t>126650DD9</t>
  </si>
  <si>
    <t>CVS4608033</t>
  </si>
  <si>
    <t xml:space="preserve"> CVS HEALTH CORP</t>
  </si>
  <si>
    <t>03/09/2021</t>
  </si>
  <si>
    <t>37045XBR6</t>
  </si>
  <si>
    <t>GM4444482</t>
  </si>
  <si>
    <t xml:space="preserve"> GENERAL MTRS FINL CO INC</t>
  </si>
  <si>
    <t>01/14/2022</t>
  </si>
  <si>
    <t>38141GWN0</t>
  </si>
  <si>
    <t>GS4520742</t>
  </si>
  <si>
    <t xml:space="preserve"> GOLDMAN SACHS GROUP INC</t>
  </si>
  <si>
    <t>07/24/2023</t>
  </si>
  <si>
    <t>279158AC3</t>
  </si>
  <si>
    <t>ECOH4050413</t>
  </si>
  <si>
    <t>09/18/2023</t>
  </si>
  <si>
    <t>71647NAY5</t>
  </si>
  <si>
    <t>PTRB4543140</t>
  </si>
  <si>
    <t>01/27/2028</t>
  </si>
  <si>
    <t>61746BEC6</t>
  </si>
  <si>
    <t>MS4416827</t>
  </si>
  <si>
    <t>10/24/2023</t>
  </si>
  <si>
    <t>370334CC6</t>
  </si>
  <si>
    <t>GIS4618606</t>
  </si>
  <si>
    <t xml:space="preserve"> GENERAL MLS INC</t>
  </si>
  <si>
    <t>10/17/2023</t>
  </si>
  <si>
    <t>14040HBM6</t>
  </si>
  <si>
    <t>COF4463981</t>
  </si>
  <si>
    <t xml:space="preserve"> CAPITAL ONE FINL CORP</t>
  </si>
  <si>
    <t>03/09/2022</t>
  </si>
  <si>
    <t>09062XAC7</t>
  </si>
  <si>
    <t>BIIB4288325</t>
  </si>
  <si>
    <t xml:space="preserve"> BIOGEN INC</t>
  </si>
  <si>
    <t>09/15/2020</t>
  </si>
  <si>
    <t>02005NBG4</t>
  </si>
  <si>
    <t>ALLY4351572</t>
  </si>
  <si>
    <t xml:space="preserve"> ALLY FINL INC</t>
  </si>
  <si>
    <t>04/15/2021</t>
  </si>
  <si>
    <t>05565QDD7</t>
  </si>
  <si>
    <t>BP4403748</t>
  </si>
  <si>
    <t xml:space="preserve"> BP CAP MKTS P L C</t>
  </si>
  <si>
    <t>09/16/2021</t>
  </si>
  <si>
    <t>172967KV2</t>
  </si>
  <si>
    <t>C4388403</t>
  </si>
  <si>
    <t>08/02/2021</t>
  </si>
  <si>
    <t>126650CT5</t>
  </si>
  <si>
    <t>CVS4364164</t>
  </si>
  <si>
    <t>06/01/2021</t>
  </si>
  <si>
    <t>88167AAC5</t>
  </si>
  <si>
    <t>TEVA4384550</t>
  </si>
  <si>
    <t xml:space="preserve"> TEVA PHARMACEUTICAL FIN NETH III B V</t>
  </si>
  <si>
    <t>07/21/2021</t>
  </si>
  <si>
    <t>151191AP8</t>
  </si>
  <si>
    <t>IACL3675935</t>
  </si>
  <si>
    <t>07/29/2019</t>
  </si>
  <si>
    <t>428236BM4</t>
  </si>
  <si>
    <t>HPQ.AD</t>
  </si>
  <si>
    <t xml:space="preserve"> HEWLETT PACKARD CO</t>
  </si>
  <si>
    <t>49456BAE1</t>
  </si>
  <si>
    <t>KMI4188472</t>
  </si>
  <si>
    <t xml:space="preserve"> KINDER MORGAN INC DEL</t>
  </si>
  <si>
    <t>12/01/2019</t>
  </si>
  <si>
    <t>00105DAC9</t>
  </si>
  <si>
    <t>AES.JA</t>
  </si>
  <si>
    <t>87264AAN5</t>
  </si>
  <si>
    <t>DTEGF4161123</t>
  </si>
  <si>
    <t xml:space="preserve"> T-MOBILE USA INC</t>
  </si>
  <si>
    <t>03/01/2025</t>
  </si>
  <si>
    <t>345397ZC0</t>
  </si>
  <si>
    <t>F4628633</t>
  </si>
  <si>
    <t xml:space="preserve"> FORD MTR CR CO LLC</t>
  </si>
  <si>
    <t>02/15/2023</t>
  </si>
  <si>
    <t>46556LAE4</t>
  </si>
  <si>
    <t>ITUB.AG</t>
  </si>
  <si>
    <t>03/05/2019</t>
  </si>
  <si>
    <t>G7S86ZBZ9</t>
  </si>
  <si>
    <t>BNPQF3832085</t>
  </si>
  <si>
    <t xml:space="preserve"> ROYAL BANK OF SCOTLAND GROUP PLC</t>
  </si>
  <si>
    <t>03/16/2022</t>
  </si>
  <si>
    <t>03/13/2017</t>
  </si>
  <si>
    <t>192714AB9</t>
  </si>
  <si>
    <t>EECM4141955</t>
  </si>
  <si>
    <t xml:space="preserve"> COLBUN S A</t>
  </si>
  <si>
    <t>cantidad de datos</t>
  </si>
  <si>
    <t>nombre bono</t>
  </si>
  <si>
    <t>link</t>
  </si>
  <si>
    <t>AMERICAN INTL GROUP INC</t>
  </si>
  <si>
    <t>http://quotes.morningstar.com/bondq/quote/c-banner?&amp;t=C503219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164011070394009267814_1544472590085</t>
  </si>
  <si>
    <t>DATOS NO ENCONTRADOS</t>
  </si>
  <si>
    <t>BANCOLOMBIA S A</t>
  </si>
  <si>
    <t>http://quotes.morningstar.com/bondq/quote/c-banner?&amp;t=C581457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16404156648857074652_1544472819249</t>
  </si>
  <si>
    <t>P19183AB1</t>
  </si>
  <si>
    <t>HP</t>
  </si>
  <si>
    <t>http://quotes.morningstar.com/bondq/quote/c-banner?&amp;t=C665757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16401202126413902942_1544034841969</t>
  </si>
  <si>
    <t>LMHB</t>
  </si>
  <si>
    <t>GAP</t>
  </si>
  <si>
    <t>http://quotes.morningstar.com/bondq/quote/c-banner?&amp;t=C553027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16409518506962784032_1544035267722</t>
  </si>
  <si>
    <t>525ESCAF6</t>
  </si>
  <si>
    <t>AE</t>
  </si>
  <si>
    <t>http://quotes.morningstar.com/bondq/quote/c-banner?&amp;t=C732780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16408091824616636518_1544035320268</t>
  </si>
  <si>
    <t>61747MX48</t>
  </si>
  <si>
    <t>CHESAPEAKE</t>
  </si>
  <si>
    <t>http://quotes.morningstar.com/bondq/quote/c-banner?&amp;t=C529307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16404996939300553611_1544035397432</t>
  </si>
  <si>
    <t>X6694NAW1</t>
  </si>
  <si>
    <t>NETFLIX</t>
  </si>
  <si>
    <t>http://quotes.morningstar.com/bondq/quote/c-banner?&amp;t=C606865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16408043067453830779_1544035483261</t>
  </si>
  <si>
    <t>HCA</t>
  </si>
  <si>
    <t>http://quotes.morningstar.com/bondq/quote/c-banner?&amp;t=C585469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1640646282266394836_1544035532072</t>
  </si>
  <si>
    <t>ANADARKO</t>
  </si>
  <si>
    <t>http://quotes.morningstar.com/bondq/quote/c-banner?&amp;t=C648967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16400760765809351227_1544035630195</t>
  </si>
  <si>
    <t>TENET</t>
  </si>
  <si>
    <t>http://quotes.morningstar.com/bondq/quote/c-banner?&amp;t=C599695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164019538038512449152_1544035721166</t>
  </si>
  <si>
    <t>PITNEY</t>
  </si>
  <si>
    <t>http://quotes.morningstar.com/bondq/quote/c-banner?&amp;t=C661445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1640028061334643047386_1544035922933</t>
  </si>
  <si>
    <t>ICAHN</t>
  </si>
  <si>
    <t>http://quotes.morningstar.com/bondq/quote/c-banner?&amp;t=C612649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16401791924393535569_1544036017487</t>
  </si>
  <si>
    <t>PETROBRAS</t>
  </si>
  <si>
    <t>http://quotes.morningstar.com/bondq/quote/c-banner?&amp;t=C653457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164046137257641677065_1544036368651</t>
  </si>
  <si>
    <t>TRANSCANADA</t>
  </si>
  <si>
    <t>http://quotes.morningstar.com/bondq/quote/c-banner?&amp;t=C417307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16409390151587165723_1544464951745</t>
  </si>
  <si>
    <t>DOLPHIN SUBSIDIARY II INC</t>
  </si>
  <si>
    <t>http://quotes.morningstar.com/bondq/quote/c-banner?&amp;t=C583523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1640727952476378046_1544642367184</t>
  </si>
  <si>
    <t>AES GENER S A</t>
  </si>
  <si>
    <t>http://quotes.morningstar.com/bondq/quote/c-banner?&amp;t=FAES4080535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164031440383025710905_1544642401294</t>
  </si>
  <si>
    <t>AFRICAN EXPT IMPORT BK AFREXIMBANK</t>
  </si>
  <si>
    <t>http://quotes.morningstar.com/bondq/quote/c-banner?&amp;t=FAEIB4372298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164008252101820259283_1544642451971</t>
  </si>
  <si>
    <t>http://quotes.morningstar.com/bondq/quote/c-banner?&amp;t=C503219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16405980834347288271_1544642555262</t>
  </si>
  <si>
    <t>BANCO DE CREDITO E INVERSIONES</t>
  </si>
  <si>
    <t>http://quotes.morningstar.com/bondq/quote/c-banner?&amp;t=FIVPO3966381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164004447261140689318_1544642624614</t>
  </si>
  <si>
    <t>ITAU UNIBANCO HLDG SA MEDIUM TERM NTS BO</t>
  </si>
  <si>
    <t>http://quotes.morningstar.com/bondq/quote/c-banner?&amp;t=FITUBMAH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16402540788636436744_1544642727268</t>
  </si>
  <si>
    <t>BANCO VOTORANTIM SA</t>
  </si>
  <si>
    <t>http://quotes.morningstar.com/bondq/quote/c-banner?&amp;t=FCPMA4572377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16406071917913977232_1544642776751</t>
  </si>
  <si>
    <t>BBVA BANCOMER S A INSTITUCION DE BANCA M</t>
  </si>
  <si>
    <t>http://quotes.morningstar.com/bondq/quote/c-banner?&amp;t=FBBVA3765306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16403967501169578056_1544642947886</t>
  </si>
  <si>
    <t>BANCO SANTANDER MEXICO SA INSTITUCION DE</t>
  </si>
  <si>
    <t>http://quotes.morningstar.com/bondq/quote/c-banner?&amp;t=FSAN3927230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16409548437834596888_1544643018998</t>
  </si>
  <si>
    <t>CENTURYLINK INC</t>
  </si>
  <si>
    <t>http://quotes.morningstar.com/bondq/quote/c-banner?&amp;t=C572355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16408544729175116257_1544643078260</t>
  </si>
  <si>
    <t>COLOMBIA TELECOMUNICACIONES S A ESP</t>
  </si>
  <si>
    <t>http://quotes.morningstar.com/bondq/quote/c-banner?&amp;t=FTEF4227382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16406579234599641577_1544643139819</t>
  </si>
  <si>
    <t>CORP GROUP BANKING SA</t>
  </si>
  <si>
    <t>http://quotes.morningstar.com/bondq/quote/c-banner?&amp;t=FCGIU3963004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16407054218746660528_1544643179635</t>
  </si>
  <si>
    <t>COSAN OVERSEAS LTD</t>
  </si>
  <si>
    <t>http://quotes.morningstar.com/bondq/quote/c-banner?&amp;t=FCIUAMGG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164010659388214800525_1544643227831</t>
  </si>
  <si>
    <t>ECOPETROL S A</t>
  </si>
  <si>
    <t>http://quotes.morningstar.com/bondq/quote/c-banner?&amp;t=C599619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16407155418494596864_1544643573726</t>
  </si>
  <si>
    <t>EDF SA</t>
  </si>
  <si>
    <t>http://quotes.morningstar.com/bondq/quote/c-banner?&amp;t=FECIF3960067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164032568566588392445_1544643653776</t>
  </si>
  <si>
    <t>EMBRAER OVERSEAS LIMITED</t>
  </si>
  <si>
    <t>http://quotes.morningstar.com/bondq/quote/c-banner?&amp;t=FERJ4052177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16409106346167107326_1544643706687</t>
  </si>
  <si>
    <t>EMPRESA NACIONAL DEL PETROLEO</t>
  </si>
  <si>
    <t>http://quotes.morningstar.com/bondq/quote/c-banner?&amp;t=FEDCT4179040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164000637620155472729_1544643775603</t>
  </si>
  <si>
    <t>EMPRESA NACIONAL DE TELECOMUNICACIONES S</t>
  </si>
  <si>
    <t>http://quotes.morningstar.com/bondq/quote/c-banner?&amp;t=FADRJF4064352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16406729754718752385_1544643822478</t>
  </si>
  <si>
    <t>ESAL Gmbh</t>
  </si>
  <si>
    <t>http://quotes.morningstar.com/bondq/quote/c-banner?&amp;t=FJBSAY3963098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16407812143342944518_1544643891601</t>
  </si>
  <si>
    <t>GAZ CAPITAL SA LUXEMBOURG</t>
  </si>
  <si>
    <t>http://quotes.morningstar.com/bondq/quote/c-banner?&amp;t=FOGZR3764903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1640923946764389985_1544643973139</t>
  </si>
  <si>
    <t>GERDAU HOLDINGS INC</t>
  </si>
  <si>
    <t>http://quotes.morningstar.com/bondq/quote/c-banner?&amp;t=FGGBMGF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16406236421952434197_1544644029046</t>
  </si>
  <si>
    <t>EMPRESA ELECTRICA GUACOLDA SA</t>
  </si>
  <si>
    <t>http://quotes.morningstar.com/bondq/quote/c-banner?&amp;t=FAES4237400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16407615385443853699_1544644081886</t>
  </si>
  <si>
    <t>INTERNATIONAL LEASE FIN CORP</t>
  </si>
  <si>
    <t>http://quotes.morningstar.com/bondq/quote/c-banner?&amp;t=C555029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164013092642370132812_1544644131800</t>
  </si>
  <si>
    <t>INVERSIONES CMPC SA CAYMAN IS AGY</t>
  </si>
  <si>
    <t>http://quotes.morningstar.com/bondq/quote/c-banner?&amp;t=FIVCS3844981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16406764330375486927_1544644180467</t>
  </si>
  <si>
    <t>LEXMARK INTL INC</t>
  </si>
  <si>
    <t>http://quotes.morningstar.com/bondq/quote/c-banner?&amp;t=C623866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164003273540594690272_1544644315315</t>
  </si>
  <si>
    <t>MORGAN STANLEY</t>
  </si>
  <si>
    <t>http://quotes.morningstar.com/bondq/quote/c-banner?&amp;t=C683471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164033455598487410376_1544644363574</t>
  </si>
  <si>
    <t>PETROLEOS MEXICANOS MEDIUM TERM NTS BOOK</t>
  </si>
  <si>
    <t>http://quotes.morningstar.com/bondq/quote/c-banner?&amp;t=FPEMXMHZ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164048056843418538686_1544644431045</t>
  </si>
  <si>
    <t>PETROBRAS GLOBAL FIN B V</t>
  </si>
  <si>
    <t>http://quotes.morningstar.com/bondq/quote/c-banner?&amp;t=C632131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16408100293341596485_1544644492426</t>
  </si>
  <si>
    <t>http://quotes.morningstar.com/bondq/quote/c-banner?&amp;t=C593437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164039684132055392296_1544644556663</t>
  </si>
  <si>
    <t>SAFEWAY INC</t>
  </si>
  <si>
    <t>http://quotes.morningstar.com/bondq/quote/c-banner?&amp;t=C565403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16404350032105791195_1544644645811</t>
  </si>
  <si>
    <t>SANTANDER HLDGS USA INC</t>
  </si>
  <si>
    <t>http://quotes.morningstar.com/bondq/quote/c-banner?&amp;t=C635777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164016444905077497296_1544644694259</t>
  </si>
  <si>
    <t>SOCIEDAD QUIMICA Y MINERA DE CHILE S A</t>
  </si>
  <si>
    <t>http://quotes.morningstar.com/bondq/quote/c-banner?&amp;t=FSQMMGD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16401322050938286583_1544644729769</t>
  </si>
  <si>
    <t>TEVA PHARMACEUTICAL FIN CO B V</t>
  </si>
  <si>
    <t>http://quotes.morningstar.com/bondq/quote/c-banner?&amp;t=C585703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1640139159802426561_1544644771173</t>
  </si>
  <si>
    <t>TRANSCANADA PIPELINES LTD</t>
  </si>
  <si>
    <t>http://quotes.morningstar.com/bondq/quote/c-banner?&amp;t=C395878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16404683455020029057_1544644832055</t>
  </si>
  <si>
    <t>VALE OVERSEAS LTD</t>
  </si>
  <si>
    <t>http://quotes.morningstar.com/bondq/quote/c-banner?&amp;t=C658653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164006508180787277351_1544644870846</t>
  </si>
  <si>
    <t>http://quotes.morningstar.com/bondq/quote/c-banner?&amp;t=FECIF4089719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16406644510489037299_1544644919572</t>
  </si>
  <si>
    <t>ENERGEN CORP</t>
  </si>
  <si>
    <t>http://quotes.morningstar.com/bondq/quote/c-banner?&amp;t=C558839&amp;region=usa&amp;culture=en-US&amp;productcode=QS&amp;cur=&amp;urlCookie=eyJlbmMiOiJBMTI4R0NNIiwiYWxnIjoiUlNBLU9BRVAifQ.BKA0ppjH3VDcAReAZExdvC7UlCqoU6q3W2sH88bIC4XefcqxsyBd4X-yOAJR9gLCDlpYjCg3Zlmzf8FXMfO8SFWQ20tOUS-jvZqTXaJmwe3oxXTKIQP45dUb1EuL8-jjtgRfPRDqBKZaIIXsvv4ZX03zVKoNt_YVfHVPF2GDEHM.VAPM0k6fFUlHwolJ.h8fhD5H9RIwa8Jbh9CbRduzm_SlBJQFwyb_4ZdzgvBMKn94DX2DZx6RZsiPiH7eslUm4dmMHmyum6fe4OIXpNtQH9IKcNNMcenh5ANadyScPpweN16-un7pB47Ihlus-QSOsvEpaOp5Fk5c_gGI-4_KdHlEnH1VLoVI0G_CMZOLrF0uHeDR5idP0HFIsOe39F0IL2FJP_u92VDl-0Wvckzz1_A.YMcKeslrbxoR0Ad6xBebXw&amp;refresh=true&amp;callback=jQuery16408994601114198395_1544725864233</t>
  </si>
  <si>
    <t>ENERGY &amp; EXPL PARTNERS INC</t>
  </si>
  <si>
    <t>https://quotes.morningstar.com/bondq/quote/c-banner?&amp;t=FENXP4143996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1640544746338404055_1544727086828</t>
  </si>
  <si>
    <t>130 DUDLEY RD PPTYS LLC</t>
  </si>
  <si>
    <t>http://quotes.morningstar.com/bondq/quote/c-banner?&amp;t=FDUDPMGA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164012826465981516266_1544792969422</t>
  </si>
  <si>
    <t>GENERAL ELEC CAP CORP MEDIUM TERM NTS BO</t>
  </si>
  <si>
    <t>http://quotes.morningstar.com/bondq/quote/c-banner?&amp;t=C139231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164033011310542886374_1544801286363</t>
  </si>
  <si>
    <t>http://quotes.morningstar.com/bondq/quote/c-banner?&amp;t=FCPMA4572377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16408698718330967008_1544816299503</t>
  </si>
  <si>
    <t>http://quotes.morningstar.com/bondq/quote/c-banner?&amp;t=FBBVA3765306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16404178334464515294_1544817804118</t>
  </si>
  <si>
    <t>http://quotes.morningstar.com/bondq/quote/c-banner?&amp;t=C572355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164006830489141703522_1544817962492</t>
  </si>
  <si>
    <t>http://quotes.morningstar.com/bondq/quote/c-banner?&amp;t=FTEF4227382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16407466544825985926_1544818075422</t>
  </si>
  <si>
    <t>http://quotes.morningstar.com/bondq/quote/c-banner?&amp;t=C599619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164047159271823538496_1544818707538</t>
  </si>
  <si>
    <t>COLBUN SA</t>
  </si>
  <si>
    <t>http://quotes.morningstar.com/bondq/quote/c-banner?&amp;t=FEECM4141956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16405727743542117216_1545052498187</t>
  </si>
  <si>
    <t>BUCKEYE PARTNERS L P</t>
  </si>
  <si>
    <t>http://quotes.morningstar.com/bondq/quote/c-banner?&amp;t=C663933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1640874713260047117_1545149676100</t>
  </si>
  <si>
    <t>CELULOSA ARAUCO Y CONSTITUCION S A</t>
  </si>
  <si>
    <t>http://quotes.morningstar.com/bondq/quote/c-banner?&amp;t=C620765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16405064719671022424_1545150088672</t>
  </si>
  <si>
    <t>CENCOSUD S A</t>
  </si>
  <si>
    <t>http://quotes.morningstar.com/bondq/quote/c-banner?&amp;t=C625567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164021080665223814798_1545150387148</t>
  </si>
  <si>
    <t>EMBRAER NETH FIN B V</t>
  </si>
  <si>
    <t>http://quotes.morningstar.com/bondq/quote/c-banner?&amp;t=C632619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164033977546908072553_1545150724770</t>
  </si>
  <si>
    <t>FIBRIA OVERSEAS FIN LTD</t>
  </si>
  <si>
    <t>http://quotes.morningstar.com/bondq/quote/c-banner?&amp;t=C611305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16406872091045309658_1545150871295</t>
  </si>
  <si>
    <t>HCA INC</t>
  </si>
  <si>
    <t>http://quotes.morningstar.com/bondq/quote/c-banner?&amp;t=C619157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16405503805040440046_1545151063970</t>
  </si>
  <si>
    <t>PETROLEOS MEXICANOS</t>
  </si>
  <si>
    <t>http://quotes.morningstar.com/bondq/quote/c-banner?&amp;t=C667547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164019281431692600437_1545151371089</t>
  </si>
  <si>
    <t>http://quotes.morningstar.com/bondq/quote/c-banner?&amp;t=C635777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1640574103874767812_1545151539791</t>
  </si>
  <si>
    <t>http://quotes.morningstar.com/bondq/quote/c-banner?&amp;t=C658653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16405820084064528939_1545151704091</t>
  </si>
  <si>
    <t>LATAM AIRLS GROUP S A</t>
  </si>
  <si>
    <t>http://quotes.morningstar.com/bondq/quote/c-banner?&amp;t=FLFL4255656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164020904719912184477_1545153990846</t>
  </si>
  <si>
    <t>CITIGROUP INC</t>
  </si>
  <si>
    <t>http://quotes.morningstar.com/bondq/quote/c-banner?&amp;t=C353707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164037586345673983534_1545918902986</t>
  </si>
  <si>
    <t>http://quotes.morningstar.com/bondq/quote/c-banner?&amp;t=FAES4080535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16402970620038439509_1545919492619</t>
  </si>
  <si>
    <t>INTERCORP PERU LTD</t>
  </si>
  <si>
    <t>http://quotes.morningstar.com/bondq/quote/c-banner?&amp;t=FIFHP4209310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16408290626707686022_1545920087936</t>
  </si>
  <si>
    <t>BANCO BTG PACTUAL S A CAYMAN ISLANDS BRH</t>
  </si>
  <si>
    <t>http://quotes.morningstar.com/bondq/quote/c-banner?&amp;t=FBYTG3953660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16406764285697953596_1545920172455</t>
  </si>
  <si>
    <t>http://quotes.morningstar.com/bondq/quote/c-banner?&amp;t=C395878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16404915585763805741_1545920400889</t>
  </si>
  <si>
    <t>ELDORADO INTL FIN GMBH</t>
  </si>
  <si>
    <t>http://quotes.morningstar.com/bondq/quote/c-banner?&amp;t=FELDO4372806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164010766527510227353_1545920660316</t>
  </si>
  <si>
    <t>LATAM AIRLS GROUP</t>
  </si>
  <si>
    <t>http://quotes.morningstar.com/bondq/quote/c-banner?&amp;t=C663513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164041261240716827885_1545920863420</t>
  </si>
  <si>
    <t>ICBCIL FIN CO LTD</t>
  </si>
  <si>
    <t>http://quotes.morningstar.com/bondq/quote/c-banner?&amp;t=FIDCBY4771410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164046513787489206115_1545921108417</t>
  </si>
  <si>
    <t>SPARC EM SPC</t>
  </si>
  <si>
    <t>http://quotes.morningstar.com/bondq/quote/c-banner?&amp;t=FSNVS4526314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164017426144251638975_1545921268252</t>
  </si>
  <si>
    <t>BANCO SAFRA S A MEDIUM TERM NTS BOOK ENT</t>
  </si>
  <si>
    <t>http://quotes.morningstar.com/bondq/quote/c-banner?&amp;t=FJSAR4595025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1640862258111417445_1545921506478</t>
  </si>
  <si>
    <t>BANCO SANTANDER S A</t>
  </si>
  <si>
    <t>http://quotes.morningstar.com/bondq/quote/c-banner?&amp;t=FSAN4607473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1640020572229965388544_1546001272337</t>
  </si>
  <si>
    <t>http://quotes.morningstar.com/bondq/quote/c-banner?&amp;t=FLFL4255656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16405254339530944787_1546001375689</t>
  </si>
  <si>
    <t>AT&amp;T INC</t>
  </si>
  <si>
    <t>http://quotes.morningstar.com/bondq/quote/c-banner?&amp;t=C560381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16403282493312964634_1546001499726</t>
  </si>
  <si>
    <t>ICAHN ENTERPRISES L P / ICAHN ENTERPRISE</t>
  </si>
  <si>
    <t>http://quotes.morningstar.com/bondq/quote/c-banner?&amp;t=C612649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16406954334930382895_1546001589614</t>
  </si>
  <si>
    <t>http://quotes.morningstar.com/bondq/quote/c-banner?&amp;t=C650979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16403077383448760671_1546001690592</t>
  </si>
  <si>
    <t>MGM RESORTS INTL</t>
  </si>
  <si>
    <t>http://quotes.morningstar.com/bondq/quote/c-banner?&amp;t=C585573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16404532142576702962_1546026028270</t>
  </si>
  <si>
    <t>AIRCASTLE LTD</t>
  </si>
  <si>
    <t>http://quotes.morningstar.com/bondq/quote/c-banner?&amp;t=C587975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16409943801165709669_1546026240313</t>
  </si>
  <si>
    <t>JPMORGAN CHASE &amp; CO</t>
  </si>
  <si>
    <t>http://quotes.morningstar.com/bondq/quote/c-banner?&amp;t=C526993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164030533322941644814_1546026443770</t>
  </si>
  <si>
    <t>http://quotes.morningstar.com/bondq/quote/c-banner?&amp;t=C667183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16405023867991009388_1546026591519</t>
  </si>
  <si>
    <t>EMC CORP</t>
  </si>
  <si>
    <t>http://quotes.morningstar.com/bondq/quote/c-banner?&amp;t=C593919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16409827483957067533_1546534873125</t>
  </si>
  <si>
    <t>CENCOSUD SA</t>
  </si>
  <si>
    <t>http://quotes.morningstar.com/bondq/quote/c-banner?&amp;t=FCNCO3938910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16407625023821010588_1546535035270</t>
  </si>
  <si>
    <t>http://quotes.morningstar.com/bondq/quote/c-banner?&amp;t=FAES4237400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1640681653456056853_1546535214813</t>
  </si>
  <si>
    <t>http://quotes.morningstar.com/bondq/quote/c-banner?&amp;t=FADRJF4064352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16405855030595117316_1546535384462</t>
  </si>
  <si>
    <t>http://quotes.morningstar.com/bondq/quote/c-banner?&amp;t=FIFHP4209310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16404340329053907883_1546535578919</t>
  </si>
  <si>
    <t>BANCO DO BRASIL S A GRAND CAYMAN BRANCH</t>
  </si>
  <si>
    <t>http://quotes.morningstar.com/bondq/quote/c-banner?&amp;t=C582237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16408105493222130291_1546535716635</t>
  </si>
  <si>
    <t>http://quotes.morningstar.com/bondq/quote/c-banner?&amp;t=C663513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16406110580308793558_1546536130449</t>
  </si>
  <si>
    <t>BANCO INBURSA S A</t>
  </si>
  <si>
    <t>http://quotes.morningstar.com/bondq/quote/c-banner?&amp;t=FGPFOF4482981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16409979484932585412_1546536253932</t>
  </si>
  <si>
    <t>BANCO NACIONAL DE DESENVOLVIMENTO ECONOM</t>
  </si>
  <si>
    <t>http://quotes.morningstar.com/bondq/quote/c-banner?&amp;t=FPTRB4491908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16408688632285111917_1546536436931</t>
  </si>
  <si>
    <t>Banistmo S.A.</t>
  </si>
  <si>
    <t>http://quotes.morningstar.com/bondq/quote/c-banner?&amp;t=FBNTM4541238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16407887589880459511_1546536600095</t>
  </si>
  <si>
    <t>UNITED STATES TREAS BILLS</t>
  </si>
  <si>
    <t>http://quotes.morningstar.com/bondq/quote/c-banner?&amp;t=C769909&amp;region=usa&amp;culture=en-US&amp;productcode=QS&amp;cur=&amp;urlCookie=eyJlbmMiOiJBMTI4R0NNIiwiYWxnIjoiUlNBLU9BRVAifQ.uTZZ7MtEqjUnFKNoB2zVdSMpF5yzwoJWYG0rpBBHIAUcKUoLZ9gwAaAleI7LnCMyuBr-ojTjxoRAnZ1uIG8eBGLbls50RMJPWhCWnsQGWrDRLKEcnMfAST-Y1kNZ1ryVNcVQ7Brrkg3_x56Q1fXyPGyHqODlz9-_zlCx9d5CeZ8.DoJkw32hV3XSQihW.Mu2vD0sfqW29iqY8TcrJXDvrDRo3-6tfAM2gtKGbExxLysZCMbNRWvLgl_qhC7pm8IpfNVmpxPJjhxcCnSKD8sb07lIWZhawQipJVg--MNqJkka3sjdbWjf5faPUXR6F7pbCjWDy5BFa2_vK-0GCgZuLKrRjFnQp5IAHVJtjQYCUCT7pgt6odDHAs7MnjB4rhrWgPn5wDfAuJSogC79xY_xyuA.M4lwMSRyg0WV9_hKPeJYsQ&amp;refresh=true&amp;callback=jQuery164046008274905028146_1546536760414</t>
  </si>
  <si>
    <t>EMBRAER OVERSEAS LTD</t>
  </si>
  <si>
    <t>http://quotes.morningstar.com/bondq/quote/c-banner?&amp;t=C505043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16406547720714072469_1547583825335</t>
  </si>
  <si>
    <t>ARCELORMITTAL LUXEMBOURG</t>
  </si>
  <si>
    <t>https://quotes.morningstar.com/bondq/quote/c-banner?&amp;t=C570891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16405183679563247441_1550081304152</t>
  </si>
  <si>
    <t>https://quotes.morningstar.com/bondq/quote/c-banner?&amp;t=C585573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16402449889979835047_1550081888253</t>
  </si>
  <si>
    <t>T-MOBILE USA INC</t>
  </si>
  <si>
    <t>https://quotes.morningstar.com/bondq/quote/c-banner?&amp;t=C616307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1640013208441880635524_1550086243318</t>
  </si>
  <si>
    <t>http://quotes.morningstar.com/bondq/quote/c-banner?&amp;t=C543133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16408039420731106943_1550165068675</t>
  </si>
  <si>
    <t>http://quotes.morningstar.com/bondq/quote/c-banner?&amp;t=FAESMJB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16404302627810299604_1550165351095</t>
  </si>
  <si>
    <t>CVS HEALTH CORP</t>
  </si>
  <si>
    <t>http://quotes.morningstar.com/bondq/quote/c-banner?&amp;t=C744741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16406869165582571111_1550165904743</t>
  </si>
  <si>
    <t>GENERAL MTRS FINL CO INC</t>
  </si>
  <si>
    <t>http://quotes.morningstar.com/bondq/quote/c-banner?&amp;t=C669325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16405767894665811031_1550166200537</t>
  </si>
  <si>
    <t>GOLDMAN SACHS GROUP INC</t>
  </si>
  <si>
    <t>http://quotes.morningstar.com/bondq/quote/c-banner?&amp;t=C700515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16407972383904817577_1550167172855</t>
  </si>
  <si>
    <t>http://quotes.morningstar.com/bondq/quote/c-banner?&amp;t=C599617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164001250238350418198_1550167896429</t>
  </si>
  <si>
    <t>http://quotes.morningstar.com/bondq/quote/c-banner?&amp;t=C776525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16403259369703123647_1550168107136</t>
  </si>
  <si>
    <t>http://quotes.morningstar.com/bondq/quote/c-banner?&amp;t=C754426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164037438071281859076_1550168641545</t>
  </si>
  <si>
    <t>GENERAL MLS INC</t>
  </si>
  <si>
    <t>http://quotes.morningstar.com/bondq/quote/c-banner?&amp;t=C750395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1640474251800205175_1550168703005</t>
  </si>
  <si>
    <t>http://quotes.morningstar.com/bondq/quote/c-banner?&amp;t=C653191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16409637914898888391_1550243319269</t>
  </si>
  <si>
    <t>COMERICA INC</t>
  </si>
  <si>
    <t>http://quotes.morningstar.com/bondq/quote/c-banner?&amp;t=C611527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164009606549268438913_1550243390712</t>
  </si>
  <si>
    <t>CAPITAL ONE FINL CORP</t>
  </si>
  <si>
    <t>http://quotes.morningstar.com/bondq/quote/c-banner?&amp;t=C675841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164002821401021480563_1550243459475</t>
  </si>
  <si>
    <t>BIOGEN INC</t>
  </si>
  <si>
    <t>http://quotes.morningstar.com/bondq/quote/c-banner?&amp;t=C639713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16406058979777916973_1550243521001</t>
  </si>
  <si>
    <t>ALLY FINL INC</t>
  </si>
  <si>
    <t>http://quotes.morningstar.com/bondq/quote/c-banner?&amp;t=C650845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164043989058285753635_1550243602068</t>
  </si>
  <si>
    <t>BP CAP MKTS P L C</t>
  </si>
  <si>
    <t>http://quotes.morningstar.com/bondq/quote/c-banner?&amp;t=C661367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164008201577386213432_1550243673862</t>
  </si>
  <si>
    <t>http://quotes.morningstar.com/bondq/quote/c-banner?&amp;t=C658503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16407343614818706643_1550243726104</t>
  </si>
  <si>
    <t>http://quotes.morningstar.com/bondq/quote/c-banner?&amp;t=C653427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16406917322027810286_1550243791722</t>
  </si>
  <si>
    <t>TEVA PHARMACEUTICAL FIN NETH III B V</t>
  </si>
  <si>
    <t>http://quotes.morningstar.com/bondq/quote/c-banner?&amp;t=C658381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164003538945068722854_1550243840771</t>
  </si>
  <si>
    <t>http://quotes.morningstar.com/bondq/quote/c-banner?&amp;t=C500656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16405111702003614793_1550244121287</t>
  </si>
  <si>
    <t>HEWLETT PACKARD CO</t>
  </si>
  <si>
    <t>http://quotes.morningstar.com/bondq/quote/c-banner?&amp;t=C555155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16407735108132229707_1550244467161</t>
  </si>
  <si>
    <t>KINDER MORGAN INC DEL</t>
  </si>
  <si>
    <t>http://quotes.morningstar.com/bondq/quote/c-banner?&amp;t=C620723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164023457936439672533_1550244613418</t>
  </si>
  <si>
    <t>http://quotes.morningstar.com/bondq/quote/c-banner?&amp;t=C653827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16406856915507019989_1550244670400</t>
  </si>
  <si>
    <t>http://quotes.morningstar.com/bondq/quote/c-banner?&amp;t=C658503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16406877022113187881_1550244732331</t>
  </si>
  <si>
    <t>http://quotes.morningstar.com/bondq/quote/c-banner?&amp;t=C653427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16406910635002833554_1550244781359</t>
  </si>
  <si>
    <t>http://quotes.morningstar.com/bondq/quote/c-banner?&amp;t=C558795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16406671348355694524_1550247677356</t>
  </si>
  <si>
    <t>http://quotes.morningstar.com/bondq/quote/c-banner?&amp;t=C616307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16408743279115360647_1550248682183</t>
  </si>
  <si>
    <t>FORD MTR CR CO LLC</t>
  </si>
  <si>
    <t>http://quotes.morningstar.com/bondq/quote/c-banner?&amp;t=C755989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16408908963996239259_1550253453691</t>
  </si>
  <si>
    <t>http://quotes.morningstar.com/bondq/quote/c-banner?&amp;t=C585573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16403578829718104173_1552568989099</t>
  </si>
  <si>
    <t>http://quotes.morningstar.com/bondq/quote/c-banner?&amp;t=C555873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164020146170730659496_1552569115407</t>
  </si>
  <si>
    <t>http://quotes.morningstar.com/bondq/quote/c-banner?&amp;t=C581457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164003459068312145197_1552569242760</t>
  </si>
  <si>
    <t>Royal Bank Scotland plc</t>
  </si>
  <si>
    <t>http://quotes.morningstar.com/bondq/quote/c-banner?&amp;t=FBNPQF3832085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16407358267511206613_1552569519543</t>
  </si>
  <si>
    <t>COLBUN S A</t>
  </si>
  <si>
    <t>http://quotes.morningstar.com/bondq/quote/c-banner?&amp;t=C614621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164035277668632539294_1552569790548</t>
  </si>
  <si>
    <t>http://quotes.morningstar.com/bondq/quote/c-banner?&amp;t=C658653&amp;region=usa&amp;culture=en-US&amp;productcode=QS&amp;cur=&amp;urlCookie=eyJlbmMiOiJBMTI4R0NNIiwiYWxnIjoiUlNBLU9BRVAifQ.KW4Y4hqZRcMMShLn6jO4ARIuSNpEgdT7I_lFisqB4jNbp-YmIXKZTKGSxOhJwkYtCqx7lT7orcWAhqGKoE_25T0Kys8Li_uUayMTZmmsD0-5x7QPSNAoP11GRgBVH6fzn2MWggHIiHADSy7QpW4LjnzlgQmiTwcZo6ih2lJeMKY.lU3rNlznjoCgjlfr.H004gEWD_284H0W1mPo6HGEz6Dw__UuvU9JLoydPNGnzFmH5DcCfvrwJGoiEWDpPPDJL1vcelTLpQJ9SXA5BsefVAXl40V0TTqvM8gRJcRvjo5lPZLp6Xjpcswoh209u-fdRFbS62aNkEyPUiSeDNZdNKIyCWwDDqgQTyO0qwKFwNd7pVlYSYedyhO7MvzIV-kk-ilHtzH-EusxgXNGEHbqhiw.AK-HLtlZs-ah3GfuuWNxsw&amp;refresh=true&amp;callback=jQuery164005282035191039247_1552569915038</t>
  </si>
  <si>
    <t>Bolsa</t>
  </si>
  <si>
    <t>Symbolo</t>
  </si>
  <si>
    <t>Ultimo precio</t>
  </si>
  <si>
    <t>Prev close</t>
  </si>
  <si>
    <t>Fecha maximo precio</t>
  </si>
  <si>
    <t>Maximo del año $</t>
  </si>
  <si>
    <t>Fecha minimo precio</t>
  </si>
  <si>
    <t>Minimo del año $</t>
  </si>
  <si>
    <t>Fecha del Precio</t>
  </si>
  <si>
    <t>NYSE</t>
  </si>
  <si>
    <t>MAC</t>
  </si>
  <si>
    <t>Macerich Co</t>
  </si>
  <si>
    <t>08-03-2018</t>
  </si>
  <si>
    <t>07-22-2019</t>
  </si>
  <si>
    <t>IBM</t>
  </si>
  <si>
    <t>International Business Machines Corp</t>
  </si>
  <si>
    <t>10-03-2018</t>
  </si>
  <si>
    <t>12-26-2018</t>
  </si>
  <si>
    <t>GE</t>
  </si>
  <si>
    <t>General Electric Co</t>
  </si>
  <si>
    <t>10-09-2018</t>
  </si>
  <si>
    <t>12-11-2018</t>
  </si>
  <si>
    <t>F</t>
  </si>
  <si>
    <t>Ford Motor Co</t>
  </si>
  <si>
    <t>07-15-2019</t>
  </si>
  <si>
    <t>NASDAQ</t>
  </si>
  <si>
    <t>SQQQ</t>
  </si>
  <si>
    <t>Proshares Ultrapro Short Qqq</t>
  </si>
  <si>
    <t>12-24-2018</t>
  </si>
  <si>
    <t>07-26-2019</t>
  </si>
  <si>
    <t>MSFT</t>
  </si>
  <si>
    <t>Microsoft Corp</t>
  </si>
  <si>
    <t>GOOG</t>
  </si>
  <si>
    <t>Alphabet Inc Class C</t>
  </si>
  <si>
    <t>04-29-2019</t>
  </si>
  <si>
    <t>PG</t>
  </si>
  <si>
    <t>Procter &amp; Gamble Co</t>
  </si>
  <si>
    <t>07-16-2019</t>
  </si>
  <si>
    <t>10-12-2018</t>
  </si>
  <si>
    <t>FB</t>
  </si>
  <si>
    <t>Facebook Inc A</t>
  </si>
  <si>
    <t>07-25-2019</t>
  </si>
  <si>
    <t>AMZN</t>
  </si>
  <si>
    <t>Amazon.com Inc</t>
  </si>
  <si>
    <t>09-04-2018</t>
  </si>
  <si>
    <t>C</t>
  </si>
  <si>
    <t>Citigroup Inc</t>
  </si>
  <si>
    <t>09-21-2018</t>
  </si>
  <si>
    <t>NYSE Arca</t>
  </si>
  <si>
    <t>XLV</t>
  </si>
  <si>
    <t>Health Care Select Sector Spdr® Etf</t>
  </si>
  <si>
    <t>10-01-2018</t>
  </si>
  <si>
    <t>EWP</t>
  </si>
  <si>
    <t>Ishares Msci Spain Capped Etf</t>
  </si>
  <si>
    <t>07-31-2018</t>
  </si>
  <si>
    <t>EWZ</t>
  </si>
  <si>
    <t>Ishares Msci Brazil Capped Etf</t>
  </si>
  <si>
    <t>07-10-2019</t>
  </si>
  <si>
    <t>09-13-2018</t>
  </si>
  <si>
    <t>KBE</t>
  </si>
  <si>
    <t>Spdr® S&amp;p Bank Etf</t>
  </si>
  <si>
    <t>08-21-2018</t>
  </si>
  <si>
    <t>SPY</t>
  </si>
  <si>
    <t>Spdr® S&amp;p 500 Etf</t>
  </si>
  <si>
    <t>TWTR</t>
  </si>
  <si>
    <t>Twitter Inc</t>
  </si>
  <si>
    <t>07-26-2018</t>
  </si>
  <si>
    <t>10-11-2018</t>
  </si>
  <si>
    <t>DXJ</t>
  </si>
  <si>
    <t>Wisdomtree Japan Hedged Equity Etf</t>
  </si>
  <si>
    <t>ARKK</t>
  </si>
  <si>
    <t>Ark Innovation Etf</t>
  </si>
  <si>
    <t>07-24-2019</t>
  </si>
  <si>
    <t>12-27-2018</t>
  </si>
  <si>
    <t>AAXJ</t>
  </si>
  <si>
    <t>Ishares Msci All Country Asia Ex Jpn Etf</t>
  </si>
  <si>
    <t>04-17-2019</t>
  </si>
  <si>
    <t>10-29-2018</t>
  </si>
  <si>
    <t>HEDJ</t>
  </si>
  <si>
    <t>Wisdomtree Europe Hedged Equity Etf</t>
  </si>
  <si>
    <t>EWW</t>
  </si>
  <si>
    <t>Ishares Msci Mexico Capped Etf</t>
  </si>
  <si>
    <t>08-07-2018</t>
  </si>
  <si>
    <t>11-26-2018</t>
  </si>
  <si>
    <t>ILF</t>
  </si>
  <si>
    <t>Ishares Latin America 40 Etf</t>
  </si>
  <si>
    <t>02-05-2019</t>
  </si>
  <si>
    <t>09-05-2018</t>
  </si>
  <si>
    <t>EEM</t>
  </si>
  <si>
    <t>Ishares Msci Emerging Markets Etf</t>
  </si>
  <si>
    <t>07-27-2018</t>
  </si>
  <si>
    <t>IWV</t>
  </si>
  <si>
    <t>Ishares Russell 3000 Etf</t>
  </si>
  <si>
    <t>XLF</t>
  </si>
  <si>
    <t>Financial Select Sector Spdr® Etf</t>
  </si>
  <si>
    <t>09-20-2018</t>
  </si>
  <si>
    <t>GLD</t>
  </si>
  <si>
    <t>Spdr® Gold Shares</t>
  </si>
  <si>
    <t>07-18-2019</t>
  </si>
  <si>
    <t>08-15-2018</t>
  </si>
  <si>
    <t>USO</t>
  </si>
  <si>
    <t>United States Oil</t>
  </si>
  <si>
    <t>BAC</t>
  </si>
  <si>
    <t>Bank Of America Corporation</t>
  </si>
  <si>
    <t>08-08-2018</t>
  </si>
  <si>
    <t>XLRE</t>
  </si>
  <si>
    <t>Real Estate Select Sector Spdr®</t>
  </si>
  <si>
    <t>06-20-2019</t>
  </si>
  <si>
    <t>KRE</t>
  </si>
  <si>
    <t>Spdr® S&amp;p Regional Banking Etf</t>
  </si>
  <si>
    <t>VGT</t>
  </si>
  <si>
    <t>Vanguard Information Technology Etf</t>
  </si>
  <si>
    <t>XLI</t>
  </si>
  <si>
    <t>Industrial Select Sector Spdr® Etf</t>
  </si>
  <si>
    <t>QQQ</t>
  </si>
  <si>
    <t>Invesco Qqq Trust</t>
  </si>
  <si>
    <t>Nombre accion</t>
  </si>
  <si>
    <t>http://finra-markets.morningstar.com/MarketData/EquityOptions/detail.jsp?query=126:0P000003EN</t>
  </si>
  <si>
    <t>tiempo</t>
  </si>
  <si>
    <t>http://finra-markets.morningstar.com/MarketData/EquityOptions/detail.jsp?query=126:0P000002RH</t>
  </si>
  <si>
    <t>http://finra-markets.morningstar.com/MarketData/EquityOptions/detail.jsp?query=0P000002DO</t>
  </si>
  <si>
    <t>http://finra-markets.morningstar.com/MarketData/EquityOptions/detail.jsp?query=0P0000029A</t>
  </si>
  <si>
    <t>http://finra-markets.morningstar.com/MarketData/EquityOptions/detail.jsp?query=0P0000IMT2</t>
  </si>
  <si>
    <t>micro</t>
  </si>
  <si>
    <t>http://finra-markets.morningstar.com/MarketData/EquityOptions/detail.jsp?query=126:0P000003MH</t>
  </si>
  <si>
    <t>http://finra-markets.morningstar.com/MarketData/EquityOptions/detail.jsp?query=126:0P00012BBI</t>
  </si>
  <si>
    <t>http://finra-markets.morningstar.com/MarketData/EquityOptions/detail.jsp?query=126:0P000004GV</t>
  </si>
  <si>
    <t>http://finra-markets.morningstar.com/MarketData/EquityOptions/detail.jsp?query=126:0P0000W3KZ</t>
  </si>
  <si>
    <t>http://finra-markets.morningstar.com/MarketData/EquityOptions/detail.jsp?query=126:0P000000B7</t>
  </si>
  <si>
    <t>http://finra-markets.morningstar.com/MarketData/EquityOptions/detail.jsp?query=126:0P000001A2</t>
  </si>
  <si>
    <t>Health Care Select Sector Spdr</t>
  </si>
  <si>
    <t>http://finra-markets.morningstar.com/MarketData/EquityOptions/detail.jsp?query=126:FEUSA00006</t>
  </si>
  <si>
    <t>http://finra-markets.morningstar.com/MarketData/EquityOptions/detail.jsp?query=126:FEUSA0001S</t>
  </si>
  <si>
    <t>http://finra-markets.morningstar.com/MarketData/EquityOptions/detail.jsp?query=126:FEUSA00023</t>
  </si>
  <si>
    <t>http://finra-markets.morningstar.com/MarketData/EquityOptions/detail.jsp?query=126:FEUSA04AEB</t>
  </si>
  <si>
    <t>http://finra-markets.morningstar.com/MarketData/EquityOptions/detail.jsp?query=126:FEUSA00001</t>
  </si>
  <si>
    <t>http://finra-markets.morningstar.com/MarketData/EquityOptions/detail.jsp?query=126:0P0000ZOQ0</t>
  </si>
  <si>
    <t>http://finra-markets.morningstar.com/MarketData/EquityOptions/detail.jsp?query=126:FEUSA04AG4</t>
  </si>
  <si>
    <t>http://finra-markets.morningstar.com/MarketData/EquityOptions/detail.jsp?query=126:F00000QERN</t>
  </si>
  <si>
    <t>http://finra-markets.morningstar.com/MarketData/EquityOptions/detail.jsp?query=126:FOUSA06SIS</t>
  </si>
  <si>
    <t>http://finra-markets.morningstar.com/MarketData/EquityOptions/detail.jsp?query=126:FOUSA06XOB</t>
  </si>
  <si>
    <t>http://finra-markets.morningstar.com/MarketData/EquityOptions/detail.jsp?query=126:FEUSA0001W</t>
  </si>
  <si>
    <t>http://finra-markets.morningstar.com/MarketData/EquityOptions/detail.jsp?query=126:FEUSA00030</t>
  </si>
  <si>
    <t>http://finra-markets.morningstar.com/MarketData/EquityOptions/detail.jsp?query=126:FEUSA04ABV</t>
  </si>
  <si>
    <t>http://finra-markets.morningstar.com/MarketData/EquityOptions/detail.jsp?query=126:FEUSA00014</t>
  </si>
  <si>
    <t>http://finra-markets.morningstar.com/MarketData/EquityOptions/detail.jsp?query=126:FEUSA0000A</t>
  </si>
  <si>
    <t>http://finra-markets.morningstar.com/MarketData/EquityOptions/detail.jsp?query=126:FEUSA04AD2</t>
  </si>
  <si>
    <t>http://finra-markets.morningstar.com/MarketData/EquityOptions/detail.jsp?query=126:FEUSA04AF4</t>
  </si>
  <si>
    <t>http://finra-markets.morningstar.com/MarketData/EquityOptions/detail.jsp?query=126:0P000000PA</t>
  </si>
  <si>
    <t>Real Estate Select Sector Spdr</t>
  </si>
  <si>
    <t>http://finra-markets.morningstar.com/MarketData/EquityOptions/detail.jsp?query=126:F00000W4CI</t>
  </si>
  <si>
    <t>http://finra-markets.morningstar.com/MarketData/EquityOptions/detail.jsp?query=126:FEUSA04AGB</t>
  </si>
  <si>
    <t>http://finra-markets.morningstar.com/MarketData/EquityOptions/detail.jsp?query=16:FEUSA04ACD</t>
  </si>
  <si>
    <t>http://finra-markets.morningstar.com/MarketData/EquityOptions/detail.jsp?query=126:FEUSA0000B</t>
  </si>
  <si>
    <t>http://finra-markets.morningstar.com/MarketData/EquityOptions/detail.jsp?query=19:FEUSA00003</t>
  </si>
  <si>
    <t>Acción</t>
  </si>
  <si>
    <t>Precio (pesos)</t>
  </si>
  <si>
    <t>Fecha cierre</t>
  </si>
  <si>
    <t>CHILE</t>
  </si>
  <si>
    <t>BANCO DE CHILE</t>
  </si>
  <si>
    <t>101,60</t>
  </si>
  <si>
    <t>29 de julio de 2019
                18:08</t>
  </si>
  <si>
    <t>https://www.bolsadesantiago.com/#/resumen_instrumento/CHILE</t>
  </si>
  <si>
    <t>Indicadores Economicos</t>
  </si>
  <si>
    <t>IPC Año 2019</t>
  </si>
  <si>
    <t>Mes</t>
  </si>
  <si>
    <t>Monto</t>
  </si>
  <si>
    <t>Acumulado</t>
  </si>
  <si>
    <t>FECHA</t>
  </si>
  <si>
    <t>Enero</t>
  </si>
  <si>
    <t>Febrero</t>
  </si>
  <si>
    <t>UF</t>
  </si>
  <si>
    <t>Marzo</t>
  </si>
  <si>
    <t>Abril</t>
  </si>
  <si>
    <t>EUR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</si>
  <si>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</si>
  <si>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</si>
  <si>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</si>
  <si>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</si>
  <si>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</si>
  <si>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</si>
  <si>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</si>
  <si>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</si>
  <si>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Para efectos de calculo de rentabilidad , se debe modificar la formula, cuando existen retiros y/o Aportes</t>
  </si>
  <si>
    <t>El cambio se realiza en la formula del 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</si>
</sst>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_-;_-@_-"/>
    <numFmt numFmtId="165" formatCode="0.0000"/>
    <numFmt numFmtId="166" formatCode="_-* #,##0.00_-;\-* #,##0.00_-;_-* &quot;-&quot;??_-;_-@_-"/>
    <numFmt numFmtId="167" formatCode="yyyy\-mm\-dd\ h:mm:ss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594B3B"/>
      <name val="Avenir Next"/>
      <family val="2"/>
    </font>
    <font>
      <b/>
      <sz val="12"/>
      <color rgb="FF594B3B"/>
      <name val="Helvetica"/>
      <family val="2"/>
    </font>
    <font>
      <b/>
      <sz val="10"/>
      <color rgb="FF000000"/>
      <name val="Verdana"/>
      <family val="2"/>
    </font>
    <font>
      <sz val="13"/>
      <color rgb="FF594B3B"/>
      <name val="Avenir Next"/>
      <family val="2"/>
    </font>
    <font>
      <sz val="10"/>
      <color rgb="FF000000"/>
      <name val="Menlo"/>
      <family val="2"/>
    </font>
    <font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9">
    <xf numFmtId="0" fontId="0" fillId="0" borderId="0" xfId="0"/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2" fillId="0" borderId="1" xfId="1" applyFont="1" applyBorder="1"/>
    <xf numFmtId="0" fontId="2" fillId="2" borderId="1" xfId="1" applyFont="1" applyFill="1" applyBorder="1"/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wrapText="1"/>
    </xf>
    <xf numFmtId="0" fontId="3" fillId="0" borderId="1" xfId="1" applyFont="1" applyBorder="1"/>
    <xf numFmtId="0" fontId="4" fillId="0" borderId="1" xfId="1" applyFont="1" applyBorder="1"/>
    <xf numFmtId="0" fontId="4" fillId="2" borderId="1" xfId="1" applyFont="1" applyFill="1" applyBorder="1"/>
    <xf numFmtId="0" fontId="5" fillId="0" borderId="1" xfId="1" applyFont="1" applyBorder="1"/>
    <xf numFmtId="0" fontId="7" fillId="0" borderId="0" xfId="1" applyFont="1"/>
    <xf numFmtId="0" fontId="9" fillId="0" borderId="0" xfId="1" applyFont="1"/>
    <xf numFmtId="0" fontId="9" fillId="0" borderId="1" xfId="1" applyFont="1" applyBorder="1"/>
    <xf numFmtId="14" fontId="9" fillId="0" borderId="1" xfId="1" applyNumberFormat="1" applyFont="1" applyBorder="1"/>
    <xf numFmtId="0" fontId="0" fillId="3" borderId="1" xfId="1" applyFont="1" applyFill="1" applyBorder="1"/>
    <xf numFmtId="0" fontId="10" fillId="0" borderId="1" xfId="0" applyFont="1" applyBorder="1"/>
    <xf numFmtId="0" fontId="10" fillId="0" borderId="0" xfId="0" applyFont="1"/>
    <xf numFmtId="1" fontId="0" fillId="0" borderId="0" xfId="0" applyNumberFormat="1"/>
    <xf numFmtId="0" fontId="10" fillId="0" borderId="0" xfId="1" applyFont="1"/>
    <xf numFmtId="0" fontId="6" fillId="0" borderId="0" xfId="0" applyFont="1" applyAlignment="1">
      <alignment vertical="center"/>
    </xf>
    <xf numFmtId="0" fontId="8" fillId="0" borderId="0" xfId="0" applyFont="1"/>
    <xf numFmtId="14" fontId="11" fillId="2" borderId="1" xfId="1" applyNumberFormat="1" applyFont="1" applyFill="1" applyBorder="1" applyAlignment="1">
      <alignment horizontal="center"/>
    </xf>
    <xf numFmtId="0" fontId="8" fillId="2" borderId="0" xfId="0" applyFont="1" applyFill="1"/>
    <xf numFmtId="0" fontId="10" fillId="2" borderId="1" xfId="0" applyFont="1" applyFill="1" applyBorder="1" applyAlignment="1">
      <alignment horizontal="center"/>
    </xf>
    <xf numFmtId="0" fontId="12" fillId="0" borderId="0" xfId="0" applyFont="1"/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/>
    <xf numFmtId="2" fontId="10" fillId="0" borderId="7" xfId="0" applyNumberFormat="1" applyFont="1" applyBorder="1"/>
    <xf numFmtId="2" fontId="10" fillId="0" borderId="8" xfId="0" applyNumberFormat="1" applyFont="1" applyBorder="1"/>
    <xf numFmtId="0" fontId="10" fillId="0" borderId="9" xfId="0" applyFont="1" applyBorder="1"/>
    <xf numFmtId="2" fontId="10" fillId="0" borderId="1" xfId="0" applyNumberFormat="1" applyFont="1" applyBorder="1"/>
    <xf numFmtId="2" fontId="10" fillId="0" borderId="10" xfId="0" applyNumberFormat="1" applyFont="1" applyBorder="1"/>
    <xf numFmtId="0" fontId="10" fillId="0" borderId="11" xfId="0" applyFont="1" applyBorder="1"/>
    <xf numFmtId="2" fontId="10" fillId="0" borderId="12" xfId="0" applyNumberFormat="1" applyFont="1" applyBorder="1"/>
    <xf numFmtId="2" fontId="10" fillId="0" borderId="13" xfId="0" applyNumberFormat="1" applyFont="1" applyBorder="1"/>
    <xf numFmtId="0" fontId="13" fillId="0" borderId="0" xfId="0" applyFont="1"/>
    <xf numFmtId="0" fontId="14" fillId="0" borderId="0" xfId="0" applyFont="1"/>
    <xf numFmtId="0" fontId="0" fillId="0" borderId="0" xfId="1" applyFont="1"/>
    <xf numFmtId="164" fontId="9" fillId="0" borderId="1" xfId="2" applyNumberFormat="1" applyFont="1" applyBorder="1"/>
    <xf numFmtId="165" fontId="9" fillId="0" borderId="0" xfId="1" applyNumberFormat="1" applyFont="1"/>
    <xf numFmtId="166" fontId="9" fillId="0" borderId="0" xfId="1" applyNumberFormat="1" applyFont="1"/>
    <xf numFmtId="167" fontId="0" fillId="0" borderId="0" xfId="0" applyNumberFormat="1"/>
    <xf numFmtId="0" fontId="9" fillId="2" borderId="2" xfId="1" applyFont="1" applyFill="1" applyBorder="1" applyAlignment="1">
      <alignment horizontal="center"/>
    </xf>
    <xf numFmtId="0" fontId="0" fillId="0" borderId="15" xfId="0" applyBorder="1"/>
    <xf numFmtId="0" fontId="10" fillId="4" borderId="3" xfId="0" applyFont="1" applyFill="1" applyBorder="1" applyAlignment="1">
      <alignment horizontal="center"/>
    </xf>
    <xf numFmtId="0" fontId="0" fillId="0" borderId="14" xfId="0" applyBorder="1"/>
  </cellXfs>
  <cellStyles count="9">
    <cellStyle name="Followed Hyperlink" xfId="2" builtinId="9" hidden="1"/>
    <cellStyle name="Followed Hyperlink" xfId="6" builtinId="9" hidden="1"/>
    <cellStyle name="Followed Hyperlink" xfId="8" builtinId="9" hidden="1"/>
    <cellStyle name="Hyperlink" xfId="4" builtinId="8" hidden="1"/>
    <cellStyle name="Hyperlink" xfId="5" builtinId="8" hidden="1"/>
    <cellStyle name="Hyperlink" xfId="7" builtinId="8" hidden="1"/>
    <cellStyle name="Normal" xfId="0" builtinId="0"/>
    <cellStyle name="Normal 2" xfId="3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showGridLines="0" zoomScale="110" zoomScaleNormal="110" zoomScalePageLayoutView="110" workbookViewId="0">
      <pane ySplit="1" topLeftCell="A125" activePane="bottomLeft" state="frozen"/>
      <selection pane="bottomLeft" activeCell="I149" sqref="I149"/>
    </sheetView>
  </sheetViews>
  <sheetFormatPr baseColWidth="10" defaultRowHeight="15" x14ac:dyDescent="0"/>
  <cols>
    <col min="1" max="1" width="10" style="40" customWidth="1"/>
    <col min="2" max="2" width="15.5" style="40" customWidth="1"/>
    <col min="3" max="3" width="13.5" style="40" bestFit="1" customWidth="1"/>
    <col min="4" max="4" width="45.33203125" style="40" customWidth="1"/>
    <col min="5" max="5" width="16.1640625" style="40" bestFit="1" customWidth="1"/>
    <col min="6" max="6" width="15.83203125" style="40" bestFit="1" customWidth="1"/>
    <col min="7" max="7" width="15.6640625" style="40" bestFit="1" customWidth="1"/>
    <col min="8" max="8" width="17.83203125" style="40" bestFit="1" customWidth="1"/>
    <col min="9" max="9" width="21.1640625" style="40" bestFit="1" customWidth="1"/>
  </cols>
  <sheetData>
    <row r="1" spans="1:10" ht="28" customHeight="1">
      <c r="A1" s="3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8" t="s">
        <v>8</v>
      </c>
      <c r="J1" s="10" t="s">
        <v>9</v>
      </c>
    </row>
    <row r="2" spans="1:10">
      <c r="B2" t="s">
        <v>10</v>
      </c>
      <c r="C2" t="s">
        <v>11</v>
      </c>
      <c r="D2" t="s">
        <v>12</v>
      </c>
      <c r="E2" t="s">
        <v>13</v>
      </c>
      <c r="F2">
        <v>8.1750000000000007</v>
      </c>
      <c r="G2" t="s">
        <v>14</v>
      </c>
      <c r="H2">
        <v>135.24</v>
      </c>
      <c r="I2" t="s">
        <v>15</v>
      </c>
    </row>
    <row r="3" spans="1:10">
      <c r="B3" t="s">
        <v>16</v>
      </c>
      <c r="C3" t="s">
        <v>17</v>
      </c>
      <c r="D3" t="s">
        <v>18</v>
      </c>
      <c r="E3" t="s">
        <v>19</v>
      </c>
      <c r="F3">
        <v>5.125</v>
      </c>
      <c r="G3" t="s">
        <v>20</v>
      </c>
      <c r="H3">
        <v>103.56</v>
      </c>
      <c r="I3">
        <v>3.8980000000000001</v>
      </c>
    </row>
    <row r="4" spans="1:10">
      <c r="B4" t="s">
        <v>21</v>
      </c>
      <c r="C4" t="s">
        <v>22</v>
      </c>
      <c r="D4" t="s">
        <v>23</v>
      </c>
      <c r="E4" t="s">
        <v>24</v>
      </c>
      <c r="F4">
        <v>3.6</v>
      </c>
      <c r="G4" t="s">
        <v>20</v>
      </c>
      <c r="H4">
        <v>101.12</v>
      </c>
      <c r="I4">
        <v>2.5790000000000002</v>
      </c>
    </row>
    <row r="5" spans="1:10">
      <c r="B5" t="s">
        <v>25</v>
      </c>
      <c r="C5" t="s">
        <v>26</v>
      </c>
      <c r="D5" t="s">
        <v>27</v>
      </c>
      <c r="E5" t="s">
        <v>28</v>
      </c>
      <c r="F5">
        <v>5.95</v>
      </c>
      <c r="G5" t="s">
        <v>20</v>
      </c>
      <c r="H5">
        <v>103.9</v>
      </c>
      <c r="I5">
        <v>3.1779999999999999</v>
      </c>
    </row>
    <row r="6" spans="1:10">
      <c r="B6" t="s">
        <v>29</v>
      </c>
      <c r="C6" t="s">
        <v>30</v>
      </c>
      <c r="D6" t="s">
        <v>31</v>
      </c>
      <c r="E6" t="s">
        <v>32</v>
      </c>
      <c r="F6">
        <v>2.25</v>
      </c>
      <c r="G6" t="s">
        <v>20</v>
      </c>
      <c r="H6">
        <v>100.05</v>
      </c>
      <c r="I6">
        <v>2.2189999999999999</v>
      </c>
    </row>
    <row r="7" spans="1:10">
      <c r="B7" t="s">
        <v>33</v>
      </c>
      <c r="C7" t="s">
        <v>34</v>
      </c>
      <c r="D7" t="s">
        <v>35</v>
      </c>
      <c r="E7" t="s">
        <v>36</v>
      </c>
      <c r="F7">
        <v>6.625</v>
      </c>
      <c r="G7" t="s">
        <v>20</v>
      </c>
      <c r="H7">
        <v>101.38</v>
      </c>
      <c r="I7">
        <v>5.2480000000000002</v>
      </c>
    </row>
    <row r="8" spans="1:10">
      <c r="B8" t="s">
        <v>37</v>
      </c>
      <c r="C8" t="s">
        <v>38</v>
      </c>
      <c r="D8" t="s">
        <v>39</v>
      </c>
      <c r="E8" t="s">
        <v>40</v>
      </c>
      <c r="F8">
        <v>5.375</v>
      </c>
      <c r="G8" t="s">
        <v>20</v>
      </c>
      <c r="H8">
        <v>103.62</v>
      </c>
      <c r="I8">
        <v>2.8929999999999998</v>
      </c>
    </row>
    <row r="9" spans="1:10">
      <c r="B9" t="s">
        <v>41</v>
      </c>
      <c r="C9" t="s">
        <v>42</v>
      </c>
      <c r="D9" t="s">
        <v>43</v>
      </c>
      <c r="E9" t="s">
        <v>44</v>
      </c>
      <c r="F9">
        <v>6.25</v>
      </c>
      <c r="G9" t="s">
        <v>20</v>
      </c>
      <c r="H9">
        <v>105.58</v>
      </c>
      <c r="I9">
        <v>2.5350000000000001</v>
      </c>
    </row>
    <row r="10" spans="1:10">
      <c r="B10" t="s">
        <v>45</v>
      </c>
      <c r="C10" t="s">
        <v>46</v>
      </c>
      <c r="D10" t="s">
        <v>47</v>
      </c>
      <c r="E10" t="s">
        <v>48</v>
      </c>
      <c r="F10">
        <v>4.8499999999999996</v>
      </c>
      <c r="G10" t="s">
        <v>14</v>
      </c>
      <c r="H10">
        <v>103.07</v>
      </c>
      <c r="I10">
        <v>2.8069999999999999</v>
      </c>
    </row>
    <row r="11" spans="1:10">
      <c r="B11" t="s">
        <v>49</v>
      </c>
      <c r="C11" t="s">
        <v>50</v>
      </c>
      <c r="D11" t="s">
        <v>51</v>
      </c>
      <c r="E11" t="s">
        <v>52</v>
      </c>
      <c r="F11">
        <v>4.5</v>
      </c>
      <c r="G11" t="s">
        <v>20</v>
      </c>
      <c r="H11">
        <v>101.98</v>
      </c>
      <c r="I11">
        <v>3.27</v>
      </c>
    </row>
    <row r="12" spans="1:10">
      <c r="B12" t="s">
        <v>53</v>
      </c>
      <c r="C12" t="s">
        <v>54</v>
      </c>
      <c r="D12" t="s">
        <v>55</v>
      </c>
      <c r="E12" t="s">
        <v>56</v>
      </c>
      <c r="F12">
        <v>3.875</v>
      </c>
      <c r="G12" t="s">
        <v>14</v>
      </c>
      <c r="H12">
        <v>98</v>
      </c>
      <c r="I12">
        <v>5.0860000000000003</v>
      </c>
    </row>
    <row r="13" spans="1:10">
      <c r="B13" t="s">
        <v>57</v>
      </c>
      <c r="C13" t="s">
        <v>58</v>
      </c>
      <c r="D13" t="s">
        <v>59</v>
      </c>
      <c r="E13" t="s">
        <v>60</v>
      </c>
      <c r="F13">
        <v>5.875</v>
      </c>
      <c r="G13" t="s">
        <v>20</v>
      </c>
      <c r="H13">
        <v>100.62</v>
      </c>
      <c r="I13">
        <v>4.6029999999999998</v>
      </c>
    </row>
    <row r="14" spans="1:10">
      <c r="B14" t="s">
        <v>61</v>
      </c>
      <c r="C14" t="s">
        <v>62</v>
      </c>
      <c r="D14" t="s">
        <v>63</v>
      </c>
      <c r="E14" t="s">
        <v>64</v>
      </c>
      <c r="F14">
        <v>8.375</v>
      </c>
      <c r="G14" t="s">
        <v>20</v>
      </c>
      <c r="H14">
        <v>110.05</v>
      </c>
      <c r="I14">
        <v>2.6589999999999998</v>
      </c>
    </row>
    <row r="15" spans="1:10">
      <c r="B15" t="s">
        <v>65</v>
      </c>
      <c r="C15" t="s">
        <v>66</v>
      </c>
      <c r="D15" t="s">
        <v>67</v>
      </c>
      <c r="E15" t="s">
        <v>68</v>
      </c>
      <c r="F15">
        <v>6.2</v>
      </c>
      <c r="G15" t="s">
        <v>20</v>
      </c>
      <c r="H15">
        <v>126.48</v>
      </c>
      <c r="I15">
        <v>4.1180000000000003</v>
      </c>
    </row>
    <row r="16" spans="1:10">
      <c r="B16" t="s">
        <v>69</v>
      </c>
      <c r="C16" t="s">
        <v>70</v>
      </c>
      <c r="D16" t="s">
        <v>71</v>
      </c>
      <c r="E16" t="s">
        <v>72</v>
      </c>
      <c r="F16">
        <v>7.25</v>
      </c>
      <c r="G16" t="s">
        <v>20</v>
      </c>
      <c r="H16">
        <v>107.68</v>
      </c>
      <c r="I16">
        <v>3.1760000000000002</v>
      </c>
    </row>
    <row r="17" spans="2:9">
      <c r="B17" t="s">
        <v>73</v>
      </c>
      <c r="C17" t="s">
        <v>74</v>
      </c>
      <c r="D17" t="s">
        <v>75</v>
      </c>
      <c r="E17" t="s">
        <v>76</v>
      </c>
      <c r="F17">
        <v>8.375</v>
      </c>
      <c r="G17" t="s">
        <v>77</v>
      </c>
      <c r="H17">
        <v>101.25</v>
      </c>
      <c r="I17" t="s">
        <v>15</v>
      </c>
    </row>
    <row r="18" spans="2:9">
      <c r="B18" t="s">
        <v>78</v>
      </c>
      <c r="C18" t="s">
        <v>79</v>
      </c>
      <c r="D18" t="s">
        <v>80</v>
      </c>
      <c r="E18" t="s">
        <v>81</v>
      </c>
      <c r="F18" t="s">
        <v>15</v>
      </c>
      <c r="G18" t="s">
        <v>82</v>
      </c>
      <c r="H18">
        <v>102.41</v>
      </c>
      <c r="I18" t="s">
        <v>15</v>
      </c>
    </row>
    <row r="19" spans="2:9">
      <c r="B19" t="s">
        <v>10</v>
      </c>
      <c r="C19" t="s">
        <v>11</v>
      </c>
      <c r="D19" t="s">
        <v>12</v>
      </c>
      <c r="E19" t="s">
        <v>13</v>
      </c>
      <c r="F19">
        <v>8.1750000000000007</v>
      </c>
      <c r="G19" t="s">
        <v>14</v>
      </c>
      <c r="H19">
        <v>135.24</v>
      </c>
      <c r="I19" t="s">
        <v>15</v>
      </c>
    </row>
    <row r="20" spans="2:9">
      <c r="B20" t="s">
        <v>83</v>
      </c>
      <c r="C20" t="s">
        <v>84</v>
      </c>
      <c r="D20" t="s">
        <v>85</v>
      </c>
      <c r="E20" t="s">
        <v>86</v>
      </c>
      <c r="F20">
        <v>4</v>
      </c>
      <c r="G20" t="s">
        <v>14</v>
      </c>
      <c r="H20">
        <v>104.88</v>
      </c>
      <c r="I20" t="s">
        <v>15</v>
      </c>
    </row>
    <row r="21" spans="2:9">
      <c r="B21" t="s">
        <v>87</v>
      </c>
      <c r="C21" t="s">
        <v>88</v>
      </c>
      <c r="D21" t="s">
        <v>89</v>
      </c>
      <c r="E21" t="s">
        <v>90</v>
      </c>
      <c r="F21">
        <v>6.2</v>
      </c>
      <c r="G21" t="s">
        <v>20</v>
      </c>
      <c r="H21">
        <v>106.23</v>
      </c>
      <c r="I21">
        <v>3.4609999999999999</v>
      </c>
    </row>
    <row r="22" spans="2:9">
      <c r="B22" t="s">
        <v>91</v>
      </c>
      <c r="C22" t="s">
        <v>92</v>
      </c>
      <c r="D22" t="s">
        <v>93</v>
      </c>
      <c r="E22" t="s">
        <v>94</v>
      </c>
      <c r="F22" t="s">
        <v>15</v>
      </c>
      <c r="G22" t="s">
        <v>20</v>
      </c>
      <c r="H22">
        <v>106.1</v>
      </c>
      <c r="I22" t="s">
        <v>15</v>
      </c>
    </row>
    <row r="23" spans="2:9">
      <c r="B23" t="s">
        <v>95</v>
      </c>
      <c r="C23" t="s">
        <v>96</v>
      </c>
      <c r="D23" t="s">
        <v>97</v>
      </c>
      <c r="E23" t="s">
        <v>98</v>
      </c>
      <c r="F23">
        <v>7.25</v>
      </c>
      <c r="G23" t="s">
        <v>20</v>
      </c>
      <c r="H23">
        <v>102.56</v>
      </c>
      <c r="I23" t="s">
        <v>15</v>
      </c>
    </row>
    <row r="24" spans="2:9">
      <c r="B24" t="s">
        <v>99</v>
      </c>
      <c r="C24" t="s">
        <v>100</v>
      </c>
      <c r="D24" t="s">
        <v>101</v>
      </c>
      <c r="E24" t="s">
        <v>102</v>
      </c>
      <c r="F24" t="s">
        <v>15</v>
      </c>
      <c r="G24" t="s">
        <v>20</v>
      </c>
      <c r="H24">
        <v>103.2</v>
      </c>
      <c r="I24" t="s">
        <v>15</v>
      </c>
    </row>
    <row r="25" spans="2:9">
      <c r="B25" t="s">
        <v>103</v>
      </c>
      <c r="C25" t="s">
        <v>104</v>
      </c>
      <c r="D25" t="s">
        <v>105</v>
      </c>
      <c r="E25" t="s">
        <v>106</v>
      </c>
      <c r="F25">
        <v>7.65</v>
      </c>
      <c r="G25" t="s">
        <v>20</v>
      </c>
      <c r="H25">
        <v>93.3</v>
      </c>
      <c r="I25">
        <v>8.31</v>
      </c>
    </row>
    <row r="26" spans="2:9">
      <c r="B26" t="s">
        <v>107</v>
      </c>
      <c r="C26" t="s">
        <v>108</v>
      </c>
      <c r="D26" t="s">
        <v>109</v>
      </c>
      <c r="E26" t="s">
        <v>94</v>
      </c>
      <c r="F26">
        <v>8.5</v>
      </c>
      <c r="G26" t="s">
        <v>14</v>
      </c>
      <c r="H26">
        <v>103</v>
      </c>
      <c r="I26" t="s">
        <v>15</v>
      </c>
    </row>
    <row r="27" spans="2:9">
      <c r="B27" t="s">
        <v>110</v>
      </c>
      <c r="C27" t="s">
        <v>111</v>
      </c>
      <c r="D27" t="s">
        <v>112</v>
      </c>
      <c r="E27" t="s">
        <v>113</v>
      </c>
      <c r="F27">
        <v>6.75</v>
      </c>
      <c r="G27" t="s">
        <v>20</v>
      </c>
      <c r="H27">
        <v>100.16</v>
      </c>
      <c r="I27" t="s">
        <v>15</v>
      </c>
    </row>
    <row r="28" spans="2:9">
      <c r="B28" t="s">
        <v>114</v>
      </c>
      <c r="C28" t="s">
        <v>115</v>
      </c>
      <c r="D28" t="s">
        <v>116</v>
      </c>
      <c r="E28" t="s">
        <v>94</v>
      </c>
      <c r="F28">
        <v>8.25</v>
      </c>
      <c r="G28" t="s">
        <v>20</v>
      </c>
      <c r="H28">
        <v>103.5</v>
      </c>
      <c r="I28" t="s">
        <v>15</v>
      </c>
    </row>
    <row r="29" spans="2:9">
      <c r="B29" t="s">
        <v>117</v>
      </c>
      <c r="C29" t="s">
        <v>118</v>
      </c>
      <c r="D29" t="s">
        <v>119</v>
      </c>
      <c r="E29" t="s">
        <v>120</v>
      </c>
      <c r="F29">
        <v>7.375</v>
      </c>
      <c r="G29" t="s">
        <v>20</v>
      </c>
      <c r="H29">
        <v>128.75</v>
      </c>
      <c r="I29">
        <v>5.258</v>
      </c>
    </row>
    <row r="30" spans="2:9">
      <c r="B30" t="s">
        <v>121</v>
      </c>
      <c r="C30" t="s">
        <v>122</v>
      </c>
      <c r="D30" t="s">
        <v>123</v>
      </c>
      <c r="E30" t="s">
        <v>94</v>
      </c>
      <c r="F30" t="s">
        <v>15</v>
      </c>
      <c r="G30" t="s">
        <v>20</v>
      </c>
      <c r="H30">
        <v>103.37</v>
      </c>
      <c r="I30" t="s">
        <v>15</v>
      </c>
    </row>
    <row r="31" spans="2:9">
      <c r="B31" t="s">
        <v>124</v>
      </c>
      <c r="C31" t="s">
        <v>125</v>
      </c>
      <c r="D31" t="s">
        <v>126</v>
      </c>
      <c r="E31" t="s">
        <v>127</v>
      </c>
      <c r="F31">
        <v>5.6959999999999997</v>
      </c>
      <c r="G31" t="s">
        <v>20</v>
      </c>
      <c r="H31">
        <v>109.75</v>
      </c>
      <c r="I31" t="s">
        <v>15</v>
      </c>
    </row>
    <row r="32" spans="2:9">
      <c r="B32" t="s">
        <v>128</v>
      </c>
      <c r="C32" t="s">
        <v>129</v>
      </c>
      <c r="D32" t="s">
        <v>130</v>
      </c>
      <c r="E32" t="s">
        <v>131</v>
      </c>
      <c r="F32">
        <v>4.375</v>
      </c>
      <c r="G32" t="s">
        <v>132</v>
      </c>
      <c r="H32">
        <v>106.38</v>
      </c>
      <c r="I32" t="s">
        <v>15</v>
      </c>
    </row>
    <row r="33" spans="2:9">
      <c r="B33" t="s">
        <v>133</v>
      </c>
      <c r="C33" t="s">
        <v>134</v>
      </c>
      <c r="D33" t="s">
        <v>135</v>
      </c>
      <c r="E33" t="s">
        <v>131</v>
      </c>
      <c r="F33">
        <v>4.875</v>
      </c>
      <c r="G33" t="s">
        <v>20</v>
      </c>
      <c r="H33">
        <v>105.35</v>
      </c>
      <c r="I33" t="s">
        <v>15</v>
      </c>
    </row>
    <row r="34" spans="2:9">
      <c r="B34" t="s">
        <v>136</v>
      </c>
      <c r="C34" t="s">
        <v>137</v>
      </c>
      <c r="D34" t="s">
        <v>138</v>
      </c>
      <c r="E34" t="s">
        <v>139</v>
      </c>
      <c r="F34" t="s">
        <v>15</v>
      </c>
      <c r="G34" t="s">
        <v>20</v>
      </c>
      <c r="H34">
        <v>100.35</v>
      </c>
      <c r="I34" t="s">
        <v>15</v>
      </c>
    </row>
    <row r="35" spans="2:9">
      <c r="B35" t="s">
        <v>140</v>
      </c>
      <c r="C35" t="s">
        <v>141</v>
      </c>
      <c r="D35" t="s">
        <v>142</v>
      </c>
      <c r="E35" t="s">
        <v>143</v>
      </c>
      <c r="F35">
        <v>6.51</v>
      </c>
      <c r="G35" t="s">
        <v>14</v>
      </c>
      <c r="H35">
        <v>108.45</v>
      </c>
      <c r="I35" t="s">
        <v>15</v>
      </c>
    </row>
    <row r="36" spans="2:9">
      <c r="B36" t="s">
        <v>144</v>
      </c>
      <c r="C36" t="s">
        <v>145</v>
      </c>
      <c r="D36" t="s">
        <v>146</v>
      </c>
      <c r="E36" t="s">
        <v>147</v>
      </c>
      <c r="F36">
        <v>7</v>
      </c>
      <c r="G36" t="s">
        <v>148</v>
      </c>
      <c r="H36">
        <v>102.25</v>
      </c>
      <c r="I36" t="s">
        <v>15</v>
      </c>
    </row>
    <row r="37" spans="2:9">
      <c r="B37" t="s">
        <v>149</v>
      </c>
      <c r="C37" t="s">
        <v>150</v>
      </c>
      <c r="D37" t="s">
        <v>151</v>
      </c>
      <c r="E37" t="s">
        <v>152</v>
      </c>
      <c r="F37">
        <v>4.5599999999999996</v>
      </c>
      <c r="G37" t="s">
        <v>20</v>
      </c>
      <c r="H37">
        <v>94.81</v>
      </c>
      <c r="I37" t="s">
        <v>15</v>
      </c>
    </row>
    <row r="38" spans="2:9">
      <c r="B38" t="s">
        <v>15</v>
      </c>
      <c r="C38" t="s">
        <v>15</v>
      </c>
      <c r="D38" t="s">
        <v>153</v>
      </c>
      <c r="E38" t="s">
        <v>15</v>
      </c>
      <c r="F38" t="s">
        <v>15</v>
      </c>
      <c r="G38" t="s">
        <v>15</v>
      </c>
      <c r="I38" t="s">
        <v>15</v>
      </c>
    </row>
    <row r="39" spans="2:9">
      <c r="B39" t="s">
        <v>154</v>
      </c>
      <c r="C39" t="s">
        <v>155</v>
      </c>
      <c r="D39" t="s">
        <v>156</v>
      </c>
      <c r="E39" t="s">
        <v>157</v>
      </c>
      <c r="F39" t="s">
        <v>15</v>
      </c>
      <c r="G39" t="s">
        <v>20</v>
      </c>
      <c r="H39">
        <v>103.84</v>
      </c>
      <c r="I39" t="s">
        <v>15</v>
      </c>
    </row>
    <row r="40" spans="2:9">
      <c r="B40" t="s">
        <v>158</v>
      </c>
      <c r="C40" t="s">
        <v>159</v>
      </c>
      <c r="D40" t="s">
        <v>160</v>
      </c>
      <c r="E40" t="s">
        <v>161</v>
      </c>
      <c r="F40">
        <v>7.125</v>
      </c>
      <c r="G40" t="s">
        <v>20</v>
      </c>
      <c r="H40">
        <v>99.3</v>
      </c>
      <c r="I40">
        <v>8.2799999999999994</v>
      </c>
    </row>
    <row r="41" spans="2:9">
      <c r="B41" t="s">
        <v>162</v>
      </c>
      <c r="C41" t="s">
        <v>163</v>
      </c>
      <c r="D41" t="s">
        <v>164</v>
      </c>
      <c r="E41" t="s">
        <v>165</v>
      </c>
      <c r="F41">
        <v>3.78</v>
      </c>
      <c r="G41" t="s">
        <v>20</v>
      </c>
      <c r="H41">
        <v>102.75</v>
      </c>
      <c r="I41" t="s">
        <v>15</v>
      </c>
    </row>
    <row r="42" spans="2:9">
      <c r="B42" t="s">
        <v>166</v>
      </c>
      <c r="C42" t="s">
        <v>167</v>
      </c>
      <c r="D42" t="s">
        <v>168</v>
      </c>
      <c r="E42" t="s">
        <v>169</v>
      </c>
      <c r="F42">
        <v>6.625</v>
      </c>
      <c r="G42" t="s">
        <v>20</v>
      </c>
      <c r="H42">
        <v>84</v>
      </c>
      <c r="I42" t="s">
        <v>15</v>
      </c>
    </row>
    <row r="43" spans="2:9">
      <c r="B43" t="s">
        <v>170</v>
      </c>
      <c r="C43" t="s">
        <v>171</v>
      </c>
      <c r="D43" t="s">
        <v>63</v>
      </c>
      <c r="E43" t="s">
        <v>172</v>
      </c>
      <c r="F43">
        <v>6.85</v>
      </c>
      <c r="G43" t="s">
        <v>20</v>
      </c>
      <c r="H43">
        <v>108.25</v>
      </c>
      <c r="I43">
        <v>6.3259999999999996</v>
      </c>
    </row>
    <row r="44" spans="2:9">
      <c r="B44" t="s">
        <v>173</v>
      </c>
      <c r="C44" t="s">
        <v>174</v>
      </c>
      <c r="D44" t="s">
        <v>63</v>
      </c>
      <c r="E44" t="s">
        <v>175</v>
      </c>
      <c r="F44">
        <v>4.375</v>
      </c>
      <c r="G44" t="s">
        <v>20</v>
      </c>
      <c r="H44">
        <v>103.5</v>
      </c>
      <c r="I44">
        <v>3.3860000000000001</v>
      </c>
    </row>
    <row r="45" spans="2:9">
      <c r="B45" t="s">
        <v>176</v>
      </c>
      <c r="C45" t="s">
        <v>177</v>
      </c>
      <c r="D45" t="s">
        <v>178</v>
      </c>
      <c r="E45" t="s">
        <v>179</v>
      </c>
      <c r="F45">
        <v>4.75</v>
      </c>
      <c r="G45" t="s">
        <v>20</v>
      </c>
      <c r="H45">
        <v>101.78</v>
      </c>
      <c r="I45">
        <v>3.9430000000000001</v>
      </c>
    </row>
    <row r="46" spans="2:9">
      <c r="B46" t="s">
        <v>180</v>
      </c>
      <c r="C46" t="s">
        <v>181</v>
      </c>
      <c r="D46" t="s">
        <v>182</v>
      </c>
      <c r="E46" t="s">
        <v>183</v>
      </c>
      <c r="F46">
        <v>4.5</v>
      </c>
      <c r="G46" t="s">
        <v>20</v>
      </c>
      <c r="H46">
        <v>107.42</v>
      </c>
      <c r="I46">
        <v>3.0760000000000001</v>
      </c>
    </row>
    <row r="47" spans="2:9">
      <c r="B47" t="s">
        <v>184</v>
      </c>
      <c r="C47" t="s">
        <v>185</v>
      </c>
      <c r="D47" t="s">
        <v>186</v>
      </c>
      <c r="E47" t="s">
        <v>187</v>
      </c>
      <c r="F47">
        <v>5.5</v>
      </c>
      <c r="G47" t="s">
        <v>188</v>
      </c>
      <c r="H47">
        <v>102.2</v>
      </c>
      <c r="I47" t="s">
        <v>15</v>
      </c>
    </row>
    <row r="48" spans="2:9">
      <c r="B48" t="s">
        <v>189</v>
      </c>
      <c r="C48" t="s">
        <v>190</v>
      </c>
      <c r="D48" t="s">
        <v>191</v>
      </c>
      <c r="E48" t="s">
        <v>192</v>
      </c>
      <c r="F48">
        <v>2.95</v>
      </c>
      <c r="G48" t="s">
        <v>14</v>
      </c>
      <c r="H48">
        <v>89.3</v>
      </c>
      <c r="I48">
        <v>6.54</v>
      </c>
    </row>
    <row r="49" spans="2:9">
      <c r="B49" t="s">
        <v>193</v>
      </c>
      <c r="C49" t="s">
        <v>194</v>
      </c>
      <c r="D49" t="s">
        <v>67</v>
      </c>
      <c r="E49" t="s">
        <v>195</v>
      </c>
      <c r="F49">
        <v>4.7279999999999998</v>
      </c>
      <c r="G49" t="s">
        <v>14</v>
      </c>
      <c r="H49">
        <v>80.680000000000007</v>
      </c>
      <c r="I49" t="s">
        <v>15</v>
      </c>
    </row>
    <row r="50" spans="2:9">
      <c r="B50" t="s">
        <v>196</v>
      </c>
      <c r="C50" t="s">
        <v>197</v>
      </c>
      <c r="D50" t="s">
        <v>198</v>
      </c>
      <c r="E50" t="s">
        <v>199</v>
      </c>
      <c r="F50">
        <v>6.25</v>
      </c>
      <c r="G50" t="s">
        <v>20</v>
      </c>
      <c r="H50">
        <v>113.52</v>
      </c>
      <c r="I50">
        <v>4.0209999999999999</v>
      </c>
    </row>
    <row r="51" spans="2:9">
      <c r="B51" t="s">
        <v>200</v>
      </c>
      <c r="C51" t="s">
        <v>201</v>
      </c>
      <c r="D51" t="s">
        <v>123</v>
      </c>
      <c r="E51" t="s">
        <v>94</v>
      </c>
      <c r="F51">
        <v>5.625</v>
      </c>
      <c r="G51" t="s">
        <v>20</v>
      </c>
      <c r="H51">
        <v>105.9</v>
      </c>
      <c r="I51" t="s">
        <v>15</v>
      </c>
    </row>
    <row r="52" spans="2:9">
      <c r="B52" t="s">
        <v>202</v>
      </c>
      <c r="C52" t="s">
        <v>203</v>
      </c>
      <c r="D52" t="s">
        <v>204</v>
      </c>
      <c r="E52" t="s">
        <v>205</v>
      </c>
      <c r="F52">
        <v>4.625</v>
      </c>
      <c r="G52" t="s">
        <v>20</v>
      </c>
      <c r="H52">
        <v>102.15</v>
      </c>
      <c r="I52">
        <v>3.4079999999999999</v>
      </c>
    </row>
    <row r="53" spans="2:9">
      <c r="B53" t="s">
        <v>206</v>
      </c>
      <c r="C53" t="s">
        <v>206</v>
      </c>
      <c r="D53" t="s">
        <v>206</v>
      </c>
      <c r="E53" t="s">
        <v>206</v>
      </c>
      <c r="F53" t="s">
        <v>206</v>
      </c>
      <c r="G53" t="s">
        <v>206</v>
      </c>
      <c r="H53" t="s">
        <v>206</v>
      </c>
      <c r="I53" t="s">
        <v>206</v>
      </c>
    </row>
    <row r="54" spans="2:9">
      <c r="B54" t="s">
        <v>207</v>
      </c>
      <c r="C54" t="s">
        <v>208</v>
      </c>
      <c r="D54" t="s">
        <v>209</v>
      </c>
      <c r="E54" t="s">
        <v>210</v>
      </c>
      <c r="F54">
        <v>2.4159999999999999</v>
      </c>
      <c r="G54" t="s">
        <v>211</v>
      </c>
      <c r="H54">
        <v>100</v>
      </c>
      <c r="I54" t="s">
        <v>15</v>
      </c>
    </row>
    <row r="55" spans="2:9">
      <c r="B55" t="s">
        <v>212</v>
      </c>
      <c r="C55" t="s">
        <v>213</v>
      </c>
      <c r="D55" t="s">
        <v>214</v>
      </c>
      <c r="E55" t="s">
        <v>215</v>
      </c>
      <c r="F55">
        <v>6.75</v>
      </c>
      <c r="G55" t="s">
        <v>20</v>
      </c>
      <c r="H55">
        <v>124.3</v>
      </c>
      <c r="I55">
        <v>4.2430000000000003</v>
      </c>
    </row>
    <row r="56" spans="2:9">
      <c r="B56" t="s">
        <v>91</v>
      </c>
      <c r="C56" t="s">
        <v>92</v>
      </c>
      <c r="D56" t="s">
        <v>93</v>
      </c>
      <c r="E56" t="s">
        <v>94</v>
      </c>
      <c r="F56" t="s">
        <v>15</v>
      </c>
      <c r="G56" t="s">
        <v>20</v>
      </c>
      <c r="H56">
        <v>106.1</v>
      </c>
      <c r="I56" t="s">
        <v>15</v>
      </c>
    </row>
    <row r="57" spans="2:9">
      <c r="B57" t="s">
        <v>95</v>
      </c>
      <c r="C57" t="s">
        <v>96</v>
      </c>
      <c r="D57" t="s">
        <v>97</v>
      </c>
      <c r="E57" t="s">
        <v>98</v>
      </c>
      <c r="F57">
        <v>7.25</v>
      </c>
      <c r="G57" t="s">
        <v>20</v>
      </c>
      <c r="H57">
        <v>102.56</v>
      </c>
      <c r="I57" t="s">
        <v>15</v>
      </c>
    </row>
    <row r="58" spans="2:9">
      <c r="B58" t="s">
        <v>103</v>
      </c>
      <c r="C58" t="s">
        <v>104</v>
      </c>
      <c r="D58" t="s">
        <v>105</v>
      </c>
      <c r="E58" t="s">
        <v>106</v>
      </c>
      <c r="F58">
        <v>7.65</v>
      </c>
      <c r="G58" t="s">
        <v>20</v>
      </c>
      <c r="H58">
        <v>93.3</v>
      </c>
      <c r="I58">
        <v>8.31</v>
      </c>
    </row>
    <row r="59" spans="2:9">
      <c r="B59" t="s">
        <v>107</v>
      </c>
      <c r="C59" t="s">
        <v>108</v>
      </c>
      <c r="D59" t="s">
        <v>109</v>
      </c>
      <c r="E59" t="s">
        <v>94</v>
      </c>
      <c r="F59">
        <v>8.5</v>
      </c>
      <c r="G59" t="s">
        <v>14</v>
      </c>
      <c r="H59">
        <v>103</v>
      </c>
      <c r="I59" t="s">
        <v>15</v>
      </c>
    </row>
    <row r="60" spans="2:9">
      <c r="B60" t="s">
        <v>117</v>
      </c>
      <c r="C60" t="s">
        <v>118</v>
      </c>
      <c r="D60" t="s">
        <v>119</v>
      </c>
      <c r="E60" t="s">
        <v>120</v>
      </c>
      <c r="F60">
        <v>7.375</v>
      </c>
      <c r="G60" t="s">
        <v>20</v>
      </c>
      <c r="H60">
        <v>128.75</v>
      </c>
      <c r="I60">
        <v>5.258</v>
      </c>
    </row>
    <row r="61" spans="2:9">
      <c r="B61" t="s">
        <v>216</v>
      </c>
      <c r="C61" t="s">
        <v>217</v>
      </c>
      <c r="D61" t="s">
        <v>218</v>
      </c>
      <c r="E61" t="s">
        <v>219</v>
      </c>
      <c r="F61" t="s">
        <v>15</v>
      </c>
      <c r="G61" t="s">
        <v>14</v>
      </c>
      <c r="H61">
        <v>105.35</v>
      </c>
      <c r="I61" t="s">
        <v>15</v>
      </c>
    </row>
    <row r="62" spans="2:9">
      <c r="B62" t="s">
        <v>220</v>
      </c>
      <c r="C62" t="s">
        <v>221</v>
      </c>
      <c r="D62" t="s">
        <v>222</v>
      </c>
      <c r="E62" t="s">
        <v>223</v>
      </c>
      <c r="F62">
        <v>3.95</v>
      </c>
      <c r="G62" t="s">
        <v>20</v>
      </c>
      <c r="H62">
        <v>89.57</v>
      </c>
      <c r="I62">
        <v>5.7089999999999996</v>
      </c>
    </row>
    <row r="63" spans="2:9">
      <c r="B63" t="s">
        <v>224</v>
      </c>
      <c r="C63" t="s">
        <v>225</v>
      </c>
      <c r="D63" t="s">
        <v>226</v>
      </c>
      <c r="E63" t="s">
        <v>227</v>
      </c>
      <c r="F63">
        <v>4.5</v>
      </c>
      <c r="G63" t="s">
        <v>14</v>
      </c>
      <c r="H63">
        <v>105.6</v>
      </c>
      <c r="I63">
        <v>3.2210000000000001</v>
      </c>
    </row>
    <row r="64" spans="2:9">
      <c r="B64" t="s">
        <v>228</v>
      </c>
      <c r="C64" t="s">
        <v>229</v>
      </c>
      <c r="D64" t="s">
        <v>230</v>
      </c>
      <c r="E64" t="s">
        <v>231</v>
      </c>
      <c r="F64">
        <v>5.15</v>
      </c>
      <c r="G64" t="s">
        <v>82</v>
      </c>
      <c r="H64">
        <v>106.49</v>
      </c>
      <c r="I64">
        <v>3.7869999999999999</v>
      </c>
    </row>
    <row r="65" spans="2:9">
      <c r="B65" t="s">
        <v>232</v>
      </c>
      <c r="C65" t="s">
        <v>233</v>
      </c>
      <c r="D65" t="s">
        <v>234</v>
      </c>
      <c r="E65" t="s">
        <v>235</v>
      </c>
      <c r="F65">
        <v>5.05</v>
      </c>
      <c r="G65" t="s">
        <v>20</v>
      </c>
      <c r="H65">
        <v>108.42</v>
      </c>
      <c r="I65">
        <v>3.4529999999999998</v>
      </c>
    </row>
    <row r="66" spans="2:9">
      <c r="B66" t="s">
        <v>236</v>
      </c>
      <c r="C66" t="s">
        <v>237</v>
      </c>
      <c r="D66" t="s">
        <v>238</v>
      </c>
      <c r="E66" t="s">
        <v>239</v>
      </c>
      <c r="F66">
        <v>5.25</v>
      </c>
      <c r="G66" t="s">
        <v>20</v>
      </c>
      <c r="H66">
        <v>107</v>
      </c>
      <c r="I66">
        <v>3.641</v>
      </c>
    </row>
    <row r="67" spans="2:9">
      <c r="B67" t="s">
        <v>15</v>
      </c>
      <c r="C67" t="s">
        <v>15</v>
      </c>
      <c r="D67" t="s">
        <v>153</v>
      </c>
      <c r="E67" t="s">
        <v>15</v>
      </c>
      <c r="F67" t="s">
        <v>15</v>
      </c>
      <c r="G67" t="s">
        <v>15</v>
      </c>
      <c r="I67" t="s">
        <v>15</v>
      </c>
    </row>
    <row r="68" spans="2:9">
      <c r="B68" t="s">
        <v>240</v>
      </c>
      <c r="C68" t="s">
        <v>241</v>
      </c>
      <c r="D68" t="s">
        <v>242</v>
      </c>
      <c r="E68" t="s">
        <v>243</v>
      </c>
      <c r="F68">
        <v>6.875</v>
      </c>
      <c r="G68" t="s">
        <v>20</v>
      </c>
      <c r="H68">
        <v>101.92</v>
      </c>
      <c r="I68">
        <v>6.5289999999999999</v>
      </c>
    </row>
    <row r="69" spans="2:9">
      <c r="B69" t="s">
        <v>180</v>
      </c>
      <c r="C69" t="s">
        <v>181</v>
      </c>
      <c r="D69" t="s">
        <v>182</v>
      </c>
      <c r="E69" t="s">
        <v>183</v>
      </c>
      <c r="F69">
        <v>4.5</v>
      </c>
      <c r="G69" t="s">
        <v>20</v>
      </c>
      <c r="H69">
        <v>107.42</v>
      </c>
      <c r="I69">
        <v>3.0760000000000001</v>
      </c>
    </row>
    <row r="70" spans="2:9">
      <c r="B70" t="s">
        <v>196</v>
      </c>
      <c r="C70" t="s">
        <v>197</v>
      </c>
      <c r="D70" t="s">
        <v>198</v>
      </c>
      <c r="E70" t="s">
        <v>199</v>
      </c>
      <c r="F70">
        <v>6.25</v>
      </c>
      <c r="G70" t="s">
        <v>20</v>
      </c>
      <c r="H70">
        <v>113.52</v>
      </c>
      <c r="I70">
        <v>4.0209999999999999</v>
      </c>
    </row>
    <row r="71" spans="2:9">
      <c r="B71" t="s">
        <v>244</v>
      </c>
      <c r="C71" t="s">
        <v>245</v>
      </c>
      <c r="D71" t="s">
        <v>246</v>
      </c>
      <c r="E71" t="s">
        <v>247</v>
      </c>
      <c r="F71">
        <v>7.25</v>
      </c>
      <c r="G71" t="s">
        <v>248</v>
      </c>
      <c r="H71">
        <v>103.58</v>
      </c>
      <c r="I71" t="s">
        <v>15</v>
      </c>
    </row>
    <row r="72" spans="2:9">
      <c r="B72" t="s">
        <v>249</v>
      </c>
      <c r="C72" t="s">
        <v>250</v>
      </c>
      <c r="D72" t="s">
        <v>251</v>
      </c>
      <c r="E72" t="s">
        <v>252</v>
      </c>
      <c r="F72">
        <v>3.0710000000000002</v>
      </c>
      <c r="G72" t="s">
        <v>20</v>
      </c>
      <c r="H72">
        <v>81.239999999999995</v>
      </c>
      <c r="I72" t="s">
        <v>15</v>
      </c>
    </row>
    <row r="73" spans="2:9">
      <c r="B73" t="s">
        <v>73</v>
      </c>
      <c r="C73" t="s">
        <v>74</v>
      </c>
      <c r="D73" t="s">
        <v>75</v>
      </c>
      <c r="E73" t="s">
        <v>76</v>
      </c>
      <c r="F73">
        <v>8.375</v>
      </c>
      <c r="G73" t="s">
        <v>77</v>
      </c>
      <c r="H73">
        <v>101.25</v>
      </c>
      <c r="I73" t="s">
        <v>15</v>
      </c>
    </row>
    <row r="74" spans="2:9">
      <c r="B74" t="s">
        <v>253</v>
      </c>
      <c r="C74" t="s">
        <v>254</v>
      </c>
      <c r="D74" t="s">
        <v>255</v>
      </c>
      <c r="E74" t="s">
        <v>231</v>
      </c>
      <c r="F74">
        <v>5.875</v>
      </c>
      <c r="G74" t="s">
        <v>20</v>
      </c>
      <c r="H74">
        <v>104.62</v>
      </c>
      <c r="I74" t="s">
        <v>15</v>
      </c>
    </row>
    <row r="75" spans="2:9">
      <c r="B75" t="s">
        <v>256</v>
      </c>
      <c r="C75" t="s">
        <v>257</v>
      </c>
      <c r="D75" t="s">
        <v>258</v>
      </c>
      <c r="E75" t="s">
        <v>259</v>
      </c>
      <c r="F75">
        <v>4</v>
      </c>
      <c r="G75" t="s">
        <v>20</v>
      </c>
      <c r="H75">
        <v>100.55</v>
      </c>
      <c r="I75">
        <v>2.7879999999999998</v>
      </c>
    </row>
    <row r="76" spans="2:9">
      <c r="B76" t="s">
        <v>193</v>
      </c>
      <c r="C76" t="s">
        <v>194</v>
      </c>
      <c r="D76" t="s">
        <v>67</v>
      </c>
      <c r="E76" t="s">
        <v>195</v>
      </c>
      <c r="F76">
        <v>4.7279999999999998</v>
      </c>
      <c r="G76" t="s">
        <v>14</v>
      </c>
      <c r="H76">
        <v>80.680000000000007</v>
      </c>
      <c r="I76" t="s">
        <v>15</v>
      </c>
    </row>
    <row r="77" spans="2:9">
      <c r="B77" t="s">
        <v>260</v>
      </c>
      <c r="C77" t="s">
        <v>261</v>
      </c>
      <c r="D77" t="s">
        <v>262</v>
      </c>
      <c r="E77" t="s">
        <v>263</v>
      </c>
      <c r="F77">
        <v>8.625</v>
      </c>
      <c r="G77" t="s">
        <v>20</v>
      </c>
      <c r="H77">
        <v>104.27</v>
      </c>
      <c r="I77" t="s">
        <v>15</v>
      </c>
    </row>
    <row r="78" spans="2:9">
      <c r="B78" t="s">
        <v>264</v>
      </c>
      <c r="C78" t="s">
        <v>265</v>
      </c>
      <c r="D78" t="s">
        <v>266</v>
      </c>
      <c r="E78" t="s">
        <v>267</v>
      </c>
      <c r="F78">
        <v>4.5</v>
      </c>
      <c r="G78" t="s">
        <v>188</v>
      </c>
      <c r="H78">
        <v>99.4</v>
      </c>
      <c r="I78">
        <v>4.5609999999999999</v>
      </c>
    </row>
    <row r="79" spans="2:9">
      <c r="B79" t="s">
        <v>268</v>
      </c>
      <c r="C79" t="s">
        <v>269</v>
      </c>
      <c r="D79" t="s">
        <v>270</v>
      </c>
      <c r="E79" t="s">
        <v>271</v>
      </c>
      <c r="F79">
        <v>3.125</v>
      </c>
      <c r="G79" t="s">
        <v>272</v>
      </c>
      <c r="H79">
        <v>100.49</v>
      </c>
      <c r="I79" t="s">
        <v>15</v>
      </c>
    </row>
    <row r="80" spans="2:9">
      <c r="B80" t="s">
        <v>273</v>
      </c>
      <c r="C80" t="s">
        <v>274</v>
      </c>
      <c r="D80" t="s">
        <v>275</v>
      </c>
      <c r="E80" t="s">
        <v>276</v>
      </c>
      <c r="F80">
        <v>0</v>
      </c>
      <c r="G80" t="s">
        <v>14</v>
      </c>
      <c r="H80">
        <v>95</v>
      </c>
      <c r="I80" t="s">
        <v>15</v>
      </c>
    </row>
    <row r="81" spans="2:9">
      <c r="B81" t="s">
        <v>277</v>
      </c>
      <c r="C81" t="s">
        <v>278</v>
      </c>
      <c r="D81" t="s">
        <v>279</v>
      </c>
      <c r="E81" t="s">
        <v>280</v>
      </c>
      <c r="F81" t="s">
        <v>15</v>
      </c>
      <c r="G81" t="s">
        <v>20</v>
      </c>
      <c r="H81">
        <v>102.1</v>
      </c>
      <c r="I81" t="s">
        <v>15</v>
      </c>
    </row>
    <row r="82" spans="2:9">
      <c r="B82" t="s">
        <v>281</v>
      </c>
      <c r="C82" t="s">
        <v>282</v>
      </c>
      <c r="D82" t="s">
        <v>283</v>
      </c>
      <c r="E82" t="s">
        <v>284</v>
      </c>
      <c r="F82">
        <v>5.1790000000000003</v>
      </c>
      <c r="G82" t="s">
        <v>14</v>
      </c>
      <c r="H82">
        <v>109.13</v>
      </c>
      <c r="I82">
        <v>3.55</v>
      </c>
    </row>
    <row r="83" spans="2:9">
      <c r="B83" t="s">
        <v>244</v>
      </c>
      <c r="C83" t="s">
        <v>245</v>
      </c>
      <c r="D83" t="s">
        <v>246</v>
      </c>
      <c r="E83" t="s">
        <v>247</v>
      </c>
      <c r="F83">
        <v>7.25</v>
      </c>
      <c r="G83" t="s">
        <v>248</v>
      </c>
      <c r="H83">
        <v>103.58</v>
      </c>
      <c r="I83" t="s">
        <v>15</v>
      </c>
    </row>
    <row r="84" spans="2:9">
      <c r="B84" t="s">
        <v>285</v>
      </c>
      <c r="C84" t="s">
        <v>286</v>
      </c>
      <c r="D84" t="s">
        <v>287</v>
      </c>
      <c r="E84" t="s">
        <v>288</v>
      </c>
      <c r="F84">
        <v>3.875</v>
      </c>
      <c r="G84" t="s">
        <v>20</v>
      </c>
      <c r="H84">
        <v>102.6</v>
      </c>
      <c r="I84">
        <v>2.5609999999999999</v>
      </c>
    </row>
    <row r="85" spans="2:9">
      <c r="B85" t="s">
        <v>57</v>
      </c>
      <c r="C85" t="s">
        <v>58</v>
      </c>
      <c r="D85" t="s">
        <v>59</v>
      </c>
      <c r="E85" t="s">
        <v>60</v>
      </c>
      <c r="F85">
        <v>5.875</v>
      </c>
      <c r="G85" t="s">
        <v>20</v>
      </c>
      <c r="H85">
        <v>100.62</v>
      </c>
      <c r="I85">
        <v>4.6029999999999998</v>
      </c>
    </row>
    <row r="86" spans="2:9">
      <c r="B86" t="s">
        <v>289</v>
      </c>
      <c r="C86" t="s">
        <v>290</v>
      </c>
      <c r="D86" t="s">
        <v>164</v>
      </c>
      <c r="E86" t="s">
        <v>291</v>
      </c>
      <c r="F86">
        <v>2.5</v>
      </c>
      <c r="G86" t="s">
        <v>20</v>
      </c>
      <c r="H86">
        <v>100.22</v>
      </c>
      <c r="I86">
        <v>2.3660000000000001</v>
      </c>
    </row>
    <row r="87" spans="2:9">
      <c r="B87" t="s">
        <v>292</v>
      </c>
      <c r="C87" t="s">
        <v>293</v>
      </c>
      <c r="D87" t="s">
        <v>294</v>
      </c>
      <c r="E87" t="s">
        <v>295</v>
      </c>
      <c r="F87">
        <v>6.625</v>
      </c>
      <c r="G87" t="s">
        <v>20</v>
      </c>
      <c r="H87">
        <v>108.66</v>
      </c>
      <c r="I87">
        <v>2.8260000000000001</v>
      </c>
    </row>
    <row r="88" spans="2:9">
      <c r="B88" t="s">
        <v>15</v>
      </c>
      <c r="C88" t="s">
        <v>15</v>
      </c>
      <c r="D88" t="s">
        <v>153</v>
      </c>
      <c r="E88" t="s">
        <v>15</v>
      </c>
      <c r="F88" t="s">
        <v>15</v>
      </c>
      <c r="G88" t="s">
        <v>15</v>
      </c>
      <c r="I88" t="s">
        <v>15</v>
      </c>
    </row>
    <row r="89" spans="2:9">
      <c r="B89" t="s">
        <v>296</v>
      </c>
      <c r="C89" t="s">
        <v>297</v>
      </c>
      <c r="D89" t="s">
        <v>298</v>
      </c>
      <c r="E89" t="s">
        <v>299</v>
      </c>
      <c r="F89">
        <v>4.4000000000000004</v>
      </c>
      <c r="G89" t="s">
        <v>20</v>
      </c>
      <c r="H89">
        <v>101.6</v>
      </c>
      <c r="I89">
        <v>2.73</v>
      </c>
    </row>
    <row r="90" spans="2:9">
      <c r="B90" t="s">
        <v>300</v>
      </c>
      <c r="C90" t="s">
        <v>301</v>
      </c>
      <c r="D90" t="s">
        <v>251</v>
      </c>
      <c r="E90" t="s">
        <v>302</v>
      </c>
      <c r="F90">
        <v>3.5230000000000001</v>
      </c>
      <c r="G90" t="s">
        <v>20</v>
      </c>
      <c r="H90">
        <v>101.27</v>
      </c>
      <c r="I90" t="s">
        <v>15</v>
      </c>
    </row>
    <row r="91" spans="2:9">
      <c r="B91" t="s">
        <v>303</v>
      </c>
      <c r="C91" t="s">
        <v>304</v>
      </c>
      <c r="D91" t="s">
        <v>305</v>
      </c>
      <c r="E91" t="s">
        <v>306</v>
      </c>
      <c r="F91">
        <v>2.65</v>
      </c>
      <c r="G91" t="s">
        <v>20</v>
      </c>
      <c r="H91">
        <v>99.52</v>
      </c>
      <c r="I91">
        <v>3.24</v>
      </c>
    </row>
    <row r="92" spans="2:9">
      <c r="B92" t="s">
        <v>307</v>
      </c>
      <c r="C92" t="s">
        <v>308</v>
      </c>
      <c r="D92" t="s">
        <v>309</v>
      </c>
      <c r="E92" t="s">
        <v>310</v>
      </c>
      <c r="F92" t="s">
        <v>15</v>
      </c>
      <c r="G92" t="s">
        <v>20</v>
      </c>
      <c r="H92">
        <v>103.8</v>
      </c>
      <c r="I92" t="s">
        <v>15</v>
      </c>
    </row>
    <row r="93" spans="2:9">
      <c r="B93" t="s">
        <v>149</v>
      </c>
      <c r="C93" t="s">
        <v>150</v>
      </c>
      <c r="D93" t="s">
        <v>151</v>
      </c>
      <c r="E93" t="s">
        <v>152</v>
      </c>
      <c r="F93">
        <v>4.5599999999999996</v>
      </c>
      <c r="G93" t="s">
        <v>20</v>
      </c>
      <c r="H93">
        <v>94.81</v>
      </c>
      <c r="I93" t="s">
        <v>15</v>
      </c>
    </row>
    <row r="94" spans="2:9">
      <c r="B94" t="s">
        <v>133</v>
      </c>
      <c r="C94" t="s">
        <v>134</v>
      </c>
      <c r="D94" t="s">
        <v>135</v>
      </c>
      <c r="E94" t="s">
        <v>131</v>
      </c>
      <c r="F94">
        <v>4.875</v>
      </c>
      <c r="G94" t="s">
        <v>20</v>
      </c>
      <c r="H94">
        <v>105.35</v>
      </c>
      <c r="I94" t="s">
        <v>15</v>
      </c>
    </row>
    <row r="95" spans="2:9">
      <c r="B95" t="s">
        <v>253</v>
      </c>
      <c r="C95" t="s">
        <v>254</v>
      </c>
      <c r="D95" t="s">
        <v>255</v>
      </c>
      <c r="E95" t="s">
        <v>231</v>
      </c>
      <c r="F95">
        <v>5.875</v>
      </c>
      <c r="G95" t="s">
        <v>20</v>
      </c>
      <c r="H95">
        <v>104.62</v>
      </c>
      <c r="I95" t="s">
        <v>15</v>
      </c>
    </row>
    <row r="96" spans="2:9">
      <c r="B96" t="s">
        <v>311</v>
      </c>
      <c r="C96" t="s">
        <v>312</v>
      </c>
      <c r="D96" t="s">
        <v>313</v>
      </c>
      <c r="E96" t="s">
        <v>314</v>
      </c>
      <c r="F96">
        <v>3.875</v>
      </c>
      <c r="G96" t="s">
        <v>20</v>
      </c>
      <c r="H96">
        <v>100.7</v>
      </c>
      <c r="I96">
        <v>3.64</v>
      </c>
    </row>
    <row r="97" spans="2:9">
      <c r="B97" t="s">
        <v>264</v>
      </c>
      <c r="C97" t="s">
        <v>265</v>
      </c>
      <c r="D97" t="s">
        <v>266</v>
      </c>
      <c r="E97" t="s">
        <v>267</v>
      </c>
      <c r="F97">
        <v>4.5</v>
      </c>
      <c r="G97" t="s">
        <v>188</v>
      </c>
      <c r="H97">
        <v>99.4</v>
      </c>
      <c r="I97">
        <v>4.5609999999999999</v>
      </c>
    </row>
    <row r="98" spans="2:9">
      <c r="B98" t="s">
        <v>315</v>
      </c>
      <c r="C98" t="s">
        <v>316</v>
      </c>
      <c r="D98" t="s">
        <v>317</v>
      </c>
      <c r="E98" t="s">
        <v>318</v>
      </c>
      <c r="F98">
        <v>4.375</v>
      </c>
      <c r="G98" t="s">
        <v>20</v>
      </c>
      <c r="H98">
        <v>99.89</v>
      </c>
      <c r="I98" t="s">
        <v>15</v>
      </c>
    </row>
    <row r="99" spans="2:9">
      <c r="B99" t="s">
        <v>15</v>
      </c>
      <c r="C99" t="s">
        <v>15</v>
      </c>
      <c r="D99" t="s">
        <v>153</v>
      </c>
      <c r="E99" t="s">
        <v>15</v>
      </c>
      <c r="F99" t="s">
        <v>15</v>
      </c>
      <c r="G99" t="s">
        <v>15</v>
      </c>
      <c r="I99" t="s">
        <v>15</v>
      </c>
    </row>
    <row r="100" spans="2:9">
      <c r="B100" t="s">
        <v>319</v>
      </c>
      <c r="C100" t="s">
        <v>320</v>
      </c>
      <c r="D100" t="s">
        <v>321</v>
      </c>
      <c r="E100" t="s">
        <v>322</v>
      </c>
      <c r="F100" t="s">
        <v>15</v>
      </c>
      <c r="G100" t="s">
        <v>20</v>
      </c>
      <c r="H100">
        <v>100.52</v>
      </c>
      <c r="I100" t="s">
        <v>15</v>
      </c>
    </row>
    <row r="101" spans="2:9">
      <c r="B101" t="s">
        <v>15</v>
      </c>
      <c r="C101" t="s">
        <v>15</v>
      </c>
      <c r="D101" t="s">
        <v>153</v>
      </c>
      <c r="E101" t="s">
        <v>15</v>
      </c>
      <c r="F101" t="s">
        <v>15</v>
      </c>
      <c r="G101" t="s">
        <v>15</v>
      </c>
      <c r="I101" t="s">
        <v>15</v>
      </c>
    </row>
    <row r="102" spans="2:9">
      <c r="B102" t="s">
        <v>323</v>
      </c>
      <c r="C102" t="s">
        <v>324</v>
      </c>
      <c r="D102" t="s">
        <v>325</v>
      </c>
      <c r="E102" t="s">
        <v>326</v>
      </c>
      <c r="F102">
        <v>6.375</v>
      </c>
      <c r="G102" t="s">
        <v>14</v>
      </c>
      <c r="H102">
        <v>101.14</v>
      </c>
      <c r="I102">
        <v>3.8679999999999999</v>
      </c>
    </row>
    <row r="103" spans="2:9">
      <c r="B103" t="s">
        <v>206</v>
      </c>
      <c r="C103" t="s">
        <v>206</v>
      </c>
      <c r="D103" t="s">
        <v>206</v>
      </c>
      <c r="E103" t="s">
        <v>206</v>
      </c>
      <c r="F103" t="s">
        <v>206</v>
      </c>
      <c r="G103" t="s">
        <v>206</v>
      </c>
      <c r="H103" t="s">
        <v>206</v>
      </c>
      <c r="I103" t="s">
        <v>206</v>
      </c>
    </row>
    <row r="104" spans="2:9">
      <c r="B104" t="s">
        <v>206</v>
      </c>
      <c r="C104" t="s">
        <v>206</v>
      </c>
      <c r="D104" t="s">
        <v>206</v>
      </c>
      <c r="E104" t="s">
        <v>206</v>
      </c>
      <c r="F104" t="s">
        <v>206</v>
      </c>
      <c r="G104" t="s">
        <v>206</v>
      </c>
      <c r="H104" t="s">
        <v>206</v>
      </c>
      <c r="I104" t="s">
        <v>206</v>
      </c>
    </row>
    <row r="105" spans="2:9">
      <c r="B105" t="s">
        <v>206</v>
      </c>
      <c r="C105" t="s">
        <v>206</v>
      </c>
      <c r="D105" t="s">
        <v>206</v>
      </c>
      <c r="E105" t="s">
        <v>206</v>
      </c>
      <c r="F105" t="s">
        <v>206</v>
      </c>
      <c r="G105" t="s">
        <v>206</v>
      </c>
      <c r="H105" t="s">
        <v>206</v>
      </c>
      <c r="I105" t="s">
        <v>206</v>
      </c>
    </row>
    <row r="106" spans="2:9">
      <c r="B106" t="s">
        <v>327</v>
      </c>
      <c r="C106" t="s">
        <v>328</v>
      </c>
      <c r="D106" t="s">
        <v>242</v>
      </c>
      <c r="E106" t="s">
        <v>329</v>
      </c>
      <c r="F106">
        <v>6</v>
      </c>
      <c r="G106" t="s">
        <v>20</v>
      </c>
      <c r="H106">
        <v>101.6</v>
      </c>
      <c r="I106">
        <v>3.266</v>
      </c>
    </row>
    <row r="107" spans="2:9">
      <c r="B107" t="s">
        <v>330</v>
      </c>
      <c r="C107" t="s">
        <v>331</v>
      </c>
      <c r="D107" t="s">
        <v>75</v>
      </c>
      <c r="E107" t="s">
        <v>288</v>
      </c>
      <c r="F107">
        <v>5.25</v>
      </c>
      <c r="G107" t="s">
        <v>82</v>
      </c>
      <c r="H107">
        <v>105</v>
      </c>
      <c r="I107" t="s">
        <v>15</v>
      </c>
    </row>
    <row r="108" spans="2:9">
      <c r="B108" t="s">
        <v>332</v>
      </c>
      <c r="C108" t="s">
        <v>333</v>
      </c>
      <c r="D108" t="s">
        <v>334</v>
      </c>
      <c r="E108" t="s">
        <v>335</v>
      </c>
      <c r="F108">
        <v>3.173</v>
      </c>
      <c r="G108" t="s">
        <v>20</v>
      </c>
      <c r="H108">
        <v>100.55</v>
      </c>
      <c r="I108" t="s">
        <v>15</v>
      </c>
    </row>
    <row r="109" spans="2:9">
      <c r="B109" t="s">
        <v>336</v>
      </c>
      <c r="C109" t="s">
        <v>337</v>
      </c>
      <c r="D109" t="s">
        <v>338</v>
      </c>
      <c r="E109" t="s">
        <v>339</v>
      </c>
      <c r="F109">
        <v>3.8530000000000002</v>
      </c>
      <c r="G109" t="s">
        <v>20</v>
      </c>
      <c r="H109">
        <v>101.12</v>
      </c>
      <c r="I109" t="s">
        <v>15</v>
      </c>
    </row>
    <row r="110" spans="2:9">
      <c r="B110" t="s">
        <v>340</v>
      </c>
      <c r="C110" t="s">
        <v>341</v>
      </c>
      <c r="D110" t="s">
        <v>342</v>
      </c>
      <c r="E110" t="s">
        <v>343</v>
      </c>
      <c r="F110">
        <v>3.2829999999999999</v>
      </c>
      <c r="G110" t="s">
        <v>20</v>
      </c>
      <c r="H110">
        <v>100.52</v>
      </c>
      <c r="I110" t="s">
        <v>15</v>
      </c>
    </row>
    <row r="111" spans="2:9">
      <c r="B111" t="s">
        <v>344</v>
      </c>
      <c r="C111" t="s">
        <v>345</v>
      </c>
      <c r="D111" t="s">
        <v>119</v>
      </c>
      <c r="E111" t="s">
        <v>346</v>
      </c>
      <c r="F111">
        <v>5.875</v>
      </c>
      <c r="G111" t="s">
        <v>20</v>
      </c>
      <c r="H111">
        <v>111.48</v>
      </c>
      <c r="I111">
        <v>2.9060000000000001</v>
      </c>
    </row>
    <row r="112" spans="2:9">
      <c r="B112" t="s">
        <v>347</v>
      </c>
      <c r="C112" t="s">
        <v>348</v>
      </c>
      <c r="D112" t="s">
        <v>63</v>
      </c>
      <c r="E112" t="s">
        <v>349</v>
      </c>
      <c r="F112">
        <v>5.9989999999999997</v>
      </c>
      <c r="G112" t="s">
        <v>20</v>
      </c>
      <c r="H112">
        <v>109.05</v>
      </c>
      <c r="I112">
        <v>4.694</v>
      </c>
    </row>
    <row r="113" spans="2:9">
      <c r="B113" t="s">
        <v>350</v>
      </c>
      <c r="C113" t="s">
        <v>351</v>
      </c>
      <c r="D113" t="s">
        <v>164</v>
      </c>
      <c r="E113" t="s">
        <v>352</v>
      </c>
      <c r="F113">
        <v>3.6829999999999998</v>
      </c>
      <c r="G113" t="s">
        <v>20</v>
      </c>
      <c r="H113">
        <v>102.01</v>
      </c>
      <c r="I113" t="s">
        <v>15</v>
      </c>
    </row>
    <row r="114" spans="2:9">
      <c r="B114" t="s">
        <v>353</v>
      </c>
      <c r="C114" t="s">
        <v>354</v>
      </c>
      <c r="D114" t="s">
        <v>355</v>
      </c>
      <c r="E114" t="s">
        <v>356</v>
      </c>
      <c r="F114">
        <v>3.3130000000000002</v>
      </c>
      <c r="G114" t="s">
        <v>20</v>
      </c>
      <c r="H114">
        <v>100.75</v>
      </c>
      <c r="I114" t="s">
        <v>15</v>
      </c>
    </row>
    <row r="115" spans="2:9">
      <c r="B115" t="s">
        <v>15</v>
      </c>
      <c r="C115" t="s">
        <v>15</v>
      </c>
      <c r="D115" t="s">
        <v>153</v>
      </c>
      <c r="E115" t="s">
        <v>15</v>
      </c>
      <c r="F115" t="s">
        <v>15</v>
      </c>
      <c r="G115" t="s">
        <v>15</v>
      </c>
      <c r="I115" t="s">
        <v>15</v>
      </c>
    </row>
    <row r="116" spans="2:9">
      <c r="B116" t="s">
        <v>15</v>
      </c>
      <c r="C116" t="s">
        <v>15</v>
      </c>
      <c r="D116" t="s">
        <v>153</v>
      </c>
      <c r="E116" t="s">
        <v>15</v>
      </c>
      <c r="F116" t="s">
        <v>15</v>
      </c>
      <c r="G116" t="s">
        <v>15</v>
      </c>
      <c r="I116" t="s">
        <v>15</v>
      </c>
    </row>
    <row r="117" spans="2:9">
      <c r="B117" t="s">
        <v>357</v>
      </c>
      <c r="C117" t="s">
        <v>358</v>
      </c>
      <c r="D117" t="s">
        <v>359</v>
      </c>
      <c r="E117" t="s">
        <v>360</v>
      </c>
      <c r="F117">
        <v>3.403</v>
      </c>
      <c r="G117" t="s">
        <v>20</v>
      </c>
      <c r="H117">
        <v>101.14</v>
      </c>
      <c r="I117" t="s">
        <v>15</v>
      </c>
    </row>
    <row r="118" spans="2:9">
      <c r="B118" t="s">
        <v>361</v>
      </c>
      <c r="C118" t="s">
        <v>362</v>
      </c>
      <c r="D118" t="s">
        <v>363</v>
      </c>
      <c r="E118" t="s">
        <v>364</v>
      </c>
      <c r="F118">
        <v>2.9</v>
      </c>
      <c r="G118" t="s">
        <v>20</v>
      </c>
      <c r="H118">
        <v>100.68</v>
      </c>
      <c r="I118">
        <v>2.2799999999999998</v>
      </c>
    </row>
    <row r="119" spans="2:9">
      <c r="B119" t="s">
        <v>365</v>
      </c>
      <c r="C119" t="s">
        <v>366</v>
      </c>
      <c r="D119" t="s">
        <v>367</v>
      </c>
      <c r="E119" t="s">
        <v>368</v>
      </c>
      <c r="F119">
        <v>4.25</v>
      </c>
      <c r="G119" t="s">
        <v>20</v>
      </c>
      <c r="H119">
        <v>102.16</v>
      </c>
      <c r="I119">
        <v>2.9390000000000001</v>
      </c>
    </row>
    <row r="120" spans="2:9">
      <c r="B120" t="s">
        <v>369</v>
      </c>
      <c r="C120" t="s">
        <v>370</v>
      </c>
      <c r="D120" t="s">
        <v>371</v>
      </c>
      <c r="E120" t="s">
        <v>372</v>
      </c>
      <c r="F120">
        <v>2.1120000000000001</v>
      </c>
      <c r="G120" t="s">
        <v>82</v>
      </c>
      <c r="H120">
        <v>99.58</v>
      </c>
      <c r="I120">
        <v>2.3119999999999998</v>
      </c>
    </row>
    <row r="121" spans="2:9">
      <c r="B121" t="s">
        <v>373</v>
      </c>
      <c r="C121" t="s">
        <v>374</v>
      </c>
      <c r="D121" t="s">
        <v>251</v>
      </c>
      <c r="E121" t="s">
        <v>375</v>
      </c>
      <c r="F121">
        <v>2.35</v>
      </c>
      <c r="G121" t="s">
        <v>20</v>
      </c>
      <c r="H121">
        <v>100.01</v>
      </c>
      <c r="I121">
        <v>2.3460000000000001</v>
      </c>
    </row>
    <row r="122" spans="2:9">
      <c r="B122" t="s">
        <v>376</v>
      </c>
      <c r="C122" t="s">
        <v>377</v>
      </c>
      <c r="D122" t="s">
        <v>334</v>
      </c>
      <c r="E122" t="s">
        <v>378</v>
      </c>
      <c r="F122">
        <v>2.125</v>
      </c>
      <c r="G122" t="s">
        <v>20</v>
      </c>
      <c r="H122">
        <v>99.44</v>
      </c>
      <c r="I122">
        <v>2.44</v>
      </c>
    </row>
    <row r="123" spans="2:9">
      <c r="B123" t="s">
        <v>379</v>
      </c>
      <c r="C123" t="s">
        <v>380</v>
      </c>
      <c r="D123" t="s">
        <v>381</v>
      </c>
      <c r="E123" t="s">
        <v>382</v>
      </c>
      <c r="F123">
        <v>2.2000000000000002</v>
      </c>
      <c r="G123" t="s">
        <v>20</v>
      </c>
      <c r="H123">
        <v>94.03</v>
      </c>
      <c r="I123">
        <v>5.4279999999999999</v>
      </c>
    </row>
    <row r="124" spans="2:9">
      <c r="B124" t="s">
        <v>383</v>
      </c>
      <c r="C124" t="s">
        <v>384</v>
      </c>
      <c r="D124" t="s">
        <v>226</v>
      </c>
      <c r="E124" t="s">
        <v>385</v>
      </c>
      <c r="F124">
        <v>7.25</v>
      </c>
      <c r="G124" t="s">
        <v>15</v>
      </c>
      <c r="I124" t="s">
        <v>15</v>
      </c>
    </row>
    <row r="125" spans="2:9">
      <c r="B125" t="s">
        <v>386</v>
      </c>
      <c r="C125" t="s">
        <v>387</v>
      </c>
      <c r="D125" t="s">
        <v>388</v>
      </c>
      <c r="E125" t="s">
        <v>378</v>
      </c>
      <c r="F125">
        <v>4.3</v>
      </c>
      <c r="G125" t="s">
        <v>20</v>
      </c>
      <c r="H125">
        <v>103.23</v>
      </c>
      <c r="I125">
        <v>2.4870000000000001</v>
      </c>
    </row>
    <row r="126" spans="2:9">
      <c r="B126" t="s">
        <v>389</v>
      </c>
      <c r="C126" t="s">
        <v>390</v>
      </c>
      <c r="D126" t="s">
        <v>391</v>
      </c>
      <c r="E126" t="s">
        <v>392</v>
      </c>
      <c r="F126">
        <v>3.05</v>
      </c>
      <c r="G126" t="s">
        <v>20</v>
      </c>
      <c r="H126">
        <v>100.15</v>
      </c>
      <c r="I126">
        <v>2.4369999999999998</v>
      </c>
    </row>
    <row r="127" spans="2:9">
      <c r="B127" t="s">
        <v>15</v>
      </c>
      <c r="C127" t="s">
        <v>15</v>
      </c>
      <c r="D127" t="s">
        <v>153</v>
      </c>
      <c r="E127" t="s">
        <v>15</v>
      </c>
      <c r="F127" t="s">
        <v>15</v>
      </c>
      <c r="G127" t="s">
        <v>15</v>
      </c>
      <c r="I127" t="s">
        <v>15</v>
      </c>
    </row>
    <row r="128" spans="2:9">
      <c r="B128" t="s">
        <v>373</v>
      </c>
      <c r="C128" t="s">
        <v>374</v>
      </c>
      <c r="D128" t="s">
        <v>251</v>
      </c>
      <c r="E128" t="s">
        <v>375</v>
      </c>
      <c r="F128">
        <v>2.35</v>
      </c>
      <c r="G128" t="s">
        <v>20</v>
      </c>
      <c r="H128">
        <v>100.01</v>
      </c>
      <c r="I128">
        <v>2.3460000000000001</v>
      </c>
    </row>
    <row r="129" spans="2:9">
      <c r="B129" t="s">
        <v>376</v>
      </c>
      <c r="C129" t="s">
        <v>377</v>
      </c>
      <c r="D129" t="s">
        <v>334</v>
      </c>
      <c r="E129" t="s">
        <v>378</v>
      </c>
      <c r="F129">
        <v>2.125</v>
      </c>
      <c r="G129" t="s">
        <v>20</v>
      </c>
      <c r="H129">
        <v>99.44</v>
      </c>
      <c r="I129">
        <v>2.44</v>
      </c>
    </row>
    <row r="130" spans="2:9">
      <c r="B130" t="s">
        <v>393</v>
      </c>
      <c r="C130" t="s">
        <v>394</v>
      </c>
      <c r="D130" t="s">
        <v>75</v>
      </c>
      <c r="E130" t="s">
        <v>288</v>
      </c>
      <c r="F130">
        <v>5.25</v>
      </c>
      <c r="G130" t="s">
        <v>272</v>
      </c>
      <c r="H130">
        <v>104.38</v>
      </c>
      <c r="I130">
        <v>3.0619999999999998</v>
      </c>
    </row>
    <row r="131" spans="2:9">
      <c r="B131" t="s">
        <v>395</v>
      </c>
      <c r="C131" t="s">
        <v>396</v>
      </c>
      <c r="D131" t="s">
        <v>397</v>
      </c>
      <c r="E131" t="s">
        <v>398</v>
      </c>
      <c r="F131">
        <v>6.375</v>
      </c>
      <c r="G131" t="s">
        <v>20</v>
      </c>
      <c r="H131">
        <v>103.75</v>
      </c>
      <c r="I131">
        <v>-0.14199999999999999</v>
      </c>
    </row>
    <row r="132" spans="2:9">
      <c r="B132" t="s">
        <v>399</v>
      </c>
      <c r="C132" t="s">
        <v>400</v>
      </c>
      <c r="D132" t="s">
        <v>401</v>
      </c>
      <c r="E132" t="s">
        <v>402</v>
      </c>
      <c r="F132">
        <v>3.7530000000000001</v>
      </c>
      <c r="G132" t="s">
        <v>14</v>
      </c>
      <c r="H132">
        <v>97.75</v>
      </c>
      <c r="I132" t="s">
        <v>15</v>
      </c>
    </row>
    <row r="133" spans="2:9">
      <c r="B133" t="s">
        <v>292</v>
      </c>
      <c r="C133" t="s">
        <v>293</v>
      </c>
      <c r="D133" t="s">
        <v>294</v>
      </c>
      <c r="E133" t="s">
        <v>295</v>
      </c>
      <c r="F133">
        <v>6.625</v>
      </c>
      <c r="G133" t="s">
        <v>20</v>
      </c>
      <c r="H133">
        <v>108.66</v>
      </c>
      <c r="I133">
        <v>2.8260000000000001</v>
      </c>
    </row>
    <row r="134" spans="2:9">
      <c r="B134" t="s">
        <v>403</v>
      </c>
      <c r="C134" t="s">
        <v>404</v>
      </c>
      <c r="D134" t="s">
        <v>89</v>
      </c>
      <c r="E134" t="s">
        <v>90</v>
      </c>
      <c r="F134">
        <v>6.2</v>
      </c>
      <c r="G134" t="s">
        <v>405</v>
      </c>
      <c r="H134">
        <v>105.68</v>
      </c>
      <c r="I134">
        <v>4.024</v>
      </c>
    </row>
    <row r="135" spans="2:9">
      <c r="B135" t="s">
        <v>16</v>
      </c>
      <c r="C135" t="s">
        <v>17</v>
      </c>
      <c r="D135" t="s">
        <v>18</v>
      </c>
      <c r="E135" t="s">
        <v>19</v>
      </c>
      <c r="F135">
        <v>5.125</v>
      </c>
      <c r="G135" t="s">
        <v>20</v>
      </c>
      <c r="H135">
        <v>103.56</v>
      </c>
      <c r="I135">
        <v>3.8980000000000001</v>
      </c>
    </row>
    <row r="136" spans="2:9">
      <c r="B136" t="s">
        <v>406</v>
      </c>
      <c r="C136" t="s">
        <v>407</v>
      </c>
      <c r="D136" t="s">
        <v>408</v>
      </c>
      <c r="E136" t="s">
        <v>409</v>
      </c>
      <c r="F136" t="s">
        <v>15</v>
      </c>
      <c r="G136" t="s">
        <v>410</v>
      </c>
      <c r="H136">
        <v>99.66</v>
      </c>
      <c r="I136" t="s">
        <v>15</v>
      </c>
    </row>
    <row r="137" spans="2:9">
      <c r="B137" t="s">
        <v>411</v>
      </c>
      <c r="C137" t="s">
        <v>412</v>
      </c>
      <c r="D137" t="s">
        <v>413</v>
      </c>
      <c r="E137" t="s">
        <v>219</v>
      </c>
      <c r="F137">
        <v>4.5</v>
      </c>
      <c r="G137" t="s">
        <v>20</v>
      </c>
      <c r="H137">
        <v>105.3</v>
      </c>
      <c r="I137">
        <v>3.274</v>
      </c>
    </row>
    <row r="138" spans="2:9">
      <c r="B138" t="s">
        <v>196</v>
      </c>
      <c r="C138" t="s">
        <v>197</v>
      </c>
      <c r="D138" t="s">
        <v>198</v>
      </c>
      <c r="E138" t="s">
        <v>199</v>
      </c>
      <c r="F138">
        <v>6.25</v>
      </c>
      <c r="G138" t="s">
        <v>20</v>
      </c>
      <c r="H138">
        <v>113.52</v>
      </c>
      <c r="I138">
        <v>4.0209999999999999</v>
      </c>
    </row>
  </sheetData>
  <autoFilter ref="A1:J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showGridLines="0" workbookViewId="0">
      <selection activeCell="B6" sqref="B6"/>
    </sheetView>
  </sheetViews>
  <sheetFormatPr baseColWidth="10" defaultRowHeight="15" x14ac:dyDescent="0"/>
  <cols>
    <col min="1" max="1" width="13.5" style="40" customWidth="1"/>
    <col min="2" max="2" width="42.5" style="40" customWidth="1"/>
    <col min="3" max="3" width="33.5" style="40" customWidth="1"/>
  </cols>
  <sheetData>
    <row r="1" spans="1:3">
      <c r="A1" t="s">
        <v>414</v>
      </c>
      <c r="B1" s="15" t="s">
        <v>415</v>
      </c>
      <c r="C1" t="s">
        <v>416</v>
      </c>
    </row>
    <row r="2" spans="1:3">
      <c r="A2">
        <v>137</v>
      </c>
      <c r="B2" s="1" t="s">
        <v>417</v>
      </c>
      <c r="C2" s="1" t="s">
        <v>418</v>
      </c>
    </row>
    <row r="3" spans="1:3">
      <c r="A3" t="s">
        <v>419</v>
      </c>
      <c r="B3" s="1" t="s">
        <v>420</v>
      </c>
      <c r="C3" s="1" t="s">
        <v>421</v>
      </c>
    </row>
    <row r="4" spans="1:3">
      <c r="A4" t="s">
        <v>422</v>
      </c>
      <c r="B4" s="20" t="s">
        <v>423</v>
      </c>
      <c r="C4" s="20" t="s">
        <v>424</v>
      </c>
    </row>
    <row r="5" spans="1:3">
      <c r="A5" t="s">
        <v>425</v>
      </c>
      <c r="B5" s="20" t="s">
        <v>426</v>
      </c>
      <c r="C5" s="20" t="s">
        <v>427</v>
      </c>
    </row>
    <row r="6" spans="1:3">
      <c r="A6" t="s">
        <v>428</v>
      </c>
      <c r="B6" s="20" t="s">
        <v>429</v>
      </c>
      <c r="C6" s="20" t="s">
        <v>430</v>
      </c>
    </row>
    <row r="7" spans="1:3">
      <c r="A7" t="s">
        <v>431</v>
      </c>
      <c r="B7" s="20" t="s">
        <v>432</v>
      </c>
      <c r="C7" s="20" t="s">
        <v>433</v>
      </c>
    </row>
    <row r="8" spans="1:3">
      <c r="A8" t="s">
        <v>434</v>
      </c>
      <c r="B8" s="20" t="s">
        <v>435</v>
      </c>
      <c r="C8" s="20" t="s">
        <v>436</v>
      </c>
    </row>
    <row r="9" spans="1:3">
      <c r="B9" s="20" t="s">
        <v>437</v>
      </c>
      <c r="C9" s="20" t="s">
        <v>438</v>
      </c>
    </row>
    <row r="10" spans="1:3">
      <c r="B10" s="20" t="s">
        <v>439</v>
      </c>
      <c r="C10" s="20" t="s">
        <v>440</v>
      </c>
    </row>
    <row r="11" spans="1:3">
      <c r="B11" s="20" t="s">
        <v>441</v>
      </c>
      <c r="C11" s="20" t="s">
        <v>442</v>
      </c>
    </row>
    <row r="12" spans="1:3">
      <c r="B12" s="20" t="s">
        <v>443</v>
      </c>
      <c r="C12" s="20" t="s">
        <v>444</v>
      </c>
    </row>
    <row r="13" spans="1:3">
      <c r="B13" s="20" t="s">
        <v>445</v>
      </c>
      <c r="C13" s="20" t="s">
        <v>446</v>
      </c>
    </row>
    <row r="14" spans="1:3">
      <c r="B14" s="20" t="s">
        <v>447</v>
      </c>
      <c r="C14" s="20" t="s">
        <v>448</v>
      </c>
    </row>
    <row r="15" spans="1:3">
      <c r="B15" s="20" t="s">
        <v>449</v>
      </c>
      <c r="C15" s="20" t="s">
        <v>450</v>
      </c>
    </row>
    <row r="16" spans="1:3">
      <c r="B16" s="20" t="s">
        <v>451</v>
      </c>
      <c r="C16" s="20" t="s">
        <v>452</v>
      </c>
    </row>
    <row r="17" spans="2:3">
      <c r="B17" s="20" t="s">
        <v>453</v>
      </c>
      <c r="C17" s="20" t="s">
        <v>454</v>
      </c>
    </row>
    <row r="18" spans="2:3">
      <c r="B18" s="20" t="s">
        <v>455</v>
      </c>
      <c r="C18" s="20" t="s">
        <v>456</v>
      </c>
    </row>
    <row r="19" spans="2:3">
      <c r="B19" s="20" t="s">
        <v>417</v>
      </c>
      <c r="C19" s="20" t="s">
        <v>457</v>
      </c>
    </row>
    <row r="20" spans="2:3">
      <c r="B20" s="20" t="s">
        <v>458</v>
      </c>
      <c r="C20" s="20" t="s">
        <v>459</v>
      </c>
    </row>
    <row r="21" spans="2:3">
      <c r="B21" s="20" t="s">
        <v>460</v>
      </c>
      <c r="C21" s="20" t="s">
        <v>461</v>
      </c>
    </row>
    <row r="22" spans="2:3">
      <c r="B22" s="20" t="s">
        <v>462</v>
      </c>
      <c r="C22" s="20" t="s">
        <v>463</v>
      </c>
    </row>
    <row r="23" spans="2:3">
      <c r="B23" s="20" t="s">
        <v>464</v>
      </c>
      <c r="C23" s="20" t="s">
        <v>465</v>
      </c>
    </row>
    <row r="24" spans="2:3">
      <c r="B24" s="20" t="s">
        <v>466</v>
      </c>
      <c r="C24" s="20" t="s">
        <v>467</v>
      </c>
    </row>
    <row r="25" spans="2:3">
      <c r="B25" s="20" t="s">
        <v>468</v>
      </c>
      <c r="C25" s="20" t="s">
        <v>469</v>
      </c>
    </row>
    <row r="26" spans="2:3">
      <c r="B26" s="20" t="s">
        <v>470</v>
      </c>
      <c r="C26" s="20" t="s">
        <v>471</v>
      </c>
    </row>
    <row r="27" spans="2:3">
      <c r="B27" s="20" t="s">
        <v>472</v>
      </c>
      <c r="C27" s="20" t="s">
        <v>473</v>
      </c>
    </row>
    <row r="28" spans="2:3">
      <c r="B28" s="20" t="s">
        <v>474</v>
      </c>
      <c r="C28" s="20" t="s">
        <v>475</v>
      </c>
    </row>
    <row r="29" spans="2:3">
      <c r="B29" s="20" t="s">
        <v>476</v>
      </c>
      <c r="C29" s="20" t="s">
        <v>477</v>
      </c>
    </row>
    <row r="30" spans="2:3">
      <c r="B30" s="20" t="s">
        <v>478</v>
      </c>
      <c r="C30" s="20" t="s">
        <v>479</v>
      </c>
    </row>
    <row r="31" spans="2:3">
      <c r="B31" s="20" t="s">
        <v>480</v>
      </c>
      <c r="C31" t="s">
        <v>481</v>
      </c>
    </row>
    <row r="32" spans="2:3">
      <c r="B32" s="20" t="s">
        <v>482</v>
      </c>
      <c r="C32" s="20" t="s">
        <v>483</v>
      </c>
    </row>
    <row r="33" spans="2:3">
      <c r="B33" s="20" t="s">
        <v>484</v>
      </c>
      <c r="C33" s="20" t="s">
        <v>485</v>
      </c>
    </row>
    <row r="34" spans="2:3">
      <c r="B34" s="20" t="s">
        <v>486</v>
      </c>
      <c r="C34" s="20" t="s">
        <v>487</v>
      </c>
    </row>
    <row r="35" spans="2:3">
      <c r="B35" s="20" t="s">
        <v>488</v>
      </c>
      <c r="C35" s="20" t="s">
        <v>489</v>
      </c>
    </row>
    <row r="36" spans="2:3">
      <c r="B36" s="20" t="s">
        <v>490</v>
      </c>
      <c r="C36" s="20" t="s">
        <v>491</v>
      </c>
    </row>
    <row r="37" spans="2:3">
      <c r="B37" s="20" t="s">
        <v>492</v>
      </c>
      <c r="C37" s="20" t="s">
        <v>493</v>
      </c>
    </row>
    <row r="38" spans="2:3">
      <c r="B38" s="20" t="s">
        <v>494</v>
      </c>
      <c r="C38" s="20" t="s">
        <v>495</v>
      </c>
    </row>
    <row r="39" spans="2:3">
      <c r="B39" s="20" t="s">
        <v>496</v>
      </c>
      <c r="C39" s="20" t="s">
        <v>497</v>
      </c>
    </row>
    <row r="40" spans="2:3">
      <c r="B40" s="20" t="s">
        <v>498</v>
      </c>
      <c r="C40" s="20" t="s">
        <v>499</v>
      </c>
    </row>
    <row r="41" spans="2:3">
      <c r="B41" s="20" t="s">
        <v>500</v>
      </c>
      <c r="C41" s="20" t="s">
        <v>501</v>
      </c>
    </row>
    <row r="42" spans="2:3">
      <c r="B42" s="20" t="s">
        <v>502</v>
      </c>
      <c r="C42" s="20" t="s">
        <v>503</v>
      </c>
    </row>
    <row r="43" spans="2:3">
      <c r="B43" s="20" t="s">
        <v>504</v>
      </c>
      <c r="C43" s="20" t="s">
        <v>505</v>
      </c>
    </row>
    <row r="44" spans="2:3">
      <c r="B44" s="20" t="s">
        <v>504</v>
      </c>
      <c r="C44" s="20" t="s">
        <v>506</v>
      </c>
    </row>
    <row r="45" spans="2:3">
      <c r="B45" s="20" t="s">
        <v>507</v>
      </c>
      <c r="C45" s="20" t="s">
        <v>508</v>
      </c>
    </row>
    <row r="46" spans="2:3">
      <c r="B46" s="20" t="s">
        <v>509</v>
      </c>
      <c r="C46" s="20" t="s">
        <v>510</v>
      </c>
    </row>
    <row r="47" spans="2:3">
      <c r="B47" s="20" t="s">
        <v>511</v>
      </c>
      <c r="C47" s="20" t="s">
        <v>512</v>
      </c>
    </row>
    <row r="48" spans="2:3">
      <c r="B48" s="20" t="s">
        <v>513</v>
      </c>
      <c r="C48" s="20" t="s">
        <v>514</v>
      </c>
    </row>
    <row r="49" spans="2:3">
      <c r="B49" s="20" t="s">
        <v>515</v>
      </c>
      <c r="C49" s="20" t="s">
        <v>516</v>
      </c>
    </row>
    <row r="50" spans="2:3">
      <c r="B50" s="20" t="s">
        <v>517</v>
      </c>
      <c r="C50" s="20" t="s">
        <v>518</v>
      </c>
    </row>
    <row r="51" spans="2:3">
      <c r="B51" s="20" t="s">
        <v>478</v>
      </c>
      <c r="C51" s="20" t="s">
        <v>519</v>
      </c>
    </row>
    <row r="52" spans="2:3">
      <c r="B52" s="20" t="s">
        <v>520</v>
      </c>
      <c r="C52" s="20" t="s">
        <v>521</v>
      </c>
    </row>
    <row r="53" spans="2:3">
      <c r="B53" s="20" t="s">
        <v>522</v>
      </c>
      <c r="C53" s="2" t="s">
        <v>523</v>
      </c>
    </row>
    <row r="54" spans="2:3">
      <c r="B54" s="20" t="s">
        <v>524</v>
      </c>
      <c r="C54" t="s">
        <v>525</v>
      </c>
    </row>
    <row r="55" spans="2:3">
      <c r="B55" s="20" t="s">
        <v>526</v>
      </c>
      <c r="C55" t="s">
        <v>527</v>
      </c>
    </row>
    <row r="56" spans="2:3">
      <c r="B56" s="20" t="s">
        <v>462</v>
      </c>
      <c r="C56" t="s">
        <v>528</v>
      </c>
    </row>
    <row r="57" spans="2:3">
      <c r="B57" s="20" t="s">
        <v>464</v>
      </c>
      <c r="C57" t="s">
        <v>529</v>
      </c>
    </row>
    <row r="58" spans="2:3">
      <c r="B58" s="20" t="s">
        <v>468</v>
      </c>
      <c r="C58" t="s">
        <v>530</v>
      </c>
    </row>
    <row r="59" spans="2:3">
      <c r="B59" s="20" t="s">
        <v>470</v>
      </c>
      <c r="C59" t="s">
        <v>531</v>
      </c>
    </row>
    <row r="60" spans="2:3">
      <c r="B60" s="20" t="s">
        <v>476</v>
      </c>
      <c r="C60" t="s">
        <v>532</v>
      </c>
    </row>
    <row r="61" spans="2:3">
      <c r="B61" s="20" t="s">
        <v>533</v>
      </c>
      <c r="C61" s="11" t="s">
        <v>534</v>
      </c>
    </row>
    <row r="62" spans="2:3">
      <c r="B62" s="20" t="s">
        <v>535</v>
      </c>
      <c r="C62" t="s">
        <v>536</v>
      </c>
    </row>
    <row r="63" spans="2:3">
      <c r="B63" s="20" t="s">
        <v>537</v>
      </c>
      <c r="C63" t="s">
        <v>538</v>
      </c>
    </row>
    <row r="64" spans="2:3">
      <c r="B64" s="20" t="s">
        <v>539</v>
      </c>
      <c r="C64" t="s">
        <v>540</v>
      </c>
    </row>
    <row r="65" spans="2:3">
      <c r="B65" s="20" t="s">
        <v>541</v>
      </c>
      <c r="C65" t="s">
        <v>542</v>
      </c>
    </row>
    <row r="66" spans="2:3">
      <c r="B66" s="20" t="s">
        <v>543</v>
      </c>
      <c r="C66" t="s">
        <v>544</v>
      </c>
    </row>
    <row r="67" spans="2:3">
      <c r="B67" s="20" t="s">
        <v>545</v>
      </c>
      <c r="C67" t="s">
        <v>546</v>
      </c>
    </row>
    <row r="68" spans="2:3">
      <c r="B68" s="20" t="s">
        <v>547</v>
      </c>
      <c r="C68" t="s">
        <v>548</v>
      </c>
    </row>
    <row r="69" spans="2:3">
      <c r="B69" s="20" t="s">
        <v>509</v>
      </c>
      <c r="C69" t="s">
        <v>549</v>
      </c>
    </row>
    <row r="70" spans="2:3">
      <c r="B70" s="20" t="s">
        <v>517</v>
      </c>
      <c r="C70" t="s">
        <v>550</v>
      </c>
    </row>
    <row r="71" spans="2:3">
      <c r="B71" s="20" t="s">
        <v>551</v>
      </c>
      <c r="C71" t="s">
        <v>552</v>
      </c>
    </row>
    <row r="72" spans="2:3">
      <c r="B72" s="20" t="s">
        <v>553</v>
      </c>
      <c r="C72" t="s">
        <v>554</v>
      </c>
    </row>
    <row r="73" spans="2:3">
      <c r="B73" s="20" t="s">
        <v>453</v>
      </c>
      <c r="C73" t="s">
        <v>555</v>
      </c>
    </row>
    <row r="74" spans="2:3">
      <c r="B74" s="20" t="s">
        <v>556</v>
      </c>
      <c r="C74" t="s">
        <v>557</v>
      </c>
    </row>
    <row r="75" spans="2:3">
      <c r="B75" s="20" t="s">
        <v>558</v>
      </c>
      <c r="C75" t="s">
        <v>559</v>
      </c>
    </row>
    <row r="76" spans="2:3">
      <c r="B76" s="20" t="s">
        <v>515</v>
      </c>
      <c r="C76" t="s">
        <v>560</v>
      </c>
    </row>
    <row r="77" spans="2:3">
      <c r="B77" s="20" t="s">
        <v>561</v>
      </c>
      <c r="C77" t="s">
        <v>562</v>
      </c>
    </row>
    <row r="78" spans="2:3">
      <c r="B78" s="20" t="s">
        <v>563</v>
      </c>
      <c r="C78" t="s">
        <v>564</v>
      </c>
    </row>
    <row r="79" spans="2:3">
      <c r="B79" s="20" t="s">
        <v>565</v>
      </c>
      <c r="C79" t="s">
        <v>566</v>
      </c>
    </row>
    <row r="80" spans="2:3">
      <c r="B80" s="20" t="s">
        <v>567</v>
      </c>
      <c r="C80" t="s">
        <v>568</v>
      </c>
    </row>
    <row r="81" spans="2:3">
      <c r="B81" s="20" t="s">
        <v>569</v>
      </c>
      <c r="C81" t="s">
        <v>570</v>
      </c>
    </row>
    <row r="82" spans="2:3">
      <c r="B82" s="20" t="s">
        <v>571</v>
      </c>
      <c r="C82" t="s">
        <v>572</v>
      </c>
    </row>
    <row r="83" spans="2:3">
      <c r="B83" s="20" t="s">
        <v>551</v>
      </c>
      <c r="C83" t="s">
        <v>573</v>
      </c>
    </row>
    <row r="84" spans="2:3">
      <c r="B84" s="20" t="s">
        <v>574</v>
      </c>
      <c r="C84" t="s">
        <v>575</v>
      </c>
    </row>
    <row r="85" spans="2:3">
      <c r="B85" s="20" t="s">
        <v>576</v>
      </c>
      <c r="C85" t="s">
        <v>577</v>
      </c>
    </row>
    <row r="86" spans="2:3">
      <c r="B86" s="20" t="s">
        <v>500</v>
      </c>
      <c r="C86" t="s">
        <v>578</v>
      </c>
    </row>
    <row r="87" spans="2:3">
      <c r="B87" s="20" t="s">
        <v>579</v>
      </c>
      <c r="C87" t="s">
        <v>580</v>
      </c>
    </row>
    <row r="88" spans="2:3">
      <c r="B88" s="20" t="s">
        <v>581</v>
      </c>
      <c r="C88" t="s">
        <v>582</v>
      </c>
    </row>
    <row r="89" spans="2:3">
      <c r="B89" s="20" t="s">
        <v>583</v>
      </c>
      <c r="C89" t="s">
        <v>584</v>
      </c>
    </row>
    <row r="90" spans="2:3">
      <c r="B90" s="20" t="s">
        <v>553</v>
      </c>
      <c r="C90" t="s">
        <v>585</v>
      </c>
    </row>
    <row r="91" spans="2:3">
      <c r="B91" s="20" t="s">
        <v>586</v>
      </c>
      <c r="C91" t="s">
        <v>587</v>
      </c>
    </row>
    <row r="92" spans="2:3">
      <c r="B92" s="20" t="s">
        <v>588</v>
      </c>
      <c r="C92" t="s">
        <v>589</v>
      </c>
    </row>
    <row r="93" spans="2:3">
      <c r="B93" s="20" t="s">
        <v>492</v>
      </c>
      <c r="C93" t="s">
        <v>590</v>
      </c>
    </row>
    <row r="94" spans="2:3">
      <c r="B94" s="20" t="s">
        <v>484</v>
      </c>
      <c r="C94" t="s">
        <v>591</v>
      </c>
    </row>
    <row r="95" spans="2:3">
      <c r="B95" s="20" t="s">
        <v>556</v>
      </c>
      <c r="C95" t="s">
        <v>592</v>
      </c>
    </row>
    <row r="96" spans="2:3">
      <c r="B96" s="20" t="s">
        <v>593</v>
      </c>
      <c r="C96" t="s">
        <v>594</v>
      </c>
    </row>
    <row r="97" spans="2:3">
      <c r="B97" s="20" t="s">
        <v>563</v>
      </c>
      <c r="C97" t="s">
        <v>595</v>
      </c>
    </row>
    <row r="98" spans="2:3">
      <c r="B98" s="20" t="s">
        <v>596</v>
      </c>
      <c r="C98" t="s">
        <v>597</v>
      </c>
    </row>
    <row r="99" spans="2:3">
      <c r="B99" s="20" t="s">
        <v>598</v>
      </c>
      <c r="C99" t="s">
        <v>599</v>
      </c>
    </row>
    <row r="100" spans="2:3">
      <c r="B100" s="20" t="s">
        <v>600</v>
      </c>
      <c r="C100" t="s">
        <v>601</v>
      </c>
    </row>
    <row r="101" spans="2:3">
      <c r="B101" s="20" t="s">
        <v>602</v>
      </c>
      <c r="C101" t="s">
        <v>603</v>
      </c>
    </row>
    <row r="102" spans="2:3">
      <c r="B102" s="20" t="s">
        <v>604</v>
      </c>
      <c r="C102" t="s">
        <v>605</v>
      </c>
    </row>
    <row r="103" spans="2:3">
      <c r="B103" s="40" t="s">
        <v>606</v>
      </c>
      <c r="C103" s="40" t="s">
        <v>607</v>
      </c>
    </row>
    <row r="104" spans="2:3">
      <c r="B104" s="40" t="s">
        <v>579</v>
      </c>
      <c r="C104" s="40" t="s">
        <v>608</v>
      </c>
    </row>
    <row r="105" spans="2:3">
      <c r="B105" s="40" t="s">
        <v>609</v>
      </c>
      <c r="C105" s="40" t="s">
        <v>610</v>
      </c>
    </row>
    <row r="106" spans="2:3">
      <c r="B106" s="40" t="s">
        <v>547</v>
      </c>
      <c r="C106" s="40" t="s">
        <v>611</v>
      </c>
    </row>
    <row r="107" spans="2:3">
      <c r="B107" s="40" t="s">
        <v>453</v>
      </c>
      <c r="C107" s="40" t="s">
        <v>612</v>
      </c>
    </row>
    <row r="108" spans="2:3">
      <c r="B108" s="40" t="s">
        <v>613</v>
      </c>
      <c r="C108" s="40" t="s">
        <v>614</v>
      </c>
    </row>
    <row r="109" spans="2:3">
      <c r="B109" s="40" t="s">
        <v>615</v>
      </c>
      <c r="C109" s="40" t="s">
        <v>616</v>
      </c>
    </row>
    <row r="110" spans="2:3">
      <c r="B110" s="40" t="s">
        <v>617</v>
      </c>
      <c r="C110" s="40" t="s">
        <v>618</v>
      </c>
    </row>
    <row r="111" spans="2:3">
      <c r="B111" s="40" t="s">
        <v>476</v>
      </c>
      <c r="C111" s="40" t="s">
        <v>619</v>
      </c>
    </row>
    <row r="112" spans="2:3">
      <c r="B112" s="40" t="s">
        <v>504</v>
      </c>
      <c r="C112" s="25" t="s">
        <v>620</v>
      </c>
    </row>
    <row r="113" spans="2:3">
      <c r="B113" s="40" t="s">
        <v>500</v>
      </c>
      <c r="C113" s="40" t="s">
        <v>621</v>
      </c>
    </row>
    <row r="114" spans="2:3">
      <c r="B114" s="40" t="s">
        <v>622</v>
      </c>
      <c r="C114" s="40" t="s">
        <v>623</v>
      </c>
    </row>
    <row r="115" spans="2:3">
      <c r="B115" s="40" t="s">
        <v>615</v>
      </c>
      <c r="C115" s="40" t="s">
        <v>624</v>
      </c>
    </row>
    <row r="116" spans="2:3">
      <c r="B116" s="40" t="s">
        <v>625</v>
      </c>
      <c r="C116" s="40" t="s">
        <v>626</v>
      </c>
    </row>
    <row r="117" spans="2:3">
      <c r="B117" s="40" t="s">
        <v>627</v>
      </c>
      <c r="C117" s="40" t="s">
        <v>628</v>
      </c>
    </row>
    <row r="118" spans="2:3">
      <c r="B118" s="40" t="s">
        <v>629</v>
      </c>
      <c r="C118" s="40" t="s">
        <v>630</v>
      </c>
    </row>
    <row r="119" spans="2:3">
      <c r="B119" s="40" t="s">
        <v>631</v>
      </c>
      <c r="C119" s="40" t="s">
        <v>632</v>
      </c>
    </row>
    <row r="120" spans="2:3">
      <c r="B120" s="40" t="s">
        <v>633</v>
      </c>
      <c r="C120" s="40" t="s">
        <v>634</v>
      </c>
    </row>
    <row r="121" spans="2:3">
      <c r="B121" s="40" t="s">
        <v>553</v>
      </c>
      <c r="C121" s="40" t="s">
        <v>635</v>
      </c>
    </row>
    <row r="122" spans="2:3">
      <c r="B122" s="40" t="s">
        <v>613</v>
      </c>
      <c r="C122" s="40" t="s">
        <v>636</v>
      </c>
    </row>
    <row r="123" spans="2:3">
      <c r="B123" s="40" t="s">
        <v>637</v>
      </c>
      <c r="C123" s="40" t="s">
        <v>638</v>
      </c>
    </row>
    <row r="124" spans="2:3">
      <c r="B124" s="40" t="s">
        <v>537</v>
      </c>
      <c r="C124" s="40" t="s">
        <v>639</v>
      </c>
    </row>
    <row r="125" spans="2:3">
      <c r="B125" s="40" t="s">
        <v>640</v>
      </c>
      <c r="C125" s="40" t="s">
        <v>641</v>
      </c>
    </row>
    <row r="126" spans="2:3">
      <c r="B126" s="40" t="s">
        <v>642</v>
      </c>
      <c r="C126" s="40" t="s">
        <v>643</v>
      </c>
    </row>
    <row r="127" spans="2:3">
      <c r="B127" s="40" t="s">
        <v>509</v>
      </c>
      <c r="C127" s="40" t="s">
        <v>644</v>
      </c>
    </row>
    <row r="128" spans="2:3">
      <c r="B128" s="40" t="s">
        <v>553</v>
      </c>
      <c r="C128" s="40" t="s">
        <v>645</v>
      </c>
    </row>
    <row r="129" spans="2:3">
      <c r="B129" s="40" t="s">
        <v>613</v>
      </c>
      <c r="C129" s="40" t="s">
        <v>646</v>
      </c>
    </row>
    <row r="130" spans="2:3">
      <c r="B130" s="40" t="s">
        <v>453</v>
      </c>
      <c r="C130" s="40" t="s">
        <v>647</v>
      </c>
    </row>
    <row r="131" spans="2:3">
      <c r="B131" s="40" t="s">
        <v>609</v>
      </c>
      <c r="C131" s="40" t="s">
        <v>648</v>
      </c>
    </row>
    <row r="132" spans="2:3">
      <c r="B132" s="40" t="s">
        <v>649</v>
      </c>
      <c r="C132" s="40" t="s">
        <v>650</v>
      </c>
    </row>
    <row r="133" spans="2:3">
      <c r="B133" s="40" t="s">
        <v>579</v>
      </c>
      <c r="C133" s="40" t="s">
        <v>651</v>
      </c>
    </row>
    <row r="134" spans="2:3">
      <c r="B134" s="40" t="s">
        <v>460</v>
      </c>
      <c r="C134" s="40" t="s">
        <v>652</v>
      </c>
    </row>
    <row r="135" spans="2:3">
      <c r="B135" s="40" t="s">
        <v>420</v>
      </c>
      <c r="C135" s="40" t="s">
        <v>653</v>
      </c>
    </row>
    <row r="136" spans="2:3">
      <c r="B136" s="40" t="s">
        <v>654</v>
      </c>
      <c r="C136" s="40" t="s">
        <v>655</v>
      </c>
    </row>
    <row r="137" spans="2:3">
      <c r="B137" s="40" t="s">
        <v>656</v>
      </c>
      <c r="C137" s="40" t="s">
        <v>657</v>
      </c>
    </row>
    <row r="138" spans="2:3">
      <c r="B138" s="40" t="s">
        <v>517</v>
      </c>
      <c r="C138" s="40" t="s">
        <v>658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showGridLines="0" workbookViewId="0">
      <pane ySplit="1" topLeftCell="A2" activePane="bottomLeft" state="frozen"/>
      <selection pane="bottomLeft" activeCell="C34" sqref="C34"/>
    </sheetView>
  </sheetViews>
  <sheetFormatPr baseColWidth="10" defaultRowHeight="15" x14ac:dyDescent="0"/>
  <cols>
    <col min="1" max="1" width="17.33203125" style="40" customWidth="1"/>
    <col min="2" max="3" width="18" style="40" customWidth="1"/>
    <col min="4" max="4" width="17.33203125" style="40" customWidth="1"/>
    <col min="5" max="5" width="17" style="40" customWidth="1"/>
    <col min="6" max="6" width="19.83203125" style="40" customWidth="1"/>
    <col min="7" max="8" width="17.83203125" style="40" customWidth="1"/>
    <col min="9" max="9" width="20" style="40" customWidth="1"/>
    <col min="10" max="10" width="21" style="40" customWidth="1"/>
    <col min="11" max="174" width="10.83203125" style="40" customWidth="1"/>
    <col min="175" max="16384" width="10.83203125" style="40"/>
  </cols>
  <sheetData>
    <row r="1" spans="1:10">
      <c r="A1" s="16" t="s">
        <v>659</v>
      </c>
      <c r="B1" s="16" t="s">
        <v>660</v>
      </c>
      <c r="C1" s="16" t="s">
        <v>3</v>
      </c>
      <c r="D1" s="24" t="s">
        <v>661</v>
      </c>
      <c r="E1" s="16" t="s">
        <v>662</v>
      </c>
      <c r="F1" s="16" t="s">
        <v>663</v>
      </c>
      <c r="G1" s="16" t="s">
        <v>664</v>
      </c>
      <c r="H1" s="16" t="s">
        <v>665</v>
      </c>
      <c r="I1" s="16" t="s">
        <v>666</v>
      </c>
      <c r="J1" s="24" t="s">
        <v>667</v>
      </c>
    </row>
    <row r="2" spans="1:10">
      <c r="A2" t="s">
        <v>668</v>
      </c>
      <c r="B2" t="s">
        <v>669</v>
      </c>
      <c r="C2" t="s">
        <v>670</v>
      </c>
      <c r="D2">
        <v>3277</v>
      </c>
      <c r="E2">
        <v>3309</v>
      </c>
      <c r="F2" t="s">
        <v>671</v>
      </c>
      <c r="G2">
        <v>6095</v>
      </c>
      <c r="H2" t="s">
        <v>672</v>
      </c>
      <c r="I2">
        <v>3153</v>
      </c>
      <c r="J2" s="44">
        <v>43674.823824682913</v>
      </c>
    </row>
    <row r="3" spans="1:10">
      <c r="A3" t="s">
        <v>668</v>
      </c>
      <c r="B3" t="s">
        <v>673</v>
      </c>
      <c r="C3" t="s">
        <v>674</v>
      </c>
      <c r="D3">
        <v>15136</v>
      </c>
      <c r="E3">
        <v>15039</v>
      </c>
      <c r="F3" t="s">
        <v>675</v>
      </c>
      <c r="G3">
        <v>15436</v>
      </c>
      <c r="H3" t="s">
        <v>676</v>
      </c>
      <c r="I3">
        <v>10594</v>
      </c>
      <c r="J3" s="44">
        <v>43674.823824682913</v>
      </c>
    </row>
    <row r="4" spans="1:10">
      <c r="A4" t="s">
        <v>668</v>
      </c>
      <c r="B4" t="s">
        <v>677</v>
      </c>
      <c r="C4" t="s">
        <v>678</v>
      </c>
      <c r="D4">
        <v>1051</v>
      </c>
      <c r="E4">
        <v>1043</v>
      </c>
      <c r="F4" t="s">
        <v>679</v>
      </c>
      <c r="G4">
        <v>1325</v>
      </c>
      <c r="H4" t="s">
        <v>680</v>
      </c>
      <c r="I4">
        <v>640</v>
      </c>
      <c r="J4" s="44">
        <v>43674.823824682913</v>
      </c>
    </row>
    <row r="5" spans="1:10">
      <c r="A5" t="s">
        <v>668</v>
      </c>
      <c r="B5" t="s">
        <v>681</v>
      </c>
      <c r="C5" t="s">
        <v>682</v>
      </c>
      <c r="D5">
        <v>957</v>
      </c>
      <c r="E5">
        <v>956</v>
      </c>
      <c r="F5" t="s">
        <v>683</v>
      </c>
      <c r="G5">
        <v>1056</v>
      </c>
      <c r="H5" t="s">
        <v>676</v>
      </c>
      <c r="I5">
        <v>741</v>
      </c>
      <c r="J5" s="44">
        <v>43674.823824682913</v>
      </c>
    </row>
    <row r="6" spans="1:10">
      <c r="A6" t="s">
        <v>684</v>
      </c>
      <c r="B6" t="s">
        <v>685</v>
      </c>
      <c r="C6" t="s">
        <v>686</v>
      </c>
      <c r="D6">
        <v>3073</v>
      </c>
      <c r="E6">
        <v>3168</v>
      </c>
      <c r="F6" t="s">
        <v>687</v>
      </c>
      <c r="G6">
        <v>8548</v>
      </c>
      <c r="H6" t="s">
        <v>688</v>
      </c>
      <c r="I6">
        <v>3059</v>
      </c>
      <c r="J6" s="44">
        <v>43674.823824682913</v>
      </c>
    </row>
    <row r="7" spans="1:10">
      <c r="A7" t="s">
        <v>684</v>
      </c>
      <c r="B7" t="s">
        <v>689</v>
      </c>
      <c r="C7" t="s">
        <v>690</v>
      </c>
      <c r="D7">
        <v>14134</v>
      </c>
      <c r="E7">
        <v>14019</v>
      </c>
      <c r="F7" t="s">
        <v>688</v>
      </c>
      <c r="G7">
        <v>14168</v>
      </c>
      <c r="H7" t="s">
        <v>676</v>
      </c>
      <c r="I7">
        <v>9396</v>
      </c>
      <c r="J7" s="44">
        <v>43674.823824682913</v>
      </c>
    </row>
    <row r="8" spans="1:10">
      <c r="A8" t="s">
        <v>684</v>
      </c>
      <c r="B8" t="s">
        <v>691</v>
      </c>
      <c r="C8" t="s">
        <v>692</v>
      </c>
      <c r="D8">
        <v>1.25</v>
      </c>
      <c r="E8">
        <v>1.1319999999999999</v>
      </c>
      <c r="F8" t="s">
        <v>693</v>
      </c>
      <c r="G8">
        <v>1.2889999999999999</v>
      </c>
      <c r="H8" t="s">
        <v>687</v>
      </c>
      <c r="I8">
        <v>97011</v>
      </c>
      <c r="J8" s="44">
        <v>43674.823824682913</v>
      </c>
    </row>
    <row r="9" spans="1:10">
      <c r="A9" t="s">
        <v>668</v>
      </c>
      <c r="B9" t="s">
        <v>694</v>
      </c>
      <c r="C9" t="s">
        <v>695</v>
      </c>
      <c r="D9">
        <v>11473</v>
      </c>
      <c r="E9">
        <v>11277</v>
      </c>
      <c r="F9" t="s">
        <v>696</v>
      </c>
      <c r="G9">
        <v>11652</v>
      </c>
      <c r="H9" t="s">
        <v>697</v>
      </c>
      <c r="I9">
        <v>7849</v>
      </c>
      <c r="J9" s="44">
        <v>43674.823824682913</v>
      </c>
    </row>
    <row r="10" spans="1:10">
      <c r="A10" t="s">
        <v>684</v>
      </c>
      <c r="B10" t="s">
        <v>698</v>
      </c>
      <c r="C10" t="s">
        <v>699</v>
      </c>
      <c r="D10">
        <v>19975</v>
      </c>
      <c r="E10">
        <v>20071</v>
      </c>
      <c r="F10" t="s">
        <v>700</v>
      </c>
      <c r="G10">
        <v>20866</v>
      </c>
      <c r="H10" t="s">
        <v>687</v>
      </c>
      <c r="I10">
        <v>12302</v>
      </c>
      <c r="J10" s="44">
        <v>43674.823824682913</v>
      </c>
    </row>
    <row r="11" spans="1:10">
      <c r="A11" t="s">
        <v>684</v>
      </c>
      <c r="B11" t="s">
        <v>701</v>
      </c>
      <c r="C11" t="s">
        <v>702</v>
      </c>
      <c r="D11">
        <v>1.9430000000000001</v>
      </c>
      <c r="E11">
        <v>1.9730000000000001</v>
      </c>
      <c r="F11" t="s">
        <v>703</v>
      </c>
      <c r="G11">
        <v>2.0499999999999998</v>
      </c>
      <c r="H11" t="s">
        <v>687</v>
      </c>
      <c r="I11">
        <v>1.3069999999999999</v>
      </c>
      <c r="J11" s="44">
        <v>43674.823824682913</v>
      </c>
    </row>
    <row r="12" spans="1:10">
      <c r="A12" t="s">
        <v>668</v>
      </c>
      <c r="B12" t="s">
        <v>704</v>
      </c>
      <c r="C12" t="s">
        <v>705</v>
      </c>
      <c r="D12">
        <v>7216</v>
      </c>
      <c r="E12">
        <v>7139</v>
      </c>
      <c r="F12" t="s">
        <v>706</v>
      </c>
      <c r="G12">
        <v>7524</v>
      </c>
      <c r="H12" t="s">
        <v>676</v>
      </c>
      <c r="I12">
        <v>4842</v>
      </c>
      <c r="J12" s="44">
        <v>43674.823824682913</v>
      </c>
    </row>
    <row r="13" spans="1:10">
      <c r="A13" t="s">
        <v>707</v>
      </c>
      <c r="B13" t="s">
        <v>708</v>
      </c>
      <c r="C13" t="s">
        <v>709</v>
      </c>
      <c r="D13">
        <v>9207</v>
      </c>
      <c r="E13">
        <v>9174</v>
      </c>
      <c r="F13" t="s">
        <v>710</v>
      </c>
      <c r="G13">
        <v>9606</v>
      </c>
      <c r="H13" t="s">
        <v>676</v>
      </c>
      <c r="I13">
        <v>8061</v>
      </c>
      <c r="J13" s="44">
        <v>43674.823824682913</v>
      </c>
    </row>
    <row r="14" spans="1:10">
      <c r="A14" t="s">
        <v>707</v>
      </c>
      <c r="B14" t="s">
        <v>711</v>
      </c>
      <c r="C14" t="s">
        <v>712</v>
      </c>
      <c r="D14">
        <v>2842</v>
      </c>
      <c r="E14">
        <v>2861</v>
      </c>
      <c r="F14" t="s">
        <v>713</v>
      </c>
      <c r="G14">
        <v>3182</v>
      </c>
      <c r="H14" t="s">
        <v>676</v>
      </c>
      <c r="I14">
        <v>2595</v>
      </c>
      <c r="J14" s="44">
        <v>43674.823824682913</v>
      </c>
    </row>
    <row r="15" spans="1:10">
      <c r="A15" t="s">
        <v>707</v>
      </c>
      <c r="B15" t="s">
        <v>714</v>
      </c>
      <c r="C15" t="s">
        <v>715</v>
      </c>
      <c r="D15">
        <v>4544</v>
      </c>
      <c r="E15">
        <v>4509</v>
      </c>
      <c r="F15" t="s">
        <v>716</v>
      </c>
      <c r="G15">
        <v>4719</v>
      </c>
      <c r="H15" t="s">
        <v>717</v>
      </c>
      <c r="I15">
        <v>3065</v>
      </c>
      <c r="J15" s="44">
        <v>43674.823824682913</v>
      </c>
    </row>
    <row r="16" spans="1:10">
      <c r="A16" t="s">
        <v>707</v>
      </c>
      <c r="B16" t="s">
        <v>718</v>
      </c>
      <c r="C16" t="s">
        <v>719</v>
      </c>
      <c r="D16">
        <v>4494</v>
      </c>
      <c r="E16">
        <v>4435</v>
      </c>
      <c r="F16" t="s">
        <v>720</v>
      </c>
      <c r="G16">
        <v>5040</v>
      </c>
      <c r="H16" t="s">
        <v>676</v>
      </c>
      <c r="I16">
        <v>3492</v>
      </c>
      <c r="J16" s="44">
        <v>43674.823824682913</v>
      </c>
    </row>
    <row r="17" spans="1:10">
      <c r="A17" t="s">
        <v>707</v>
      </c>
      <c r="B17" t="s">
        <v>721</v>
      </c>
      <c r="C17" t="s">
        <v>722</v>
      </c>
      <c r="D17">
        <v>30201</v>
      </c>
      <c r="E17">
        <v>30000</v>
      </c>
      <c r="F17" t="s">
        <v>688</v>
      </c>
      <c r="G17">
        <v>30223</v>
      </c>
      <c r="H17" t="s">
        <v>676</v>
      </c>
      <c r="I17">
        <v>23376</v>
      </c>
      <c r="J17" s="44">
        <v>43674.823824682913</v>
      </c>
    </row>
    <row r="18" spans="1:10">
      <c r="A18" t="s">
        <v>668</v>
      </c>
      <c r="B18" t="s">
        <v>723</v>
      </c>
      <c r="C18" t="s">
        <v>724</v>
      </c>
      <c r="D18">
        <v>4152</v>
      </c>
      <c r="E18">
        <v>3812</v>
      </c>
      <c r="F18" t="s">
        <v>725</v>
      </c>
      <c r="G18">
        <v>4341</v>
      </c>
      <c r="H18" t="s">
        <v>726</v>
      </c>
      <c r="I18">
        <v>2619</v>
      </c>
      <c r="J18" s="44">
        <v>43674.823824682913</v>
      </c>
    </row>
    <row r="19" spans="1:10">
      <c r="A19" t="s">
        <v>707</v>
      </c>
      <c r="B19" t="s">
        <v>727</v>
      </c>
      <c r="C19" t="s">
        <v>728</v>
      </c>
      <c r="D19">
        <v>4933</v>
      </c>
      <c r="E19">
        <v>4939</v>
      </c>
      <c r="F19" t="s">
        <v>710</v>
      </c>
      <c r="G19">
        <v>5886</v>
      </c>
      <c r="H19" t="s">
        <v>687</v>
      </c>
      <c r="I19">
        <v>4486</v>
      </c>
      <c r="J19" s="44">
        <v>43674.823824682913</v>
      </c>
    </row>
    <row r="20" spans="1:10">
      <c r="A20" t="s">
        <v>707</v>
      </c>
      <c r="B20" t="s">
        <v>729</v>
      </c>
      <c r="C20" t="s">
        <v>730</v>
      </c>
      <c r="D20">
        <v>4935</v>
      </c>
      <c r="E20">
        <v>4826</v>
      </c>
      <c r="F20" t="s">
        <v>731</v>
      </c>
      <c r="G20">
        <v>4992</v>
      </c>
      <c r="H20" t="s">
        <v>732</v>
      </c>
      <c r="I20">
        <v>3475</v>
      </c>
      <c r="J20" s="44">
        <v>43674.823824682913</v>
      </c>
    </row>
    <row r="21" spans="1:10">
      <c r="A21" t="s">
        <v>684</v>
      </c>
      <c r="B21" t="s">
        <v>733</v>
      </c>
      <c r="C21" t="s">
        <v>734</v>
      </c>
      <c r="D21">
        <v>6950</v>
      </c>
      <c r="E21">
        <v>6954</v>
      </c>
      <c r="F21" t="s">
        <v>735</v>
      </c>
      <c r="G21">
        <v>7364</v>
      </c>
      <c r="H21" t="s">
        <v>736</v>
      </c>
      <c r="I21">
        <v>6048</v>
      </c>
      <c r="J21" s="44">
        <v>43674.823824682913</v>
      </c>
    </row>
    <row r="22" spans="1:10">
      <c r="A22" t="s">
        <v>707</v>
      </c>
      <c r="B22" t="s">
        <v>737</v>
      </c>
      <c r="C22" t="s">
        <v>738</v>
      </c>
      <c r="D22">
        <v>6767</v>
      </c>
      <c r="E22">
        <v>6742</v>
      </c>
      <c r="F22" t="s">
        <v>731</v>
      </c>
      <c r="G22">
        <v>6807</v>
      </c>
      <c r="H22" t="s">
        <v>676</v>
      </c>
      <c r="I22">
        <v>5449</v>
      </c>
      <c r="J22" s="44">
        <v>43674.823824682913</v>
      </c>
    </row>
    <row r="23" spans="1:10">
      <c r="A23" t="s">
        <v>707</v>
      </c>
      <c r="B23" t="s">
        <v>739</v>
      </c>
      <c r="C23" t="s">
        <v>740</v>
      </c>
      <c r="D23">
        <v>4149</v>
      </c>
      <c r="E23">
        <v>4172</v>
      </c>
      <c r="F23" t="s">
        <v>741</v>
      </c>
      <c r="G23">
        <v>5306</v>
      </c>
      <c r="H23" t="s">
        <v>742</v>
      </c>
      <c r="I23">
        <v>3750</v>
      </c>
      <c r="J23" s="44">
        <v>43674.823824682913</v>
      </c>
    </row>
    <row r="24" spans="1:10">
      <c r="A24" t="s">
        <v>707</v>
      </c>
      <c r="B24" t="s">
        <v>743</v>
      </c>
      <c r="C24" t="s">
        <v>744</v>
      </c>
      <c r="D24">
        <v>3379</v>
      </c>
      <c r="E24">
        <v>3376</v>
      </c>
      <c r="F24" t="s">
        <v>745</v>
      </c>
      <c r="G24">
        <v>3566</v>
      </c>
      <c r="H24" t="s">
        <v>746</v>
      </c>
      <c r="I24">
        <v>2866</v>
      </c>
      <c r="J24" s="44">
        <v>43674.823824682913</v>
      </c>
    </row>
    <row r="25" spans="1:10">
      <c r="A25" t="s">
        <v>684</v>
      </c>
      <c r="B25" t="s">
        <v>733</v>
      </c>
      <c r="C25" t="s">
        <v>734</v>
      </c>
      <c r="D25">
        <v>6950</v>
      </c>
      <c r="E25">
        <v>6954</v>
      </c>
      <c r="F25" t="s">
        <v>735</v>
      </c>
      <c r="G25">
        <v>7364</v>
      </c>
      <c r="H25" t="s">
        <v>736</v>
      </c>
      <c r="I25">
        <v>6048</v>
      </c>
      <c r="J25" s="44">
        <v>43674.823824682913</v>
      </c>
    </row>
    <row r="26" spans="1:10">
      <c r="A26" t="s">
        <v>707</v>
      </c>
      <c r="B26" t="s">
        <v>747</v>
      </c>
      <c r="C26" t="s">
        <v>748</v>
      </c>
      <c r="D26">
        <v>4270</v>
      </c>
      <c r="E26">
        <v>4261</v>
      </c>
      <c r="F26" t="s">
        <v>749</v>
      </c>
      <c r="G26">
        <v>4495</v>
      </c>
      <c r="H26" t="s">
        <v>736</v>
      </c>
      <c r="I26">
        <v>3758</v>
      </c>
      <c r="J26" s="44">
        <v>43674.823824682913</v>
      </c>
    </row>
    <row r="27" spans="1:10">
      <c r="A27" t="s">
        <v>707</v>
      </c>
      <c r="B27" t="s">
        <v>750</v>
      </c>
      <c r="C27" t="s">
        <v>751</v>
      </c>
      <c r="D27">
        <v>17753</v>
      </c>
      <c r="E27">
        <v>17623</v>
      </c>
      <c r="F27" t="s">
        <v>688</v>
      </c>
      <c r="G27">
        <v>17770</v>
      </c>
      <c r="H27" t="s">
        <v>676</v>
      </c>
      <c r="I27">
        <v>13745</v>
      </c>
      <c r="J27" s="44">
        <v>43674.823824682913</v>
      </c>
    </row>
    <row r="28" spans="1:10">
      <c r="A28" t="s">
        <v>707</v>
      </c>
      <c r="B28" t="s">
        <v>752</v>
      </c>
      <c r="C28" t="s">
        <v>753</v>
      </c>
      <c r="D28">
        <v>2869</v>
      </c>
      <c r="E28">
        <v>2838</v>
      </c>
      <c r="F28" t="s">
        <v>754</v>
      </c>
      <c r="G28">
        <v>2907</v>
      </c>
      <c r="H28" t="s">
        <v>676</v>
      </c>
      <c r="I28">
        <v>2205</v>
      </c>
      <c r="J28" s="44">
        <v>43674.823824682913</v>
      </c>
    </row>
    <row r="29" spans="1:10">
      <c r="A29" t="s">
        <v>707</v>
      </c>
      <c r="B29" t="s">
        <v>755</v>
      </c>
      <c r="C29" t="s">
        <v>756</v>
      </c>
      <c r="D29">
        <v>13364</v>
      </c>
      <c r="E29">
        <v>13342</v>
      </c>
      <c r="F29" t="s">
        <v>757</v>
      </c>
      <c r="G29">
        <v>13663</v>
      </c>
      <c r="H29" t="s">
        <v>758</v>
      </c>
      <c r="I29">
        <v>11106</v>
      </c>
      <c r="J29" s="44">
        <v>43674.823824682913</v>
      </c>
    </row>
    <row r="30" spans="1:10">
      <c r="A30" t="s">
        <v>707</v>
      </c>
      <c r="B30" t="s">
        <v>759</v>
      </c>
      <c r="C30" t="s">
        <v>760</v>
      </c>
      <c r="D30">
        <v>1165</v>
      </c>
      <c r="E30">
        <v>1160</v>
      </c>
      <c r="F30" t="s">
        <v>675</v>
      </c>
      <c r="G30">
        <v>1624</v>
      </c>
      <c r="H30" t="s">
        <v>676</v>
      </c>
      <c r="I30">
        <v>923</v>
      </c>
      <c r="J30" s="44">
        <v>43674.823824682913</v>
      </c>
    </row>
    <row r="31" spans="1:10">
      <c r="A31" t="s">
        <v>707</v>
      </c>
      <c r="B31" t="s">
        <v>727</v>
      </c>
      <c r="C31" t="s">
        <v>728</v>
      </c>
      <c r="D31">
        <v>4933</v>
      </c>
      <c r="E31">
        <v>4939</v>
      </c>
      <c r="F31" t="s">
        <v>710</v>
      </c>
      <c r="G31">
        <v>5886</v>
      </c>
      <c r="H31" t="s">
        <v>687</v>
      </c>
      <c r="I31">
        <v>4486</v>
      </c>
      <c r="J31" s="44">
        <v>43674.823824682913</v>
      </c>
    </row>
    <row r="32" spans="1:10">
      <c r="A32" t="s">
        <v>668</v>
      </c>
      <c r="B32" t="s">
        <v>761</v>
      </c>
      <c r="C32" t="s">
        <v>762</v>
      </c>
      <c r="D32">
        <v>3077</v>
      </c>
      <c r="E32">
        <v>3034</v>
      </c>
      <c r="F32" t="s">
        <v>763</v>
      </c>
      <c r="G32">
        <v>3191</v>
      </c>
      <c r="H32" t="s">
        <v>687</v>
      </c>
      <c r="I32">
        <v>2266</v>
      </c>
      <c r="J32" s="44">
        <v>43674.823824682913</v>
      </c>
    </row>
    <row r="33" spans="1:10">
      <c r="A33" t="s">
        <v>707</v>
      </c>
      <c r="B33" t="s">
        <v>764</v>
      </c>
      <c r="C33" t="s">
        <v>765</v>
      </c>
      <c r="D33">
        <v>3705</v>
      </c>
      <c r="E33">
        <v>3693</v>
      </c>
      <c r="F33" t="s">
        <v>766</v>
      </c>
      <c r="G33">
        <v>3862</v>
      </c>
      <c r="H33" t="s">
        <v>676</v>
      </c>
      <c r="I33">
        <v>2952</v>
      </c>
      <c r="J33" s="44">
        <v>43674.823824682913</v>
      </c>
    </row>
    <row r="34" spans="1:10">
      <c r="A34" t="s">
        <v>707</v>
      </c>
      <c r="B34" t="s">
        <v>767</v>
      </c>
      <c r="C34" t="s">
        <v>768</v>
      </c>
      <c r="D34">
        <v>5536</v>
      </c>
      <c r="E34">
        <v>5444</v>
      </c>
      <c r="F34" t="s">
        <v>720</v>
      </c>
      <c r="G34">
        <v>6459</v>
      </c>
      <c r="H34" t="s">
        <v>676</v>
      </c>
      <c r="I34">
        <v>4395</v>
      </c>
      <c r="J34" s="44">
        <v>43674.823824682913</v>
      </c>
    </row>
    <row r="35" spans="1:10">
      <c r="A35" t="s">
        <v>707</v>
      </c>
      <c r="B35" t="s">
        <v>769</v>
      </c>
      <c r="C35" t="s">
        <v>770</v>
      </c>
      <c r="D35">
        <v>22328</v>
      </c>
      <c r="E35">
        <v>22174</v>
      </c>
      <c r="F35" t="s">
        <v>688</v>
      </c>
      <c r="G35">
        <v>22359</v>
      </c>
      <c r="H35" t="s">
        <v>687</v>
      </c>
      <c r="I35">
        <v>15472</v>
      </c>
      <c r="J35" s="44">
        <v>43674.823824682913</v>
      </c>
    </row>
    <row r="36" spans="1:10">
      <c r="A36" t="s">
        <v>707</v>
      </c>
      <c r="B36" t="s">
        <v>752</v>
      </c>
      <c r="C36" t="s">
        <v>753</v>
      </c>
      <c r="D36">
        <v>2869</v>
      </c>
      <c r="E36">
        <v>2838</v>
      </c>
      <c r="F36" t="s">
        <v>754</v>
      </c>
      <c r="G36">
        <v>2907</v>
      </c>
      <c r="H36" t="s">
        <v>676</v>
      </c>
      <c r="I36">
        <v>2205</v>
      </c>
      <c r="J36" s="44">
        <v>43674.823824682913</v>
      </c>
    </row>
    <row r="37" spans="1:10">
      <c r="A37" t="s">
        <v>707</v>
      </c>
      <c r="B37" t="s">
        <v>771</v>
      </c>
      <c r="C37" t="s">
        <v>772</v>
      </c>
      <c r="D37">
        <v>7850</v>
      </c>
      <c r="E37">
        <v>7867</v>
      </c>
      <c r="F37" t="s">
        <v>754</v>
      </c>
      <c r="G37">
        <v>8041</v>
      </c>
      <c r="H37" t="s">
        <v>676</v>
      </c>
      <c r="I37">
        <v>5992</v>
      </c>
      <c r="J37" s="44">
        <v>43674.823824682913</v>
      </c>
    </row>
    <row r="38" spans="1:10">
      <c r="A38" t="s">
        <v>684</v>
      </c>
      <c r="B38" t="s">
        <v>773</v>
      </c>
      <c r="C38" t="s">
        <v>774</v>
      </c>
      <c r="D38">
        <v>19529</v>
      </c>
      <c r="E38">
        <v>19330</v>
      </c>
      <c r="F38" t="s">
        <v>688</v>
      </c>
      <c r="G38">
        <v>19555</v>
      </c>
      <c r="H38" t="s">
        <v>687</v>
      </c>
      <c r="I38">
        <v>14346</v>
      </c>
      <c r="J38" s="44">
        <v>43674.823824682913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showGridLines="0" workbookViewId="0">
      <selection activeCell="C61" sqref="C61"/>
    </sheetView>
  </sheetViews>
  <sheetFormatPr baseColWidth="10" defaultRowHeight="15" x14ac:dyDescent="0"/>
  <cols>
    <col min="1" max="1" width="16.1640625" style="40" customWidth="1"/>
    <col min="2" max="2" width="34.83203125" style="40" customWidth="1"/>
    <col min="3" max="3" width="53" style="40" customWidth="1"/>
    <col min="4" max="167" width="10.83203125" style="40" customWidth="1"/>
    <col min="168" max="16384" width="10.83203125" style="40"/>
  </cols>
  <sheetData>
    <row r="1" spans="1:5">
      <c r="A1" s="17" t="s">
        <v>414</v>
      </c>
      <c r="B1" s="17" t="s">
        <v>775</v>
      </c>
      <c r="C1" s="17" t="s">
        <v>416</v>
      </c>
      <c r="D1" s="17"/>
      <c r="E1" s="17"/>
    </row>
    <row r="2" spans="1:5">
      <c r="A2" s="18">
        <v>37</v>
      </c>
      <c r="B2" t="s">
        <v>670</v>
      </c>
      <c r="C2" t="s">
        <v>776</v>
      </c>
      <c r="D2">
        <v>1</v>
      </c>
    </row>
    <row r="3" spans="1:5">
      <c r="A3" s="19" t="s">
        <v>777</v>
      </c>
      <c r="B3" t="s">
        <v>674</v>
      </c>
      <c r="C3" t="s">
        <v>778</v>
      </c>
      <c r="D3">
        <v>1</v>
      </c>
    </row>
    <row r="4" spans="1:5">
      <c r="A4">
        <v>3</v>
      </c>
      <c r="B4" t="s">
        <v>678</v>
      </c>
      <c r="C4" t="s">
        <v>779</v>
      </c>
      <c r="D4">
        <v>1</v>
      </c>
    </row>
    <row r="5" spans="1:5">
      <c r="B5" t="s">
        <v>682</v>
      </c>
      <c r="C5" t="s">
        <v>780</v>
      </c>
      <c r="D5">
        <v>1</v>
      </c>
    </row>
    <row r="6" spans="1:5">
      <c r="B6" t="s">
        <v>686</v>
      </c>
      <c r="C6" t="s">
        <v>781</v>
      </c>
      <c r="D6">
        <v>1</v>
      </c>
    </row>
    <row r="7" spans="1:5">
      <c r="B7" t="s">
        <v>782</v>
      </c>
      <c r="C7" s="11" t="s">
        <v>783</v>
      </c>
      <c r="D7">
        <v>1</v>
      </c>
    </row>
    <row r="8" spans="1:5">
      <c r="B8" t="s">
        <v>692</v>
      </c>
      <c r="C8" t="s">
        <v>784</v>
      </c>
      <c r="D8">
        <v>1</v>
      </c>
    </row>
    <row r="9" spans="1:5">
      <c r="B9" s="40" t="s">
        <v>695</v>
      </c>
      <c r="C9" s="40" t="s">
        <v>785</v>
      </c>
      <c r="D9" s="40">
        <v>1</v>
      </c>
    </row>
    <row r="10" spans="1:5">
      <c r="B10" s="40" t="s">
        <v>699</v>
      </c>
      <c r="C10" s="40" t="s">
        <v>786</v>
      </c>
      <c r="D10" s="40">
        <v>1</v>
      </c>
    </row>
    <row r="11" spans="1:5">
      <c r="B11" s="40" t="s">
        <v>702</v>
      </c>
      <c r="C11" s="40" t="s">
        <v>787</v>
      </c>
      <c r="D11" s="40">
        <v>1</v>
      </c>
    </row>
    <row r="12" spans="1:5">
      <c r="B12" s="40" t="s">
        <v>705</v>
      </c>
      <c r="C12" s="40" t="s">
        <v>788</v>
      </c>
      <c r="D12" s="40">
        <v>1</v>
      </c>
    </row>
    <row r="13" spans="1:5">
      <c r="B13" s="40" t="s">
        <v>789</v>
      </c>
      <c r="C13" s="40" t="s">
        <v>790</v>
      </c>
      <c r="D13" s="40">
        <v>1</v>
      </c>
    </row>
    <row r="14" spans="1:5">
      <c r="B14" s="40" t="s">
        <v>712</v>
      </c>
      <c r="C14" s="40" t="s">
        <v>791</v>
      </c>
      <c r="D14" s="40">
        <v>1</v>
      </c>
    </row>
    <row r="15" spans="1:5">
      <c r="B15" s="40" t="s">
        <v>715</v>
      </c>
      <c r="C15" s="40" t="s">
        <v>792</v>
      </c>
      <c r="D15" s="40">
        <v>1</v>
      </c>
    </row>
    <row r="16" spans="1:5">
      <c r="B16" s="40" t="s">
        <v>719</v>
      </c>
      <c r="C16" s="40" t="s">
        <v>793</v>
      </c>
      <c r="D16" s="40">
        <v>1</v>
      </c>
    </row>
    <row r="17" spans="2:4">
      <c r="B17" s="40" t="s">
        <v>722</v>
      </c>
      <c r="C17" s="40" t="s">
        <v>794</v>
      </c>
      <c r="D17" s="40">
        <v>1</v>
      </c>
    </row>
    <row r="18" spans="2:4">
      <c r="B18" s="40" t="s">
        <v>724</v>
      </c>
      <c r="C18" s="40" t="s">
        <v>795</v>
      </c>
      <c r="D18" s="40">
        <v>1</v>
      </c>
    </row>
    <row r="19" spans="2:4">
      <c r="B19" s="40" t="s">
        <v>728</v>
      </c>
      <c r="C19" s="40" t="s">
        <v>796</v>
      </c>
      <c r="D19" s="40">
        <v>1</v>
      </c>
    </row>
    <row r="20" spans="2:4">
      <c r="B20" s="40" t="s">
        <v>730</v>
      </c>
      <c r="C20" s="40" t="s">
        <v>797</v>
      </c>
      <c r="D20" s="40">
        <v>1</v>
      </c>
    </row>
    <row r="21" spans="2:4">
      <c r="B21" s="40" t="s">
        <v>734</v>
      </c>
      <c r="C21" s="40" t="s">
        <v>798</v>
      </c>
      <c r="D21" s="40">
        <v>1</v>
      </c>
    </row>
    <row r="22" spans="2:4">
      <c r="B22" s="40" t="s">
        <v>738</v>
      </c>
      <c r="C22" s="40" t="s">
        <v>799</v>
      </c>
      <c r="D22" s="40">
        <v>1</v>
      </c>
    </row>
    <row r="23" spans="2:4">
      <c r="B23" s="40" t="s">
        <v>740</v>
      </c>
      <c r="C23" s="40" t="s">
        <v>800</v>
      </c>
      <c r="D23" s="40">
        <v>1</v>
      </c>
    </row>
    <row r="24" spans="2:4">
      <c r="B24" s="40" t="s">
        <v>744</v>
      </c>
      <c r="C24" s="40" t="s">
        <v>801</v>
      </c>
      <c r="D24" s="40">
        <v>1</v>
      </c>
    </row>
    <row r="25" spans="2:4">
      <c r="B25" s="40" t="s">
        <v>734</v>
      </c>
      <c r="C25" s="40" t="s">
        <v>798</v>
      </c>
      <c r="D25" s="40">
        <v>1</v>
      </c>
    </row>
    <row r="26" spans="2:4">
      <c r="B26" s="40" t="s">
        <v>748</v>
      </c>
      <c r="C26" s="40" t="s">
        <v>802</v>
      </c>
      <c r="D26" s="40">
        <v>1</v>
      </c>
    </row>
    <row r="27" spans="2:4">
      <c r="B27" s="40" t="s">
        <v>751</v>
      </c>
      <c r="C27" s="40" t="s">
        <v>803</v>
      </c>
      <c r="D27" s="40">
        <v>1</v>
      </c>
    </row>
    <row r="28" spans="2:4">
      <c r="B28" s="40" t="s">
        <v>753</v>
      </c>
      <c r="C28" s="40" t="s">
        <v>804</v>
      </c>
      <c r="D28" s="40">
        <v>1</v>
      </c>
    </row>
    <row r="29" spans="2:4">
      <c r="B29" s="40" t="s">
        <v>756</v>
      </c>
      <c r="C29" s="40" t="s">
        <v>805</v>
      </c>
      <c r="D29" s="40">
        <v>1</v>
      </c>
    </row>
    <row r="30" spans="2:4">
      <c r="B30" s="40" t="s">
        <v>760</v>
      </c>
      <c r="C30" s="40" t="s">
        <v>806</v>
      </c>
      <c r="D30" s="40">
        <v>1</v>
      </c>
    </row>
    <row r="31" spans="2:4">
      <c r="B31" s="40" t="s">
        <v>728</v>
      </c>
      <c r="C31" s="40" t="s">
        <v>796</v>
      </c>
      <c r="D31" s="40">
        <v>1</v>
      </c>
    </row>
    <row r="32" spans="2:4">
      <c r="B32" s="40" t="s">
        <v>762</v>
      </c>
      <c r="C32" s="40" t="s">
        <v>807</v>
      </c>
      <c r="D32" s="40">
        <v>1</v>
      </c>
    </row>
    <row r="33" spans="2:4">
      <c r="B33" s="40" t="s">
        <v>808</v>
      </c>
      <c r="C33" s="40" t="s">
        <v>809</v>
      </c>
      <c r="D33" s="40">
        <v>1</v>
      </c>
    </row>
    <row r="34" spans="2:4">
      <c r="B34" s="40" t="s">
        <v>768</v>
      </c>
      <c r="C34" s="40" t="s">
        <v>810</v>
      </c>
      <c r="D34" s="40">
        <v>1</v>
      </c>
    </row>
    <row r="35" spans="2:4">
      <c r="B35" s="40" t="s">
        <v>770</v>
      </c>
      <c r="C35" s="40" t="s">
        <v>811</v>
      </c>
      <c r="D35" s="40">
        <v>1</v>
      </c>
    </row>
    <row r="36" spans="2:4">
      <c r="B36" s="40" t="s">
        <v>753</v>
      </c>
      <c r="C36" s="40" t="s">
        <v>804</v>
      </c>
      <c r="D36" s="40">
        <v>1</v>
      </c>
    </row>
    <row r="37" spans="2:4">
      <c r="B37" s="40" t="s">
        <v>772</v>
      </c>
      <c r="C37" s="40" t="s">
        <v>812</v>
      </c>
      <c r="D37" s="40">
        <v>1</v>
      </c>
    </row>
    <row r="38" spans="2:4">
      <c r="B38" s="40" t="s">
        <v>774</v>
      </c>
      <c r="C38" s="40" t="s">
        <v>813</v>
      </c>
      <c r="D38" s="40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tabSelected="1" workbookViewId="0">
      <pane ySplit="1" topLeftCell="A2" activePane="bottomLeft" state="frozen"/>
      <selection pane="bottomLeft" activeCell="B8" sqref="B8"/>
    </sheetView>
  </sheetViews>
  <sheetFormatPr baseColWidth="10" defaultRowHeight="15" x14ac:dyDescent="0"/>
  <cols>
    <col min="1" max="1" width="15.5" style="40" customWidth="1"/>
    <col min="2" max="2" width="18.33203125" style="40" customWidth="1"/>
    <col min="3" max="3" width="19.5" style="40" customWidth="1"/>
  </cols>
  <sheetData>
    <row r="1" spans="1:4" ht="18" customHeight="1">
      <c r="A1" s="21" t="s">
        <v>814</v>
      </c>
      <c r="B1" s="23" t="s">
        <v>3</v>
      </c>
      <c r="C1" s="23" t="s">
        <v>815</v>
      </c>
      <c r="D1" s="21" t="s">
        <v>816</v>
      </c>
    </row>
    <row r="2" spans="1:4">
      <c r="A2" t="s">
        <v>817</v>
      </c>
      <c r="B2" t="s">
        <v>818</v>
      </c>
      <c r="C2" t="s">
        <v>819</v>
      </c>
      <c r="D2" t="s">
        <v>820</v>
      </c>
    </row>
    <row r="3" spans="1:4">
      <c r="A3" t="s">
        <v>817</v>
      </c>
      <c r="B3" t="s">
        <v>818</v>
      </c>
      <c r="C3" t="s">
        <v>819</v>
      </c>
      <c r="D3" t="s">
        <v>820</v>
      </c>
    </row>
  </sheetData>
  <autoFilter ref="A1:C47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F7" sqref="F7"/>
    </sheetView>
  </sheetViews>
  <sheetFormatPr baseColWidth="10" defaultRowHeight="15" x14ac:dyDescent="0"/>
  <cols>
    <col min="1" max="1" width="19.5" customWidth="1"/>
    <col min="2" max="2" width="20.1640625" customWidth="1"/>
    <col min="3" max="3" width="15" customWidth="1"/>
    <col min="4" max="4" width="19" customWidth="1"/>
  </cols>
  <sheetData>
    <row r="1" spans="1:5">
      <c r="A1" s="17" t="s">
        <v>414</v>
      </c>
      <c r="B1" s="17" t="s">
        <v>775</v>
      </c>
      <c r="C1" s="17" t="s">
        <v>416</v>
      </c>
      <c r="D1" s="17"/>
      <c r="E1" s="17"/>
    </row>
    <row r="2" spans="1:5">
      <c r="A2" s="18">
        <v>2</v>
      </c>
      <c r="B2" t="s">
        <v>670</v>
      </c>
      <c r="C2" t="s">
        <v>821</v>
      </c>
      <c r="D2">
        <v>1</v>
      </c>
      <c r="E2" s="40"/>
    </row>
    <row r="3" spans="1:5">
      <c r="A3" s="19" t="s">
        <v>777</v>
      </c>
      <c r="B3" t="s">
        <v>674</v>
      </c>
      <c r="C3" t="s">
        <v>821</v>
      </c>
      <c r="D3">
        <v>1</v>
      </c>
      <c r="E3" s="40"/>
    </row>
    <row r="4" spans="1:5">
      <c r="A4">
        <v>3</v>
      </c>
      <c r="B4" s="40"/>
    </row>
    <row r="5" spans="1:5">
      <c r="A5" s="40"/>
      <c r="B5" s="40"/>
    </row>
    <row r="6" spans="1:5">
      <c r="A6" s="40"/>
      <c r="B6" s="40"/>
    </row>
    <row r="7" spans="1:5">
      <c r="A7" s="40"/>
      <c r="B7" s="40"/>
    </row>
    <row r="8" spans="1:5">
      <c r="A8" s="40"/>
      <c r="B8" s="40"/>
    </row>
    <row r="9" spans="1:5">
      <c r="A9" s="40"/>
      <c r="B9" s="40"/>
    </row>
    <row r="10" spans="1:5">
      <c r="A10" s="40"/>
      <c r="B10" s="40"/>
    </row>
    <row r="11" spans="1:5">
      <c r="A11" s="40"/>
      <c r="B11" s="40"/>
    </row>
    <row r="12" spans="1:5">
      <c r="A12" s="40"/>
      <c r="B12" s="40"/>
    </row>
    <row r="13" spans="1:5">
      <c r="A13" s="40"/>
      <c r="B13" s="40"/>
    </row>
    <row r="14" spans="1:5">
      <c r="A14" s="40"/>
      <c r="B14" s="40"/>
    </row>
    <row r="15" spans="1:5">
      <c r="A15" s="40"/>
      <c r="B15" s="40"/>
    </row>
    <row r="16" spans="1:5">
      <c r="A16" s="40"/>
      <c r="B16" s="40"/>
    </row>
    <row r="17" spans="1:2">
      <c r="A17" s="40"/>
      <c r="B17" s="40"/>
    </row>
    <row r="18" spans="1:2">
      <c r="A18" s="40"/>
      <c r="B18" s="40"/>
    </row>
    <row r="19" spans="1:2">
      <c r="A19" s="40"/>
      <c r="B19" s="40"/>
    </row>
    <row r="20" spans="1:2">
      <c r="A20" s="40"/>
      <c r="B20" s="40"/>
    </row>
    <row r="21" spans="1:2">
      <c r="A21" s="40"/>
      <c r="B21" s="40"/>
    </row>
    <row r="22" spans="1:2">
      <c r="A22" s="40"/>
      <c r="B22" s="40"/>
    </row>
    <row r="23" spans="1:2">
      <c r="A23" s="40"/>
      <c r="B23" s="40"/>
    </row>
    <row r="24" spans="1:2">
      <c r="A24" s="40"/>
      <c r="B24" s="40"/>
    </row>
    <row r="25" spans="1:2">
      <c r="A25" s="40"/>
      <c r="B25" s="40"/>
    </row>
    <row r="26" spans="1:2">
      <c r="A26" s="40"/>
      <c r="B26" s="40"/>
    </row>
    <row r="27" spans="1:2">
      <c r="A27" s="40"/>
      <c r="B27" s="40"/>
    </row>
    <row r="28" spans="1:2">
      <c r="A28" s="40"/>
      <c r="B28" s="40"/>
    </row>
    <row r="29" spans="1:2">
      <c r="A29" s="40"/>
      <c r="B29" s="40"/>
    </row>
    <row r="30" spans="1:2">
      <c r="A30" s="40"/>
      <c r="B30" s="40"/>
    </row>
    <row r="31" spans="1:2">
      <c r="A31" s="40"/>
      <c r="B31" s="40"/>
    </row>
    <row r="32" spans="1:2">
      <c r="A32" s="40"/>
      <c r="B32" s="40"/>
    </row>
    <row r="33" spans="1:5">
      <c r="A33" s="40"/>
      <c r="B33" s="40"/>
    </row>
    <row r="34" spans="1:5">
      <c r="A34" s="40"/>
      <c r="B34" s="40"/>
    </row>
    <row r="35" spans="1:5">
      <c r="A35" s="40"/>
      <c r="B35" s="40"/>
    </row>
    <row r="36" spans="1:5">
      <c r="A36" s="40"/>
      <c r="B36" s="40"/>
    </row>
    <row r="37" spans="1:5">
      <c r="A37" s="40"/>
      <c r="B37" s="40"/>
    </row>
    <row r="38" spans="1:5">
      <c r="A38" s="40"/>
      <c r="B38" s="40"/>
    </row>
    <row r="39" spans="1:5">
      <c r="A39" s="40"/>
      <c r="B39" s="40"/>
      <c r="C39" s="40"/>
      <c r="D39" s="40"/>
      <c r="E39" s="40"/>
    </row>
    <row r="40" spans="1:5">
      <c r="A40" s="40"/>
      <c r="B40" s="40"/>
      <c r="C40" s="40"/>
      <c r="D40" s="40"/>
      <c r="E40" s="40"/>
    </row>
    <row r="41" spans="1:5">
      <c r="A41" s="40"/>
      <c r="B41" s="40"/>
      <c r="C41" s="40"/>
      <c r="D41" s="40"/>
      <c r="E41" s="40"/>
    </row>
    <row r="42" spans="1:5">
      <c r="A42" s="40"/>
      <c r="B42" s="40"/>
      <c r="C42" s="40"/>
      <c r="D42" s="40"/>
      <c r="E42" s="4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>
      <selection activeCell="C9" sqref="C9"/>
    </sheetView>
  </sheetViews>
  <sheetFormatPr baseColWidth="10" defaultRowHeight="15" x14ac:dyDescent="0"/>
  <cols>
    <col min="1" max="1" width="29.5" style="40" customWidth="1"/>
    <col min="2" max="2" width="27.5" style="40" customWidth="1"/>
    <col min="3" max="3" width="30.33203125" style="40" bestFit="1" customWidth="1"/>
    <col min="4" max="4" width="13.83203125" style="40" bestFit="1" customWidth="1"/>
  </cols>
  <sheetData>
    <row r="1" spans="1:8" ht="34" customHeight="1" thickBot="1">
      <c r="A1" s="12"/>
      <c r="B1" s="12"/>
      <c r="C1" s="12"/>
      <c r="D1" s="12"/>
      <c r="E1" s="12"/>
    </row>
    <row r="2" spans="1:8" ht="28" customHeight="1" thickBot="1">
      <c r="A2" s="12"/>
      <c r="B2" s="45" t="s">
        <v>822</v>
      </c>
      <c r="C2" s="46"/>
      <c r="D2" s="12"/>
      <c r="E2" s="12"/>
      <c r="F2" s="47" t="s">
        <v>823</v>
      </c>
      <c r="G2" s="48"/>
      <c r="H2" s="48"/>
    </row>
    <row r="3" spans="1:8" ht="34" customHeight="1" thickBot="1">
      <c r="A3" s="12"/>
      <c r="B3" s="12"/>
      <c r="C3" s="12"/>
      <c r="D3" s="12"/>
      <c r="E3" s="12"/>
      <c r="F3" s="26" t="s">
        <v>824</v>
      </c>
      <c r="G3" s="27" t="s">
        <v>825</v>
      </c>
      <c r="H3" s="28" t="s">
        <v>826</v>
      </c>
    </row>
    <row r="4" spans="1:8" ht="34" customHeight="1">
      <c r="A4" s="12"/>
      <c r="B4" s="13" t="s">
        <v>827</v>
      </c>
      <c r="C4" s="22">
        <f ca="1">TODAY()</f>
        <v>43675</v>
      </c>
      <c r="D4" s="12"/>
      <c r="E4" s="12"/>
      <c r="F4" s="29" t="s">
        <v>828</v>
      </c>
      <c r="G4" s="30">
        <v>0.1</v>
      </c>
      <c r="H4" s="31">
        <f>G4</f>
        <v>0.1</v>
      </c>
    </row>
    <row r="5" spans="1:8" ht="34" customHeight="1">
      <c r="A5" s="12"/>
      <c r="B5" s="13"/>
      <c r="C5" s="14"/>
      <c r="D5" s="12"/>
      <c r="E5" s="12"/>
      <c r="F5" s="32" t="s">
        <v>829</v>
      </c>
      <c r="G5" s="33">
        <v>0</v>
      </c>
      <c r="H5" s="34">
        <f>G4+G5</f>
        <v>0.1</v>
      </c>
    </row>
    <row r="6" spans="1:8" ht="34" customHeight="1">
      <c r="A6" s="12"/>
      <c r="B6" s="13" t="s">
        <v>830</v>
      </c>
      <c r="C6" s="41">
        <v>27751.82</v>
      </c>
      <c r="D6" s="12"/>
      <c r="E6" s="12"/>
      <c r="F6" s="32" t="s">
        <v>831</v>
      </c>
      <c r="G6" s="33">
        <v>0.5</v>
      </c>
      <c r="H6" s="34">
        <f>G5+G6+G4</f>
        <v>0.6</v>
      </c>
    </row>
    <row r="7" spans="1:8" ht="34" customHeight="1">
      <c r="A7" s="12"/>
      <c r="B7" s="13" t="s">
        <v>9</v>
      </c>
      <c r="C7" s="41">
        <v>694.84</v>
      </c>
      <c r="D7" s="12">
        <f>C8/C7</f>
        <v>1.120704046974843</v>
      </c>
      <c r="E7" s="12"/>
      <c r="F7" s="32" t="s">
        <v>832</v>
      </c>
      <c r="G7" s="33">
        <v>0.3</v>
      </c>
      <c r="H7" s="34">
        <f>G6+G7+G5+G4</f>
        <v>0.9</v>
      </c>
    </row>
    <row r="8" spans="1:8" ht="34" customHeight="1">
      <c r="A8" s="12"/>
      <c r="B8" s="13" t="s">
        <v>833</v>
      </c>
      <c r="C8" s="41">
        <v>778.71</v>
      </c>
      <c r="D8" s="42">
        <f>C7/C8</f>
        <v>0.89229623351440202</v>
      </c>
      <c r="F8" s="32" t="s">
        <v>834</v>
      </c>
      <c r="G8" s="33"/>
      <c r="H8" s="34">
        <f>G7+G8+G6+G5+G4</f>
        <v>0.9</v>
      </c>
    </row>
    <row r="9" spans="1:8" ht="34" customHeight="1">
      <c r="A9" s="12"/>
      <c r="B9" s="12"/>
      <c r="C9" s="12"/>
      <c r="D9" s="12"/>
      <c r="E9" s="12"/>
      <c r="F9" s="32" t="s">
        <v>835</v>
      </c>
      <c r="G9" s="33"/>
      <c r="H9" s="34">
        <f>G8+G9+G7+G6+G5+G4</f>
        <v>0.9</v>
      </c>
    </row>
    <row r="10" spans="1:8" ht="34" customHeight="1">
      <c r="A10" s="12"/>
      <c r="B10" s="12"/>
      <c r="C10" s="12"/>
      <c r="D10" s="12"/>
      <c r="E10" s="12"/>
      <c r="F10" s="32" t="s">
        <v>836</v>
      </c>
      <c r="G10" s="33"/>
      <c r="H10" s="34">
        <f>G9+G10+G8+G7+G6+G5+G4</f>
        <v>0.9</v>
      </c>
    </row>
    <row r="11" spans="1:8" ht="34" customHeight="1">
      <c r="A11" s="12"/>
      <c r="B11" s="12"/>
      <c r="C11" s="43"/>
      <c r="D11" s="12"/>
      <c r="E11" s="12"/>
      <c r="F11" s="32" t="s">
        <v>837</v>
      </c>
      <c r="G11" s="33"/>
      <c r="H11" s="34">
        <f>G10+G11+G9+G8+G7+G6+G5+G4</f>
        <v>0.9</v>
      </c>
    </row>
    <row r="12" spans="1:8" ht="34" customHeight="1">
      <c r="A12" s="12"/>
      <c r="B12" s="12"/>
      <c r="C12" s="12"/>
      <c r="D12" s="12"/>
      <c r="E12" s="12"/>
      <c r="F12" s="32" t="s">
        <v>838</v>
      </c>
      <c r="G12" s="33"/>
      <c r="H12" s="34">
        <f>G11+G12+G10+G9+G8+G7+G6+G5+G4</f>
        <v>0.9</v>
      </c>
    </row>
    <row r="13" spans="1:8" ht="34" customHeight="1">
      <c r="A13" s="12"/>
      <c r="B13" s="12"/>
      <c r="C13" s="12"/>
      <c r="D13" s="12"/>
      <c r="E13" s="12"/>
      <c r="F13" s="32" t="s">
        <v>839</v>
      </c>
      <c r="G13" s="33"/>
      <c r="H13" s="34">
        <f>G12+G13+G11+G10+G9+G8+G7+G6+G5+G4</f>
        <v>0.9</v>
      </c>
    </row>
    <row r="14" spans="1:8" ht="34" customHeight="1">
      <c r="A14" s="12"/>
      <c r="B14" s="12"/>
      <c r="C14" s="12"/>
      <c r="D14" s="12"/>
      <c r="E14" s="12"/>
      <c r="F14" s="32" t="s">
        <v>840</v>
      </c>
      <c r="G14" s="33"/>
      <c r="H14" s="34">
        <f>G13+G14+G12+G11+G10+G9+G8+G7+G6+G5+G4</f>
        <v>0.9</v>
      </c>
    </row>
    <row r="15" spans="1:8" ht="34" customHeight="1" thickBot="1">
      <c r="A15" s="12"/>
      <c r="B15" s="12"/>
      <c r="C15" s="12"/>
      <c r="D15" s="12"/>
      <c r="E15" s="12"/>
      <c r="F15" s="35" t="s">
        <v>841</v>
      </c>
      <c r="G15" s="36"/>
      <c r="H15" s="37">
        <f>G14+G15+G13+G12+G11+G10+G9+G8+G7+G6+G5+G4</f>
        <v>0.9</v>
      </c>
    </row>
    <row r="16" spans="1:8" ht="34" customHeight="1">
      <c r="A16" s="12"/>
      <c r="B16" s="12"/>
      <c r="C16" s="12"/>
      <c r="D16" s="12"/>
      <c r="E16" s="12"/>
    </row>
    <row r="17" spans="1:5" ht="34" customHeight="1">
      <c r="A17" s="12"/>
      <c r="B17" s="12"/>
      <c r="C17" s="12"/>
      <c r="D17" s="12"/>
      <c r="E17" s="12"/>
    </row>
  </sheetData>
  <mergeCells count="2">
    <mergeCell ref="B2:C2"/>
    <mergeCell ref="F2:H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6"/>
  <sheetViews>
    <sheetView showGridLines="0" workbookViewId="0">
      <selection activeCell="C5" sqref="C5"/>
    </sheetView>
  </sheetViews>
  <sheetFormatPr baseColWidth="10" defaultRowHeight="15" x14ac:dyDescent="0"/>
  <sheetData>
    <row r="3" spans="3:3" ht="29" customHeight="1">
      <c r="C3" s="38" t="s">
        <v>842</v>
      </c>
    </row>
    <row r="5" spans="3:3" ht="26" customHeight="1">
      <c r="C5" s="39" t="s">
        <v>843</v>
      </c>
    </row>
    <row r="6" spans="3:3">
      <c r="C6" s="1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bolsa_santiago</vt:lpstr>
      <vt:lpstr>datos_bolsa_santiago</vt:lpstr>
      <vt:lpstr>Indicadores Eco.</vt:lpstr>
      <vt:lpstr>Nota Formulas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nissim</dc:creator>
  <cp:lastModifiedBy>nissim</cp:lastModifiedBy>
  <dcterms:created xsi:type="dcterms:W3CDTF">2018-12-05T23:57:50Z</dcterms:created>
  <dcterms:modified xsi:type="dcterms:W3CDTF">2019-07-29T22:31:54Z</dcterms:modified>
</cp:coreProperties>
</file>