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Peter/Downloads/"/>
    </mc:Choice>
  </mc:AlternateContent>
  <bookViews>
    <workbookView xWindow="0" yWindow="460" windowWidth="28800" windowHeight="149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1" l="1"/>
  <c r="T9" i="1"/>
  <c r="T10" i="1"/>
  <c r="T11" i="1"/>
  <c r="T21" i="1"/>
  <c r="T19" i="1"/>
  <c r="T17" i="1"/>
  <c r="T15" i="1"/>
  <c r="T13" i="1"/>
  <c r="T27" i="1"/>
  <c r="T20" i="1"/>
  <c r="T18" i="1"/>
  <c r="T16" i="1"/>
  <c r="T14" i="1"/>
  <c r="T12" i="1"/>
  <c r="T7" i="1"/>
  <c r="T6" i="1"/>
  <c r="T26" i="1"/>
  <c r="T25" i="1"/>
  <c r="E21" i="1"/>
  <c r="E19" i="1"/>
  <c r="E17" i="1"/>
  <c r="E15" i="1"/>
  <c r="E13" i="1"/>
  <c r="E11" i="1"/>
  <c r="E9" i="1"/>
  <c r="E27" i="1"/>
  <c r="H21" i="1"/>
  <c r="H19" i="1"/>
  <c r="H17" i="1"/>
  <c r="H15" i="1"/>
  <c r="H13" i="1"/>
  <c r="H11" i="1"/>
  <c r="H9" i="1"/>
  <c r="H27" i="1"/>
  <c r="K21" i="1"/>
  <c r="K19" i="1"/>
  <c r="K17" i="1"/>
  <c r="K15" i="1"/>
  <c r="K13" i="1"/>
  <c r="K11" i="1"/>
  <c r="K9" i="1"/>
  <c r="K27" i="1"/>
  <c r="N21" i="1"/>
  <c r="N19" i="1"/>
  <c r="N17" i="1"/>
  <c r="N15" i="1"/>
  <c r="N13" i="1"/>
  <c r="N11" i="1"/>
  <c r="N9" i="1"/>
  <c r="N27" i="1"/>
  <c r="Q21" i="1"/>
  <c r="Q19" i="1"/>
  <c r="Q17" i="1"/>
  <c r="Q15" i="1"/>
  <c r="Q13" i="1"/>
  <c r="Q11" i="1"/>
  <c r="Q9" i="1"/>
  <c r="Q27" i="1"/>
  <c r="E6" i="1"/>
  <c r="H6" i="1"/>
  <c r="K6" i="1"/>
  <c r="N6" i="1"/>
  <c r="Q6" i="1"/>
  <c r="E7" i="1"/>
  <c r="H7" i="1"/>
  <c r="K7" i="1"/>
  <c r="N7" i="1"/>
  <c r="Q7" i="1"/>
  <c r="E8" i="1"/>
  <c r="H8" i="1"/>
  <c r="K8" i="1"/>
  <c r="N8" i="1"/>
  <c r="Q8" i="1"/>
  <c r="E10" i="1"/>
  <c r="H10" i="1"/>
  <c r="K10" i="1"/>
  <c r="N10" i="1"/>
  <c r="Q10" i="1"/>
  <c r="E12" i="1"/>
  <c r="H12" i="1"/>
  <c r="K12" i="1"/>
  <c r="N12" i="1"/>
  <c r="Q12" i="1"/>
  <c r="E14" i="1"/>
  <c r="H14" i="1"/>
  <c r="K14" i="1"/>
  <c r="N14" i="1"/>
  <c r="Q14" i="1"/>
  <c r="E16" i="1"/>
  <c r="H16" i="1"/>
  <c r="K16" i="1"/>
  <c r="N16" i="1"/>
  <c r="Q16" i="1"/>
  <c r="E18" i="1"/>
  <c r="H18" i="1"/>
  <c r="K18" i="1"/>
  <c r="N18" i="1"/>
  <c r="Q18" i="1"/>
  <c r="E20" i="1"/>
  <c r="H20" i="1"/>
  <c r="K20" i="1"/>
  <c r="N20" i="1"/>
  <c r="Q20" i="1"/>
  <c r="Q26" i="1"/>
  <c r="E26" i="1"/>
  <c r="H26" i="1"/>
  <c r="K26" i="1"/>
  <c r="N26" i="1"/>
  <c r="Q25" i="1"/>
  <c r="N25" i="1"/>
  <c r="K25" i="1"/>
  <c r="H25" i="1"/>
  <c r="E25" i="1"/>
</calcChain>
</file>

<file path=xl/sharedStrings.xml><?xml version="1.0" encoding="utf-8"?>
<sst xmlns="http://schemas.openxmlformats.org/spreadsheetml/2006/main" count="66" uniqueCount="31">
  <si>
    <t>Strategi</t>
  </si>
  <si>
    <t>1/N</t>
  </si>
  <si>
    <t>mv (in sample)</t>
  </si>
  <si>
    <t>mv</t>
  </si>
  <si>
    <t>bs</t>
  </si>
  <si>
    <t>min</t>
  </si>
  <si>
    <t>mv-c</t>
  </si>
  <si>
    <t>bs-c</t>
  </si>
  <si>
    <t>min-c</t>
  </si>
  <si>
    <t>g-min-c</t>
  </si>
  <si>
    <t>Industry portfolios</t>
  </si>
  <si>
    <t>Vores</t>
  </si>
  <si>
    <t>Deres</t>
  </si>
  <si>
    <t>Forskel</t>
  </si>
  <si>
    <t>S&amp;P sectors</t>
  </si>
  <si>
    <t>Inter'l portfolios</t>
  </si>
  <si>
    <t>FF 1-factor</t>
  </si>
  <si>
    <t>N = 11</t>
  </si>
  <si>
    <t>N = 9</t>
  </si>
  <si>
    <t>N = 21</t>
  </si>
  <si>
    <r>
      <t xml:space="preserve">Forskel markeret </t>
    </r>
    <r>
      <rPr>
        <sz val="9"/>
        <color rgb="FFFF0000"/>
        <rFont val="Consolas"/>
        <family val="3"/>
      </rPr>
      <t>rød</t>
    </r>
    <r>
      <rPr>
        <sz val="9"/>
        <color rgb="FF24292E"/>
        <rFont val="Consolas"/>
        <family val="3"/>
      </rPr>
      <t xml:space="preserve"> hvis &gt;0.1</t>
    </r>
  </si>
  <si>
    <t>Mkt/SMB/HML</t>
  </si>
  <si>
    <t>N = 3</t>
  </si>
  <si>
    <t>Gamma = 1</t>
  </si>
  <si>
    <t>Gamma = Estimate</t>
  </si>
  <si>
    <t>Total</t>
  </si>
  <si>
    <t>Sharpe</t>
  </si>
  <si>
    <t>P-værdi</t>
  </si>
  <si>
    <t>Gennemsnitlig afvigelse</t>
  </si>
  <si>
    <t>FF 4-factor</t>
  </si>
  <si>
    <t>N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</si>
</sst>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\(0.00\)"/>
  </numFmts>
  <fonts count="6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rgb="FFFF0000"/>
      <name val="Consolas"/>
      <family val="3"/>
    </font>
    <font>
      <sz val="9"/>
      <name val="Consolas"/>
      <family val="3"/>
    </font>
    <font>
      <b/>
      <sz val="10"/>
      <color rgb="FF24292E"/>
      <name val="Consolas"/>
      <family val="3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2" borderId="4" xfId="0" applyFont="1" applyFill="1" applyBorder="1" applyAlignment="1">
      <alignment horizontal="left" vertical="center" indent="1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5" fontId="4" fillId="2" borderId="4" xfId="0" applyNumberFormat="1" applyFont="1" applyFill="1" applyBorder="1" applyAlignment="1">
      <alignment horizontal="left" vertical="center" indent="1"/>
    </xf>
    <xf numFmtId="165" fontId="1" fillId="2" borderId="4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right" vertical="center"/>
    </xf>
    <xf numFmtId="165" fontId="2" fillId="2" borderId="5" xfId="0" applyNumberFormat="1" applyFont="1" applyFill="1" applyBorder="1" applyAlignment="1">
      <alignment horizontal="right" vertical="center"/>
    </xf>
    <xf numFmtId="165" fontId="3" fillId="2" borderId="5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5" fontId="5" fillId="2" borderId="6" xfId="0" applyNumberFormat="1" applyFont="1" applyFill="1" applyBorder="1" applyAlignment="1">
      <alignment horizontal="left" vertical="center" indent="1"/>
    </xf>
    <xf numFmtId="165" fontId="1" fillId="2" borderId="6" xfId="0" applyNumberFormat="1" applyFont="1" applyFill="1" applyBorder="1" applyAlignment="1">
      <alignment horizontal="right" vertical="center"/>
    </xf>
    <xf numFmtId="165" fontId="1" fillId="2" borderId="7" xfId="0" applyNumberFormat="1" applyFont="1" applyFill="1" applyBorder="1" applyAlignment="1">
      <alignment horizontal="right" vertical="center"/>
    </xf>
    <xf numFmtId="165" fontId="1" fillId="2" borderId="8" xfId="0" applyNumberFormat="1" applyFont="1" applyFill="1" applyBorder="1" applyAlignment="1">
      <alignment horizontal="right" vertical="center"/>
    </xf>
    <xf numFmtId="165" fontId="2" fillId="2" borderId="8" xfId="0" applyNumberFormat="1" applyFont="1" applyFill="1" applyBorder="1" applyAlignment="1">
      <alignment horizontal="right" vertical="center"/>
    </xf>
    <xf numFmtId="165" fontId="3" fillId="2" borderId="8" xfId="0" applyNumberFormat="1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left" vertical="center" inden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right" vertical="center"/>
    </xf>
    <xf numFmtId="164" fontId="1" fillId="2" borderId="4" xfId="0" applyNumberFormat="1" applyFont="1" applyFill="1" applyBorder="1"/>
    <xf numFmtId="165" fontId="1" fillId="2" borderId="4" xfId="0" applyNumberFormat="1" applyFont="1" applyFill="1" applyBorder="1"/>
    <xf numFmtId="165" fontId="1" fillId="2" borderId="6" xfId="0" applyNumberFormat="1" applyFont="1" applyFill="1" applyBorder="1"/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164" fontId="0" fillId="2" borderId="0" xfId="0" applyNumberFormat="1" applyFill="1" applyBorder="1" applyAlignment="1">
      <alignment horizontal="right" vertical="center"/>
    </xf>
    <xf numFmtId="164" fontId="0" fillId="2" borderId="5" xfId="0" applyNumberForma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165" fontId="0" fillId="2" borderId="7" xfId="0" applyNumberFormat="1" applyFill="1" applyBorder="1" applyAlignment="1">
      <alignment horizontal="right" vertical="center"/>
    </xf>
    <xf numFmtId="165" fontId="0" fillId="2" borderId="8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right" vertical="center"/>
    </xf>
    <xf numFmtId="165" fontId="0" fillId="2" borderId="5" xfId="0" applyNumberFormat="1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righ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V17" sqref="V17"/>
    </sheetView>
  </sheetViews>
  <sheetFormatPr baseColWidth="10" defaultColWidth="8.83203125" defaultRowHeight="18" customHeight="1" x14ac:dyDescent="0.2"/>
  <cols>
    <col min="1" max="1" width="8.83203125" style="1"/>
    <col min="2" max="2" width="18.83203125" style="3" customWidth="1"/>
    <col min="3" max="20" width="8.5" style="1" customWidth="1"/>
    <col min="21" max="16384" width="8.83203125" style="1"/>
  </cols>
  <sheetData>
    <row r="1" spans="1:21" ht="18" customHeight="1" x14ac:dyDescent="0.2">
      <c r="A1" s="38"/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ht="18" customHeight="1" x14ac:dyDescent="0.2">
      <c r="A2" s="30"/>
      <c r="B2" s="25"/>
      <c r="C2" s="26"/>
      <c r="D2" s="42" t="s">
        <v>23</v>
      </c>
      <c r="E2" s="26"/>
      <c r="F2" s="26"/>
      <c r="G2" s="42" t="s">
        <v>24</v>
      </c>
      <c r="H2" s="26"/>
      <c r="I2" s="26"/>
      <c r="J2" s="42" t="s">
        <v>23</v>
      </c>
      <c r="K2" s="26"/>
      <c r="L2" s="26"/>
      <c r="M2" s="42" t="s">
        <v>23</v>
      </c>
      <c r="N2" s="26"/>
      <c r="O2" s="26"/>
      <c r="P2" s="26" t="s">
        <v>23</v>
      </c>
      <c r="Q2" s="26"/>
      <c r="R2" s="26"/>
      <c r="S2" s="26" t="s">
        <v>23</v>
      </c>
      <c r="T2" s="26"/>
      <c r="U2" s="31"/>
    </row>
    <row r="3" spans="1:21" ht="16.5" customHeight="1" x14ac:dyDescent="0.2">
      <c r="A3" s="30"/>
      <c r="B3" s="53" t="s">
        <v>20</v>
      </c>
      <c r="C3" s="55" t="s">
        <v>14</v>
      </c>
      <c r="D3" s="56"/>
      <c r="E3" s="57"/>
      <c r="F3" s="55" t="s">
        <v>10</v>
      </c>
      <c r="G3" s="56"/>
      <c r="H3" s="57"/>
      <c r="I3" s="55" t="s">
        <v>15</v>
      </c>
      <c r="J3" s="56"/>
      <c r="K3" s="57"/>
      <c r="L3" s="55" t="s">
        <v>21</v>
      </c>
      <c r="M3" s="56"/>
      <c r="N3" s="57"/>
      <c r="O3" s="55" t="s">
        <v>16</v>
      </c>
      <c r="P3" s="56"/>
      <c r="Q3" s="57"/>
      <c r="R3" s="55" t="s">
        <v>29</v>
      </c>
      <c r="S3" s="56"/>
      <c r="T3" s="57"/>
      <c r="U3" s="31"/>
    </row>
    <row r="4" spans="1:21" ht="16.5" customHeight="1" x14ac:dyDescent="0.2">
      <c r="A4" s="30"/>
      <c r="B4" s="54"/>
      <c r="C4" s="50" t="s">
        <v>17</v>
      </c>
      <c r="D4" s="51"/>
      <c r="E4" s="52"/>
      <c r="F4" s="50" t="s">
        <v>17</v>
      </c>
      <c r="G4" s="51"/>
      <c r="H4" s="52"/>
      <c r="I4" s="50" t="s">
        <v>18</v>
      </c>
      <c r="J4" s="51"/>
      <c r="K4" s="52"/>
      <c r="L4" s="50" t="s">
        <v>22</v>
      </c>
      <c r="M4" s="51"/>
      <c r="N4" s="52"/>
      <c r="O4" s="50" t="s">
        <v>19</v>
      </c>
      <c r="P4" s="51"/>
      <c r="Q4" s="52"/>
      <c r="R4" s="50" t="s">
        <v>30</v>
      </c>
      <c r="S4" s="51"/>
      <c r="T4" s="52"/>
      <c r="U4" s="31"/>
    </row>
    <row r="5" spans="1:21" ht="16.5" customHeight="1" x14ac:dyDescent="0.2">
      <c r="A5" s="30"/>
      <c r="B5" s="21" t="s">
        <v>0</v>
      </c>
      <c r="C5" s="22" t="s">
        <v>11</v>
      </c>
      <c r="D5" s="23" t="s">
        <v>12</v>
      </c>
      <c r="E5" s="24" t="s">
        <v>13</v>
      </c>
      <c r="F5" s="22" t="s">
        <v>11</v>
      </c>
      <c r="G5" s="23" t="s">
        <v>12</v>
      </c>
      <c r="H5" s="24" t="s">
        <v>13</v>
      </c>
      <c r="I5" s="22" t="s">
        <v>11</v>
      </c>
      <c r="J5" s="23" t="s">
        <v>12</v>
      </c>
      <c r="K5" s="24" t="s">
        <v>13</v>
      </c>
      <c r="L5" s="22" t="s">
        <v>11</v>
      </c>
      <c r="M5" s="23" t="s">
        <v>12</v>
      </c>
      <c r="N5" s="24" t="s">
        <v>13</v>
      </c>
      <c r="O5" s="22" t="s">
        <v>11</v>
      </c>
      <c r="P5" s="23" t="s">
        <v>12</v>
      </c>
      <c r="Q5" s="24" t="s">
        <v>13</v>
      </c>
      <c r="R5" s="22" t="s">
        <v>11</v>
      </c>
      <c r="S5" s="23" t="s">
        <v>12</v>
      </c>
      <c r="T5" s="24" t="s">
        <v>13</v>
      </c>
      <c r="U5" s="31"/>
    </row>
    <row r="6" spans="1:21" ht="16.5" customHeight="1" x14ac:dyDescent="0.15">
      <c r="A6" s="30"/>
      <c r="B6" s="4" t="s">
        <v>1</v>
      </c>
      <c r="C6" s="5">
        <v>0.187619631812872</v>
      </c>
      <c r="D6" s="6">
        <v>0.18759999999999999</v>
      </c>
      <c r="E6" s="7">
        <f>ABS(C6-D6)</f>
        <v>1.9631812872011878E-5</v>
      </c>
      <c r="F6" s="5">
        <v>0.13655640402811001</v>
      </c>
      <c r="G6" s="6">
        <v>0.1353</v>
      </c>
      <c r="H6" s="7">
        <f>ABS(F6-G6)</f>
        <v>1.2564040281100031E-3</v>
      </c>
      <c r="I6" s="5">
        <v>0.12766718860679799</v>
      </c>
      <c r="J6" s="6">
        <v>0.12770000000000001</v>
      </c>
      <c r="K6" s="14">
        <f>ABS(I6-J6)</f>
        <v>3.28113932020202E-5</v>
      </c>
      <c r="L6" s="27">
        <v>0.22402566638680799</v>
      </c>
      <c r="M6" s="6">
        <v>0.224</v>
      </c>
      <c r="N6" s="14">
        <f>ABS(L6-M6)</f>
        <v>2.5666386807982056E-5</v>
      </c>
      <c r="O6" s="5">
        <v>0.16226671507423701</v>
      </c>
      <c r="P6" s="6">
        <v>0.1623</v>
      </c>
      <c r="Q6" s="14">
        <f>ABS(O6-P6)</f>
        <v>3.3284925762988582E-5</v>
      </c>
      <c r="R6" s="5">
        <v>0.17525968083316201</v>
      </c>
      <c r="S6" s="6">
        <v>0.17530000000000001</v>
      </c>
      <c r="T6" s="14">
        <f>ABS(R6-S6)</f>
        <v>4.0319166837998743E-5</v>
      </c>
      <c r="U6" s="31"/>
    </row>
    <row r="7" spans="1:21" ht="16.5" customHeight="1" x14ac:dyDescent="0.15">
      <c r="A7" s="30"/>
      <c r="B7" s="4" t="s">
        <v>2</v>
      </c>
      <c r="C7" s="5">
        <v>0.40204913362945499</v>
      </c>
      <c r="D7" s="6">
        <v>0.38479999999999998</v>
      </c>
      <c r="E7" s="7">
        <f t="shared" ref="E7:E21" si="0">ABS(C7-D7)</f>
        <v>1.7249133629455016E-2</v>
      </c>
      <c r="F7" s="5">
        <v>0.21421373046280001</v>
      </c>
      <c r="G7" s="6">
        <v>0.21240000000000001</v>
      </c>
      <c r="H7" s="7">
        <f t="shared" ref="H7:H21" si="1">ABS(F7-G7)</f>
        <v>1.8137304628000062E-3</v>
      </c>
      <c r="I7" s="5">
        <v>0.21318937426546899</v>
      </c>
      <c r="J7" s="6">
        <v>0.20899999999999999</v>
      </c>
      <c r="K7" s="14">
        <f t="shared" ref="K7:K21" si="2">ABS(I7-J7)</f>
        <v>4.1893742654690036E-3</v>
      </c>
      <c r="L7" s="27">
        <v>0.286599366311036</v>
      </c>
      <c r="M7" s="6">
        <v>0.28510000000000002</v>
      </c>
      <c r="N7" s="14">
        <f t="shared" ref="N7:N21" si="3">ABS(L7-M7)</f>
        <v>1.4993663110359767E-3</v>
      </c>
      <c r="O7" s="5">
        <v>0.52542415419366795</v>
      </c>
      <c r="P7" s="6">
        <v>0.50980000000000003</v>
      </c>
      <c r="Q7" s="14">
        <f t="shared" ref="Q7:Q21" si="4">ABS(O7-P7)</f>
        <v>1.5624154193667916E-2</v>
      </c>
      <c r="R7" s="5">
        <v>0.55522091152052599</v>
      </c>
      <c r="S7" s="6">
        <v>0.53639999999999999</v>
      </c>
      <c r="T7" s="14">
        <f t="shared" ref="T7:T21" si="5">ABS(R7-S7)</f>
        <v>1.8820911520526007E-2</v>
      </c>
      <c r="U7" s="31"/>
    </row>
    <row r="8" spans="1:21" ht="16.5" customHeight="1" x14ac:dyDescent="0.15">
      <c r="A8" s="30"/>
      <c r="B8" s="4" t="s">
        <v>3</v>
      </c>
      <c r="C8" s="5">
        <v>7.9417163666079996E-2</v>
      </c>
      <c r="D8" s="6">
        <v>7.9399999999999998E-2</v>
      </c>
      <c r="E8" s="7">
        <f t="shared" si="0"/>
        <v>1.7163666079997308E-5</v>
      </c>
      <c r="F8" s="5">
        <v>6.9962863807751602E-2</v>
      </c>
      <c r="G8" s="6">
        <v>6.7900000000000002E-2</v>
      </c>
      <c r="H8" s="7">
        <f t="shared" si="1"/>
        <v>2.0628638077515998E-3</v>
      </c>
      <c r="I8" s="5">
        <v>-7.1909908361068794E-2</v>
      </c>
      <c r="J8" s="6">
        <v>-3.32E-2</v>
      </c>
      <c r="K8" s="14">
        <f t="shared" si="2"/>
        <v>3.8709908361068794E-2</v>
      </c>
      <c r="L8" s="27">
        <v>0.21859010188838901</v>
      </c>
      <c r="M8" s="6">
        <v>0.21859999999999999</v>
      </c>
      <c r="N8" s="14">
        <f t="shared" si="3"/>
        <v>9.8981116109786438E-6</v>
      </c>
      <c r="O8" s="5">
        <v>-6.8357542398200799E-2</v>
      </c>
      <c r="P8" s="6">
        <v>1.2800000000000001E-2</v>
      </c>
      <c r="Q8" s="14">
        <f t="shared" si="4"/>
        <v>8.1157542398200805E-2</v>
      </c>
      <c r="R8" s="5">
        <v>-3.1155899377385199E-3</v>
      </c>
      <c r="S8" s="6">
        <v>0.18410000000000001</v>
      </c>
      <c r="T8" s="58">
        <f t="shared" si="5"/>
        <v>0.18721558993773854</v>
      </c>
      <c r="U8" s="31"/>
    </row>
    <row r="9" spans="1:21" s="2" customFormat="1" ht="16.5" customHeight="1" x14ac:dyDescent="0.15">
      <c r="A9" s="43"/>
      <c r="B9" s="8"/>
      <c r="C9" s="9">
        <v>0.12</v>
      </c>
      <c r="D9" s="10">
        <v>0.12</v>
      </c>
      <c r="E9" s="11">
        <f t="shared" si="0"/>
        <v>0</v>
      </c>
      <c r="F9" s="9">
        <v>0.17499999999999999</v>
      </c>
      <c r="G9" s="10">
        <v>0.17</v>
      </c>
      <c r="H9" s="11">
        <f t="shared" si="1"/>
        <v>4.9999999999999767E-3</v>
      </c>
      <c r="I9" s="9">
        <v>0.01</v>
      </c>
      <c r="J9" s="10">
        <v>0.03</v>
      </c>
      <c r="K9" s="13">
        <f t="shared" si="2"/>
        <v>1.9999999999999997E-2</v>
      </c>
      <c r="L9" s="28">
        <v>0.46100000000000002</v>
      </c>
      <c r="M9" s="10">
        <v>0.46</v>
      </c>
      <c r="N9" s="13">
        <f t="shared" si="3"/>
        <v>1.0000000000000009E-3</v>
      </c>
      <c r="O9" s="9">
        <v>6.65361696927657E-6</v>
      </c>
      <c r="P9" s="10">
        <v>0.02</v>
      </c>
      <c r="Q9" s="13">
        <f t="shared" si="4"/>
        <v>1.9993346383030724E-2</v>
      </c>
      <c r="R9" s="9">
        <v>0.01</v>
      </c>
      <c r="S9" s="10">
        <v>0.45</v>
      </c>
      <c r="T9" s="12">
        <f t="shared" si="5"/>
        <v>0.44</v>
      </c>
      <c r="U9" s="44"/>
    </row>
    <row r="10" spans="1:21" ht="16.5" customHeight="1" x14ac:dyDescent="0.15">
      <c r="A10" s="30"/>
      <c r="B10" s="4" t="s">
        <v>4</v>
      </c>
      <c r="C10" s="5">
        <v>8.0780221415720804E-2</v>
      </c>
      <c r="D10" s="6">
        <v>8.1100000000000005E-2</v>
      </c>
      <c r="E10" s="7">
        <f t="shared" si="0"/>
        <v>3.1977858427920114E-4</v>
      </c>
      <c r="F10" s="5">
        <v>7.2398563244172903E-2</v>
      </c>
      <c r="G10" s="6">
        <v>7.1900000000000006E-2</v>
      </c>
      <c r="H10" s="7">
        <f t="shared" si="1"/>
        <v>4.9856324417289766E-4</v>
      </c>
      <c r="I10" s="5">
        <v>-5.4194884318953203E-2</v>
      </c>
      <c r="J10" s="6">
        <v>-2.9700000000000001E-2</v>
      </c>
      <c r="K10" s="14">
        <f t="shared" si="2"/>
        <v>2.4494884318953202E-2</v>
      </c>
      <c r="L10" s="27">
        <v>0.25335082359364602</v>
      </c>
      <c r="M10" s="6">
        <v>0.25359999999999999</v>
      </c>
      <c r="N10" s="14">
        <f t="shared" si="3"/>
        <v>2.4917640635396809E-4</v>
      </c>
      <c r="O10" s="5">
        <v>-6.4490012285084206E-2</v>
      </c>
      <c r="P10" s="6">
        <v>1.38E-2</v>
      </c>
      <c r="Q10" s="14">
        <f t="shared" si="4"/>
        <v>7.8290012285084198E-2</v>
      </c>
      <c r="R10" s="5">
        <v>-4.0546046513956699E-3</v>
      </c>
      <c r="S10" s="6">
        <v>0.17910000000000001</v>
      </c>
      <c r="T10" s="58">
        <f t="shared" si="5"/>
        <v>0.18315460465139569</v>
      </c>
      <c r="U10" s="31"/>
    </row>
    <row r="11" spans="1:21" s="2" customFormat="1" ht="16.5" customHeight="1" x14ac:dyDescent="0.15">
      <c r="A11" s="43"/>
      <c r="B11" s="8"/>
      <c r="C11" s="9">
        <v>9.3047199306904999E-2</v>
      </c>
      <c r="D11" s="10">
        <v>0.09</v>
      </c>
      <c r="E11" s="11">
        <f t="shared" si="0"/>
        <v>3.0471993069050018E-3</v>
      </c>
      <c r="F11" s="9">
        <v>0.183</v>
      </c>
      <c r="G11" s="10">
        <v>0.19</v>
      </c>
      <c r="H11" s="11">
        <f t="shared" si="1"/>
        <v>7.0000000000000062E-3</v>
      </c>
      <c r="I11" s="9">
        <v>1.2E-2</v>
      </c>
      <c r="J11" s="10">
        <v>0.03</v>
      </c>
      <c r="K11" s="13">
        <f t="shared" si="2"/>
        <v>1.7999999999999999E-2</v>
      </c>
      <c r="L11" s="28">
        <v>0.249</v>
      </c>
      <c r="M11" s="10">
        <v>0.25</v>
      </c>
      <c r="N11" s="13">
        <f t="shared" si="3"/>
        <v>1.0000000000000009E-3</v>
      </c>
      <c r="O11" s="9">
        <v>6.2373645411950503E-6</v>
      </c>
      <c r="P11" s="10">
        <v>0.02</v>
      </c>
      <c r="Q11" s="13">
        <f t="shared" si="4"/>
        <v>1.9993762635458805E-2</v>
      </c>
      <c r="R11" s="9">
        <v>0.01</v>
      </c>
      <c r="S11" s="10">
        <v>0.48</v>
      </c>
      <c r="T11" s="12">
        <f t="shared" si="5"/>
        <v>0.47</v>
      </c>
      <c r="U11" s="44"/>
    </row>
    <row r="12" spans="1:21" ht="16.5" customHeight="1" x14ac:dyDescent="0.15">
      <c r="A12" s="30"/>
      <c r="B12" s="4" t="s">
        <v>5</v>
      </c>
      <c r="C12" s="5">
        <v>8.1998124088653798E-2</v>
      </c>
      <c r="D12" s="6">
        <v>8.2000000000000003E-2</v>
      </c>
      <c r="E12" s="7">
        <f t="shared" si="0"/>
        <v>1.875911346205239E-6</v>
      </c>
      <c r="F12" s="5">
        <v>0.156679824330197</v>
      </c>
      <c r="G12" s="6">
        <v>0.15540000000000001</v>
      </c>
      <c r="H12" s="7">
        <f t="shared" si="1"/>
        <v>1.2798243301969936E-3</v>
      </c>
      <c r="I12" s="5">
        <v>0.14895972513782299</v>
      </c>
      <c r="J12" s="6">
        <v>0.14899999999999999</v>
      </c>
      <c r="K12" s="14">
        <f t="shared" si="2"/>
        <v>4.0274862177003268E-5</v>
      </c>
      <c r="L12" s="27">
        <v>0.24925489900398101</v>
      </c>
      <c r="M12" s="6">
        <v>0.24929999999999999</v>
      </c>
      <c r="N12" s="14">
        <f t="shared" si="3"/>
        <v>4.5100996018981876E-5</v>
      </c>
      <c r="O12" s="5">
        <v>0.277773678815527</v>
      </c>
      <c r="P12" s="6">
        <v>0.27779999999999999</v>
      </c>
      <c r="Q12" s="14">
        <f t="shared" si="4"/>
        <v>2.6321184472988257E-5</v>
      </c>
      <c r="R12" s="5">
        <v>-1.8341397187570298E-2</v>
      </c>
      <c r="S12" s="6">
        <v>-1.83E-2</v>
      </c>
      <c r="T12" s="14">
        <f t="shared" si="5"/>
        <v>4.1397187570298144E-5</v>
      </c>
      <c r="U12" s="31"/>
    </row>
    <row r="13" spans="1:21" s="2" customFormat="1" ht="16.5" customHeight="1" x14ac:dyDescent="0.15">
      <c r="A13" s="43"/>
      <c r="B13" s="8"/>
      <c r="C13" s="9">
        <v>4.57762094024287E-2</v>
      </c>
      <c r="D13" s="10">
        <v>0.05</v>
      </c>
      <c r="E13" s="11">
        <f t="shared" si="0"/>
        <v>4.223790597571303E-3</v>
      </c>
      <c r="F13" s="9">
        <v>0.308</v>
      </c>
      <c r="G13" s="10">
        <v>0.3</v>
      </c>
      <c r="H13" s="11">
        <f t="shared" si="1"/>
        <v>8.0000000000000071E-3</v>
      </c>
      <c r="I13" s="9">
        <v>0.20899999999999999</v>
      </c>
      <c r="J13" s="10">
        <v>0.21</v>
      </c>
      <c r="K13" s="13">
        <f t="shared" si="2"/>
        <v>1.0000000000000009E-3</v>
      </c>
      <c r="L13" s="28">
        <v>0.22900000000000001</v>
      </c>
      <c r="M13" s="10">
        <v>0.23</v>
      </c>
      <c r="N13" s="13">
        <f t="shared" si="3"/>
        <v>1.0000000000000009E-3</v>
      </c>
      <c r="O13" s="9">
        <v>0.01</v>
      </c>
      <c r="P13" s="10">
        <v>0.01</v>
      </c>
      <c r="Q13" s="13">
        <f t="shared" si="4"/>
        <v>0</v>
      </c>
      <c r="R13" s="9">
        <v>0.01</v>
      </c>
      <c r="S13" s="10">
        <v>0.01</v>
      </c>
      <c r="T13" s="13">
        <f t="shared" si="5"/>
        <v>0</v>
      </c>
      <c r="U13" s="44"/>
    </row>
    <row r="14" spans="1:21" ht="16.5" customHeight="1" x14ac:dyDescent="0.15">
      <c r="A14" s="30"/>
      <c r="B14" s="4" t="s">
        <v>6</v>
      </c>
      <c r="C14" s="5">
        <v>8.0926422647853796E-2</v>
      </c>
      <c r="D14" s="6">
        <v>8.9200000000000002E-2</v>
      </c>
      <c r="E14" s="7">
        <f t="shared" si="0"/>
        <v>8.2735773521462053E-3</v>
      </c>
      <c r="F14" s="5">
        <v>9.0538527762373394E-2</v>
      </c>
      <c r="G14" s="6">
        <v>6.7799999999999999E-2</v>
      </c>
      <c r="H14" s="7">
        <f t="shared" si="1"/>
        <v>2.2738527762373395E-2</v>
      </c>
      <c r="I14" s="5">
        <v>8.6056504480668997E-2</v>
      </c>
      <c r="J14" s="6">
        <v>8.48E-2</v>
      </c>
      <c r="K14" s="14">
        <f t="shared" si="2"/>
        <v>1.2565044806689962E-3</v>
      </c>
      <c r="L14" s="27">
        <v>0.119503127976746</v>
      </c>
      <c r="M14" s="6">
        <v>0.1084</v>
      </c>
      <c r="N14" s="14">
        <f t="shared" si="3"/>
        <v>1.1103127976746008E-2</v>
      </c>
      <c r="O14" s="5">
        <v>0.20039672446774401</v>
      </c>
      <c r="P14" s="6">
        <v>0.19769999999999999</v>
      </c>
      <c r="Q14" s="14">
        <f t="shared" si="4"/>
        <v>2.6967244677440216E-3</v>
      </c>
      <c r="R14" s="5">
        <v>0.19820071758494401</v>
      </c>
      <c r="S14" s="6">
        <v>0.2024</v>
      </c>
      <c r="T14" s="14">
        <f t="shared" si="5"/>
        <v>4.1992824150559882E-3</v>
      </c>
      <c r="U14" s="31"/>
    </row>
    <row r="15" spans="1:21" s="2" customFormat="1" ht="16.5" customHeight="1" x14ac:dyDescent="0.15">
      <c r="A15" s="43"/>
      <c r="B15" s="8"/>
      <c r="C15" s="9">
        <v>7.0000000000000007E-2</v>
      </c>
      <c r="D15" s="10">
        <v>0.09</v>
      </c>
      <c r="E15" s="11">
        <f t="shared" si="0"/>
        <v>1.999999999999999E-2</v>
      </c>
      <c r="F15" s="9">
        <v>7.1999999999999995E-2</v>
      </c>
      <c r="G15" s="10">
        <v>0.03</v>
      </c>
      <c r="H15" s="11">
        <f t="shared" si="1"/>
        <v>4.1999999999999996E-2</v>
      </c>
      <c r="I15" s="9">
        <v>0.17499999999999999</v>
      </c>
      <c r="J15" s="10">
        <v>0.17</v>
      </c>
      <c r="K15" s="13">
        <f t="shared" si="2"/>
        <v>4.9999999999999767E-3</v>
      </c>
      <c r="L15" s="28">
        <v>2.5999999999999999E-2</v>
      </c>
      <c r="M15" s="10">
        <v>0.02</v>
      </c>
      <c r="N15" s="13">
        <f t="shared" si="3"/>
        <v>5.9999999999999984E-3</v>
      </c>
      <c r="O15" s="9">
        <v>0.01</v>
      </c>
      <c r="P15" s="10">
        <v>0.02</v>
      </c>
      <c r="Q15" s="13">
        <f t="shared" si="4"/>
        <v>0.01</v>
      </c>
      <c r="R15" s="9">
        <v>0.3</v>
      </c>
      <c r="S15" s="10">
        <v>0.27</v>
      </c>
      <c r="T15" s="13">
        <f t="shared" si="5"/>
        <v>2.9999999999999971E-2</v>
      </c>
      <c r="U15" s="44"/>
    </row>
    <row r="16" spans="1:21" ht="16.5" customHeight="1" x14ac:dyDescent="0.15">
      <c r="A16" s="30"/>
      <c r="B16" s="4" t="s">
        <v>7</v>
      </c>
      <c r="C16" s="5">
        <v>0.100224293971911</v>
      </c>
      <c r="D16" s="6">
        <v>0.1075</v>
      </c>
      <c r="E16" s="7">
        <f t="shared" si="0"/>
        <v>7.2757060280889962E-3</v>
      </c>
      <c r="F16" s="5">
        <v>9.9684426392310801E-2</v>
      </c>
      <c r="G16" s="6">
        <v>8.1900000000000001E-2</v>
      </c>
      <c r="H16" s="7">
        <f t="shared" si="1"/>
        <v>1.7784426392310801E-2</v>
      </c>
      <c r="I16" s="5">
        <v>9.2537516277118606E-2</v>
      </c>
      <c r="J16" s="6">
        <v>8.48E-2</v>
      </c>
      <c r="K16" s="14">
        <f t="shared" si="2"/>
        <v>7.7375162771186057E-3</v>
      </c>
      <c r="L16" s="27">
        <v>0.17050624665889699</v>
      </c>
      <c r="M16" s="6">
        <v>0.15140000000000001</v>
      </c>
      <c r="N16" s="14">
        <f t="shared" si="3"/>
        <v>1.9106246658896986E-2</v>
      </c>
      <c r="O16" s="5">
        <v>0.202330788805796</v>
      </c>
      <c r="P16" s="6">
        <v>0.19550000000000001</v>
      </c>
      <c r="Q16" s="14">
        <f t="shared" si="4"/>
        <v>6.8307888057959898E-3</v>
      </c>
      <c r="R16" s="5">
        <v>0.21590659207712201</v>
      </c>
      <c r="S16" s="6">
        <v>0.20619999999999999</v>
      </c>
      <c r="T16" s="14">
        <f t="shared" si="5"/>
        <v>9.7065920771220171E-3</v>
      </c>
      <c r="U16" s="31"/>
    </row>
    <row r="17" spans="1:21" s="2" customFormat="1" ht="16.5" customHeight="1" x14ac:dyDescent="0.15">
      <c r="A17" s="43"/>
      <c r="B17" s="8"/>
      <c r="C17" s="9">
        <v>0.11</v>
      </c>
      <c r="D17" s="10">
        <v>0.14000000000000001</v>
      </c>
      <c r="E17" s="11">
        <f t="shared" si="0"/>
        <v>3.0000000000000013E-2</v>
      </c>
      <c r="F17" s="9">
        <v>0.115</v>
      </c>
      <c r="G17" s="10">
        <v>0.06</v>
      </c>
      <c r="H17" s="11">
        <f t="shared" si="1"/>
        <v>5.5000000000000007E-2</v>
      </c>
      <c r="I17" s="9">
        <v>0.18</v>
      </c>
      <c r="J17" s="10">
        <v>0.15</v>
      </c>
      <c r="K17" s="13">
        <f t="shared" si="2"/>
        <v>0.03</v>
      </c>
      <c r="L17" s="28">
        <v>0.13700000000000001</v>
      </c>
      <c r="M17" s="10">
        <v>0.09</v>
      </c>
      <c r="N17" s="13">
        <f t="shared" si="3"/>
        <v>4.7000000000000014E-2</v>
      </c>
      <c r="O17" s="9">
        <v>0</v>
      </c>
      <c r="P17" s="10">
        <v>0.03</v>
      </c>
      <c r="Q17" s="13">
        <f t="shared" si="4"/>
        <v>0.03</v>
      </c>
      <c r="R17" s="9">
        <v>0.18</v>
      </c>
      <c r="S17" s="10">
        <v>0.25</v>
      </c>
      <c r="T17" s="13">
        <f t="shared" si="5"/>
        <v>7.0000000000000007E-2</v>
      </c>
      <c r="U17" s="44"/>
    </row>
    <row r="18" spans="1:21" ht="16.5" customHeight="1" x14ac:dyDescent="0.15">
      <c r="A18" s="30"/>
      <c r="B18" s="4" t="s">
        <v>8</v>
      </c>
      <c r="C18" s="5">
        <v>0.121591363758669</v>
      </c>
      <c r="D18" s="6">
        <v>8.3400000000000002E-2</v>
      </c>
      <c r="E18" s="14">
        <f t="shared" si="0"/>
        <v>3.8191363758668995E-2</v>
      </c>
      <c r="F18" s="5">
        <v>0.14631779683069801</v>
      </c>
      <c r="G18" s="6">
        <v>0.14249999999999999</v>
      </c>
      <c r="H18" s="7">
        <f t="shared" si="1"/>
        <v>3.8177968306980226E-3</v>
      </c>
      <c r="I18" s="5">
        <v>0.14302747186995099</v>
      </c>
      <c r="J18" s="6">
        <v>0.15010000000000001</v>
      </c>
      <c r="K18" s="14">
        <f t="shared" si="2"/>
        <v>7.0725281300490217E-3</v>
      </c>
      <c r="L18" s="27">
        <v>0.202713292423853</v>
      </c>
      <c r="M18" s="6">
        <v>0.24929999999999999</v>
      </c>
      <c r="N18" s="14">
        <f t="shared" si="3"/>
        <v>4.6586707576146996E-2</v>
      </c>
      <c r="O18" s="5">
        <v>0.17533806544834801</v>
      </c>
      <c r="P18" s="6">
        <v>0.15459999999999999</v>
      </c>
      <c r="Q18" s="14">
        <f t="shared" si="4"/>
        <v>2.0738065448348025E-2</v>
      </c>
      <c r="R18" s="5">
        <v>0.36053167056829799</v>
      </c>
      <c r="S18" s="6">
        <v>0.35799999999999998</v>
      </c>
      <c r="T18" s="14">
        <f t="shared" si="5"/>
        <v>2.5316705682980056E-3</v>
      </c>
      <c r="U18" s="31"/>
    </row>
    <row r="19" spans="1:21" s="2" customFormat="1" ht="16.5" customHeight="1" x14ac:dyDescent="0.15">
      <c r="A19" s="43"/>
      <c r="B19" s="8"/>
      <c r="C19" s="9">
        <v>3.5817900897945398E-2</v>
      </c>
      <c r="D19" s="10">
        <v>0.01</v>
      </c>
      <c r="E19" s="13">
        <f t="shared" si="0"/>
        <v>2.5817900897945396E-2</v>
      </c>
      <c r="F19" s="9">
        <v>0.374</v>
      </c>
      <c r="G19" s="10">
        <v>0.41</v>
      </c>
      <c r="H19" s="11">
        <f t="shared" si="1"/>
        <v>3.5999999999999976E-2</v>
      </c>
      <c r="I19" s="9">
        <v>0.21</v>
      </c>
      <c r="J19" s="10">
        <v>0.16</v>
      </c>
      <c r="K19" s="13">
        <f t="shared" si="2"/>
        <v>4.9999999999999989E-2</v>
      </c>
      <c r="L19" s="28">
        <v>0.159</v>
      </c>
      <c r="M19" s="10">
        <v>0.23</v>
      </c>
      <c r="N19" s="13">
        <f t="shared" si="3"/>
        <v>7.1000000000000008E-2</v>
      </c>
      <c r="O19" s="9">
        <v>0.2</v>
      </c>
      <c r="P19" s="10">
        <v>0.35</v>
      </c>
      <c r="Q19" s="12">
        <f t="shared" si="4"/>
        <v>0.14999999999999997</v>
      </c>
      <c r="R19" s="9">
        <v>0</v>
      </c>
      <c r="S19" s="10">
        <v>0</v>
      </c>
      <c r="T19" s="13">
        <f t="shared" si="5"/>
        <v>0</v>
      </c>
      <c r="U19" s="44"/>
    </row>
    <row r="20" spans="1:21" ht="16.5" customHeight="1" x14ac:dyDescent="0.15">
      <c r="A20" s="30"/>
      <c r="B20" s="4" t="s">
        <v>9</v>
      </c>
      <c r="C20" s="5">
        <v>0.15998728598443701</v>
      </c>
      <c r="D20" s="6">
        <v>0.1371</v>
      </c>
      <c r="E20" s="7">
        <f t="shared" si="0"/>
        <v>2.2887285984437011E-2</v>
      </c>
      <c r="F20" s="5">
        <v>0.14709608317586001</v>
      </c>
      <c r="G20" s="6">
        <v>0.14510000000000001</v>
      </c>
      <c r="H20" s="7">
        <f t="shared" si="1"/>
        <v>1.9960831758600028E-3</v>
      </c>
      <c r="I20" s="5">
        <v>0.13635456295105</v>
      </c>
      <c r="J20" s="6">
        <v>0.1429</v>
      </c>
      <c r="K20" s="14">
        <f t="shared" si="2"/>
        <v>6.545437048949998E-3</v>
      </c>
      <c r="L20" s="27">
        <v>0.209014919897166</v>
      </c>
      <c r="M20" s="6">
        <v>0.2467</v>
      </c>
      <c r="N20" s="14">
        <f t="shared" si="3"/>
        <v>3.7685080102834001E-2</v>
      </c>
      <c r="O20" s="5">
        <v>0.16609444699929199</v>
      </c>
      <c r="P20" s="6">
        <v>0.1615</v>
      </c>
      <c r="Q20" s="14">
        <f t="shared" si="4"/>
        <v>4.5944469992919845E-3</v>
      </c>
      <c r="R20" s="5">
        <v>0.29398343288193102</v>
      </c>
      <c r="S20" s="6">
        <v>0.30280000000000001</v>
      </c>
      <c r="T20" s="14">
        <f t="shared" si="5"/>
        <v>8.8165671180689964E-3</v>
      </c>
      <c r="U20" s="31"/>
    </row>
    <row r="21" spans="1:21" s="2" customFormat="1" ht="16.5" customHeight="1" x14ac:dyDescent="0.15">
      <c r="A21" s="43"/>
      <c r="B21" s="15"/>
      <c r="C21" s="16">
        <v>0.14442659850346401</v>
      </c>
      <c r="D21" s="17">
        <v>0.08</v>
      </c>
      <c r="E21" s="18">
        <f t="shared" si="0"/>
        <v>6.4426598503464008E-2</v>
      </c>
      <c r="F21" s="16">
        <v>0.29899999999999999</v>
      </c>
      <c r="G21" s="17">
        <v>0.31</v>
      </c>
      <c r="H21" s="18">
        <f t="shared" si="1"/>
        <v>1.100000000000001E-2</v>
      </c>
      <c r="I21" s="16">
        <v>0.26200000000000001</v>
      </c>
      <c r="J21" s="17">
        <v>0.19</v>
      </c>
      <c r="K21" s="20">
        <f t="shared" si="2"/>
        <v>7.2000000000000008E-2</v>
      </c>
      <c r="L21" s="29">
        <v>0.217</v>
      </c>
      <c r="M21" s="17">
        <v>0.25</v>
      </c>
      <c r="N21" s="20">
        <f t="shared" si="3"/>
        <v>3.3000000000000002E-2</v>
      </c>
      <c r="O21" s="16">
        <v>0.33</v>
      </c>
      <c r="P21" s="17">
        <v>0.47</v>
      </c>
      <c r="Q21" s="19">
        <f t="shared" si="4"/>
        <v>0.13999999999999996</v>
      </c>
      <c r="R21" s="16">
        <v>0</v>
      </c>
      <c r="S21" s="17">
        <v>0</v>
      </c>
      <c r="T21" s="20">
        <f t="shared" si="5"/>
        <v>0</v>
      </c>
      <c r="U21" s="44"/>
    </row>
    <row r="22" spans="1:21" ht="18" customHeight="1" x14ac:dyDescent="0.2">
      <c r="A22" s="30"/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31"/>
    </row>
    <row r="23" spans="1:21" ht="18" customHeight="1" x14ac:dyDescent="0.2">
      <c r="A23" s="30"/>
      <c r="B23" s="25"/>
      <c r="C23" s="47" t="s">
        <v>28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9"/>
      <c r="U23" s="31"/>
    </row>
    <row r="24" spans="1:21" ht="18" customHeight="1" x14ac:dyDescent="0.2">
      <c r="A24" s="30"/>
      <c r="B24" s="25"/>
      <c r="C24" s="30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31"/>
      <c r="U24" s="31"/>
    </row>
    <row r="25" spans="1:21" ht="18" customHeight="1" x14ac:dyDescent="0.2">
      <c r="A25" s="30"/>
      <c r="B25" s="25"/>
      <c r="C25" s="30"/>
      <c r="D25" s="26" t="s">
        <v>25</v>
      </c>
      <c r="E25" s="32">
        <f>AVERAGE(E6:E21)</f>
        <v>1.5109437877078708E-2</v>
      </c>
      <c r="F25" s="26"/>
      <c r="G25" s="26" t="s">
        <v>25</v>
      </c>
      <c r="H25" s="32">
        <f>AVERAGE(H6:H21)</f>
        <v>1.3578013752142105E-2</v>
      </c>
      <c r="I25" s="26"/>
      <c r="J25" s="26" t="s">
        <v>25</v>
      </c>
      <c r="K25" s="32">
        <f>AVERAGE(K6:K21)</f>
        <v>1.7879952446103541E-2</v>
      </c>
      <c r="L25" s="26"/>
      <c r="M25" s="26" t="s">
        <v>25</v>
      </c>
      <c r="N25" s="32">
        <f>AVERAGE(N6:N21)</f>
        <v>1.7269398157903244E-2</v>
      </c>
      <c r="O25" s="26"/>
      <c r="P25" s="26" t="s">
        <v>25</v>
      </c>
      <c r="Q25" s="32">
        <f>AVERAGE(Q6:Q21)</f>
        <v>3.6248653107928644E-2</v>
      </c>
      <c r="R25" s="26"/>
      <c r="S25" s="26" t="s">
        <v>25</v>
      </c>
      <c r="T25" s="33">
        <f>AVERAGE(T6:T21)</f>
        <v>8.9032933415163357E-2</v>
      </c>
      <c r="U25" s="31"/>
    </row>
    <row r="26" spans="1:21" ht="18" customHeight="1" x14ac:dyDescent="0.2">
      <c r="A26" s="30"/>
      <c r="B26" s="25"/>
      <c r="C26" s="30"/>
      <c r="D26" s="26" t="s">
        <v>26</v>
      </c>
      <c r="E26" s="32">
        <f>AVERAGE(E20,E18,E16,E14,E12,E10,E8,E7,E6)</f>
        <v>1.0470612969708182E-2</v>
      </c>
      <c r="F26" s="26"/>
      <c r="G26" s="26" t="s">
        <v>26</v>
      </c>
      <c r="H26" s="32">
        <f>AVERAGE(H20,H18,H16,H14,H12,H10,H8,H7,H6)</f>
        <v>5.9164688926970806E-3</v>
      </c>
      <c r="I26" s="26"/>
      <c r="J26" s="26" t="s">
        <v>26</v>
      </c>
      <c r="K26" s="32">
        <f>AVERAGE(K20,K18,K16,K14,K12,K10,K8,K7,K6)</f>
        <v>1.0008804348628516E-2</v>
      </c>
      <c r="L26" s="26"/>
      <c r="M26" s="26" t="s">
        <v>26</v>
      </c>
      <c r="N26" s="32">
        <f>AVERAGE(N20,N18,N16,N14,N12,N10,N8,N7,N6)</f>
        <v>1.2923374502939098E-2</v>
      </c>
      <c r="O26" s="26"/>
      <c r="P26" s="26" t="s">
        <v>26</v>
      </c>
      <c r="Q26" s="32">
        <f>AVERAGE(Q20,Q18,Q16,Q14,Q12,Q10,Q8,Q7,Q6)</f>
        <v>2.3332371189818769E-2</v>
      </c>
      <c r="R26" s="26"/>
      <c r="S26" s="26" t="s">
        <v>26</v>
      </c>
      <c r="T26" s="33">
        <f>AVERAGE(T20,T18,T16,T14,T12,T10,T8,T7,T6)</f>
        <v>4.6058548293623727E-2</v>
      </c>
      <c r="U26" s="31"/>
    </row>
    <row r="27" spans="1:21" ht="18" customHeight="1" x14ac:dyDescent="0.2">
      <c r="A27" s="30"/>
      <c r="B27" s="25"/>
      <c r="C27" s="34"/>
      <c r="D27" s="35" t="s">
        <v>27</v>
      </c>
      <c r="E27" s="36">
        <f>AVERAGE(E21,E19,E17,E15,E13,E11,E9)</f>
        <v>2.1073641329412248E-2</v>
      </c>
      <c r="F27" s="35"/>
      <c r="G27" s="35" t="s">
        <v>27</v>
      </c>
      <c r="H27" s="36">
        <f>AVERAGE(H21,H19,H17,H15,H13,H11,H9)</f>
        <v>2.3428571428571427E-2</v>
      </c>
      <c r="I27" s="35"/>
      <c r="J27" s="35" t="s">
        <v>27</v>
      </c>
      <c r="K27" s="36">
        <f>AVERAGE(K21,K19,K17,K15,K13,K11,K9)</f>
        <v>2.7999999999999994E-2</v>
      </c>
      <c r="L27" s="35"/>
      <c r="M27" s="35" t="s">
        <v>27</v>
      </c>
      <c r="N27" s="36">
        <f>AVERAGE(N21,N19,N17,N15,N13,N11,N9)</f>
        <v>2.2857142857142861E-2</v>
      </c>
      <c r="O27" s="35"/>
      <c r="P27" s="35" t="s">
        <v>27</v>
      </c>
      <c r="Q27" s="36">
        <f>AVERAGE(Q21,Q19,Q17,Q15,Q13,Q11,Q9)</f>
        <v>5.2855301288355645E-2</v>
      </c>
      <c r="R27" s="35"/>
      <c r="S27" s="35" t="s">
        <v>27</v>
      </c>
      <c r="T27" s="37">
        <f>AVERAGE(T21,T19,T17,T15,T13,T11,T9)</f>
        <v>0.14428571428571429</v>
      </c>
      <c r="U27" s="31"/>
    </row>
    <row r="28" spans="1:21" ht="18" customHeight="1" x14ac:dyDescent="0.2">
      <c r="A28" s="34"/>
      <c r="B28" s="4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46"/>
    </row>
  </sheetData>
  <mergeCells count="14">
    <mergeCell ref="R3:T3"/>
    <mergeCell ref="R4:T4"/>
    <mergeCell ref="C23:T23"/>
    <mergeCell ref="F4:H4"/>
    <mergeCell ref="B3:B4"/>
    <mergeCell ref="F3:H3"/>
    <mergeCell ref="I3:K3"/>
    <mergeCell ref="C3:E3"/>
    <mergeCell ref="C4:E4"/>
    <mergeCell ref="L3:N3"/>
    <mergeCell ref="L4:N4"/>
    <mergeCell ref="I4:K4"/>
    <mergeCell ref="O4:Q4"/>
    <mergeCell ref="O3:Q3"/>
  </mergeCells>
  <conditionalFormatting sqref="H6:H21">
    <cfRule type="colorScale" priority="7">
      <colorScale>
        <cfvo type="num" val="0"/>
        <cfvo type="num" val="0.1"/>
        <color rgb="FF92D050"/>
        <color theme="0"/>
      </colorScale>
    </cfRule>
  </conditionalFormatting>
  <conditionalFormatting sqref="K6:K21">
    <cfRule type="colorScale" priority="5">
      <colorScale>
        <cfvo type="num" val="0"/>
        <cfvo type="num" val="0.1"/>
        <color rgb="FF92D050"/>
        <color theme="0"/>
      </colorScale>
    </cfRule>
  </conditionalFormatting>
  <conditionalFormatting sqref="N6:N21">
    <cfRule type="colorScale" priority="4">
      <colorScale>
        <cfvo type="num" val="0"/>
        <cfvo type="num" val="0.1"/>
        <color rgb="FF92D050"/>
        <color theme="0"/>
      </colorScale>
    </cfRule>
  </conditionalFormatting>
  <conditionalFormatting sqref="Q6:Q21">
    <cfRule type="colorScale" priority="3">
      <colorScale>
        <cfvo type="num" val="0"/>
        <cfvo type="num" val="0.1"/>
        <color rgb="FF92D050"/>
        <color theme="0"/>
      </colorScale>
    </cfRule>
  </conditionalFormatting>
  <conditionalFormatting sqref="E6:E21">
    <cfRule type="colorScale" priority="2">
      <colorScale>
        <cfvo type="num" val="0"/>
        <cfvo type="num" val="0.1"/>
        <color rgb="FF92D050"/>
        <color theme="0"/>
      </colorScale>
    </cfRule>
  </conditionalFormatting>
  <conditionalFormatting sqref="T6:T21">
    <cfRule type="colorScale" priority="1">
      <colorScale>
        <cfvo type="num" val="0"/>
        <cfvo type="num" val="0.1"/>
        <color rgb="FF92D050"/>
        <color theme="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Danske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Nistrup Lind Larsen</dc:creator>
  <cp:lastModifiedBy>Microsoft Office User</cp:lastModifiedBy>
  <dcterms:created xsi:type="dcterms:W3CDTF">2018-05-17T09:02:14Z</dcterms:created>
  <dcterms:modified xsi:type="dcterms:W3CDTF">2018-05-18T17:48:44Z</dcterms:modified>
</cp:coreProperties>
</file>