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91810\Desktop\Data Analysis\New\Excel\Intermediate1\Week 6\"/>
    </mc:Choice>
  </mc:AlternateContent>
  <xr:revisionPtr revIDLastSave="0" documentId="13_ncr:1_{FA5FC7E4-8A5A-4B3B-9B75-702D4639B6F7}" xr6:coauthVersionLast="47" xr6:coauthVersionMax="47" xr10:uidLastSave="{00000000-0000-0000-0000-000000000000}"/>
  <bookViews>
    <workbookView xWindow="-108" yWindow="-108" windowWidth="23256" windowHeight="12576" activeTab="1" xr2:uid="{00000000-000D-0000-FFFF-FFFF00000000}"/>
  </bookViews>
  <sheets>
    <sheet name="Instructions" sheetId="2" r:id="rId1"/>
    <sheet name="Pivots" sheetId="3" r:id="rId2"/>
    <sheet name="Data " sheetId="1" r:id="rId3"/>
  </sheets>
  <definedNames>
    <definedName name="Fin_Years">Instructions!$Z$2:$Z$10</definedName>
    <definedName name="Slicer_Suppli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<sst xmlns="http://schemas.openxmlformats.org/spreadsheetml/2006/main" count="12769" uniqueCount="957">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</sst>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2">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0" borderId="0" xfId="0" pivotButton="1"/>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font>
        <color rgb="FF006100"/>
      </font>
      <fill>
        <patternFill>
          <bgColor rgb="FFC6EFCE"/>
        </patternFill>
      </fil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[_C2-W6-Practice-Challenge.xlsx]Pivots!PivotTable2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Pivots!$B$11:$B$12</c:f>
              <c:strCache>
                <c:ptCount val="1"/>
                <c:pt idx="0">
                  <c:v>Greenwich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Pivots!$A$13:$A$22</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Pivots!$B$13:$B$22</c:f>
              <c:numCache>
                <c:formatCode>General</c:formatCode>
                <c:ptCount val="9"/>
                <c:pt idx="0">
                  <c:v>30427</c:v>
                </c:pt>
                <c:pt idx="1">
                  <c:v>29017</c:v>
                </c:pt>
                <c:pt idx="2">
                  <c:v>29487</c:v>
                </c:pt>
                <c:pt idx="3">
                  <c:v>29514</c:v>
                </c:pt>
                <c:pt idx="4">
                  <c:v>28726</c:v>
                </c:pt>
                <c:pt idx="5">
                  <c:v>27969</c:v>
                </c:pt>
                <c:pt idx="6">
                  <c:v>26340</c:v>
                </c:pt>
                <c:pt idx="7">
                  <c:v>28990</c:v>
                </c:pt>
                <c:pt idx="8">
                  <c:v>7535</c:v>
                </c:pt>
              </c:numCache>
            </c:numRef>
          </c:val>
          <c:smooth val="0"/>
          <c:extLst>
            <c:ext xmlns:c16="http://schemas.microsoft.com/office/drawing/2014/chart" uri="{C3380CC4-5D6E-409C-BE32-E72D297353CC}">
              <c16:uniqueId val="{00000000-5697-4977-9FAA-29CBE12585AF}"/>
            </c:ext>
          </c:extLst>
        </c:ser>
        <c:ser>
          <c:idx val="1"/>
          <c:order val="1"/>
          <c:tx>
            <c:strRef>
              <c:f>Pivots!$C$11:$C$12</c:f>
              <c:strCache>
                <c:ptCount val="1"/>
                <c:pt idx="0">
                  <c:v>Lane Cove North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Pivots!$A$13:$A$22</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Pivots!$C$13:$C$22</c:f>
              <c:numCache>
                <c:formatCode>General</c:formatCode>
                <c:ptCount val="9"/>
                <c:pt idx="0">
                  <c:v>15</c:v>
                </c:pt>
                <c:pt idx="1">
                  <c:v>12</c:v>
                </c:pt>
                <c:pt idx="2">
                  <c:v>5</c:v>
                </c:pt>
                <c:pt idx="3">
                  <c:v>3</c:v>
                </c:pt>
                <c:pt idx="4">
                  <c:v>2</c:v>
                </c:pt>
                <c:pt idx="5">
                  <c:v>7</c:v>
                </c:pt>
                <c:pt idx="6">
                  <c:v>6</c:v>
                </c:pt>
                <c:pt idx="7">
                  <c:v>14</c:v>
                </c:pt>
                <c:pt idx="8">
                  <c:v>3</c:v>
                </c:pt>
              </c:numCache>
            </c:numRef>
          </c:val>
          <c:smooth val="0"/>
          <c:extLst>
            <c:ext xmlns:c16="http://schemas.microsoft.com/office/drawing/2014/chart" uri="{C3380CC4-5D6E-409C-BE32-E72D297353CC}">
              <c16:uniqueId val="{0000000A-5697-4977-9FAA-29CBE12585AF}"/>
            </c:ext>
          </c:extLst>
        </c:ser>
        <c:ser>
          <c:idx val="2"/>
          <c:order val="2"/>
          <c:tx>
            <c:strRef>
              <c:f>Pivots!$D$11:$D$12</c:f>
              <c:strCache>
                <c:ptCount val="1"/>
                <c:pt idx="0">
                  <c:v>Longueville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Pivots!$A$13:$A$22</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Pivots!$D$13:$D$22</c:f>
              <c:numCache>
                <c:formatCode>General</c:formatCode>
                <c:ptCount val="9"/>
                <c:pt idx="0">
                  <c:v>9582</c:v>
                </c:pt>
                <c:pt idx="1">
                  <c:v>7837</c:v>
                </c:pt>
                <c:pt idx="2">
                  <c:v>8420</c:v>
                </c:pt>
                <c:pt idx="3">
                  <c:v>8781</c:v>
                </c:pt>
                <c:pt idx="4">
                  <c:v>11246</c:v>
                </c:pt>
                <c:pt idx="5">
                  <c:v>14209</c:v>
                </c:pt>
                <c:pt idx="6">
                  <c:v>10796</c:v>
                </c:pt>
                <c:pt idx="7">
                  <c:v>8069</c:v>
                </c:pt>
                <c:pt idx="8">
                  <c:v>2526</c:v>
                </c:pt>
              </c:numCache>
            </c:numRef>
          </c:val>
          <c:smooth val="0"/>
          <c:extLst>
            <c:ext xmlns:c16="http://schemas.microsoft.com/office/drawing/2014/chart" uri="{C3380CC4-5D6E-409C-BE32-E72D297353CC}">
              <c16:uniqueId val="{0000000B-5697-4977-9FAA-29CBE12585AF}"/>
            </c:ext>
          </c:extLst>
        </c:ser>
        <c:ser>
          <c:idx val="3"/>
          <c:order val="3"/>
          <c:tx>
            <c:strRef>
              <c:f>Pivots!$E$11:$E$12</c:f>
              <c:strCache>
                <c:ptCount val="1"/>
                <c:pt idx="0">
                  <c:v>Northwood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Pivots!$A$13:$A$22</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Pivots!$E$13:$E$22</c:f>
              <c:numCache>
                <c:formatCode>General</c:formatCode>
                <c:ptCount val="9"/>
                <c:pt idx="0">
                  <c:v>27824</c:v>
                </c:pt>
                <c:pt idx="1">
                  <c:v>30673</c:v>
                </c:pt>
                <c:pt idx="2">
                  <c:v>27277</c:v>
                </c:pt>
                <c:pt idx="3">
                  <c:v>28110</c:v>
                </c:pt>
                <c:pt idx="4">
                  <c:v>30291</c:v>
                </c:pt>
                <c:pt idx="5">
                  <c:v>25176</c:v>
                </c:pt>
                <c:pt idx="6">
                  <c:v>26742</c:v>
                </c:pt>
                <c:pt idx="7">
                  <c:v>23781</c:v>
                </c:pt>
                <c:pt idx="8">
                  <c:v>7597</c:v>
                </c:pt>
              </c:numCache>
            </c:numRef>
          </c:val>
          <c:smooth val="0"/>
          <c:extLst>
            <c:ext xmlns:c16="http://schemas.microsoft.com/office/drawing/2014/chart" uri="{C3380CC4-5D6E-409C-BE32-E72D297353CC}">
              <c16:uniqueId val="{0000000C-5697-4977-9FAA-29CBE12585AF}"/>
            </c:ext>
          </c:extLst>
        </c:ser>
        <c:ser>
          <c:idx val="4"/>
          <c:order val="4"/>
          <c:tx>
            <c:strRef>
              <c:f>Pivots!$F$11:$F$12</c:f>
              <c:strCache>
                <c:ptCount val="1"/>
                <c:pt idx="0">
                  <c:v>St Leonards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Pivots!$A$13:$A$22</c:f>
              <c:strCache>
                <c:ptCount val="9"/>
                <c:pt idx="0">
                  <c:v>2005-2006</c:v>
                </c:pt>
                <c:pt idx="1">
                  <c:v>2006-2007</c:v>
                </c:pt>
                <c:pt idx="2">
                  <c:v>2007-2008</c:v>
                </c:pt>
                <c:pt idx="3">
                  <c:v>2008-2009</c:v>
                </c:pt>
                <c:pt idx="4">
                  <c:v>2009-2010</c:v>
                </c:pt>
                <c:pt idx="5">
                  <c:v>2010-2011</c:v>
                </c:pt>
                <c:pt idx="6">
                  <c:v>2011-2012</c:v>
                </c:pt>
                <c:pt idx="7">
                  <c:v>2012-2013</c:v>
                </c:pt>
                <c:pt idx="8">
                  <c:v>2013-2014</c:v>
                </c:pt>
              </c:strCache>
            </c:strRef>
          </c:cat>
          <c:val>
            <c:numRef>
              <c:f>Pivots!$F$13:$F$22</c:f>
              <c:numCache>
                <c:formatCode>General</c:formatCode>
                <c:ptCount val="9"/>
                <c:pt idx="0">
                  <c:v>3042</c:v>
                </c:pt>
                <c:pt idx="1">
                  <c:v>1618</c:v>
                </c:pt>
                <c:pt idx="2">
                  <c:v>4822</c:v>
                </c:pt>
                <c:pt idx="3">
                  <c:v>2550</c:v>
                </c:pt>
                <c:pt idx="4">
                  <c:v>1156</c:v>
                </c:pt>
                <c:pt idx="5">
                  <c:v>1237</c:v>
                </c:pt>
                <c:pt idx="6">
                  <c:v>1207</c:v>
                </c:pt>
                <c:pt idx="7">
                  <c:v>2483</c:v>
                </c:pt>
                <c:pt idx="8">
                  <c:v>791</c:v>
                </c:pt>
              </c:numCache>
            </c:numRef>
          </c:val>
          <c:smooth val="0"/>
          <c:extLst>
            <c:ext xmlns:c16="http://schemas.microsoft.com/office/drawing/2014/chart" uri="{C3380CC4-5D6E-409C-BE32-E72D297353CC}">
              <c16:uniqueId val="{0000000D-5697-4977-9FAA-29CBE12585AF}"/>
            </c:ext>
          </c:extLst>
        </c:ser>
        <c:dLbls>
          <c:showLegendKey val="0"/>
          <c:showVal val="0"/>
          <c:showCatName val="0"/>
          <c:showSerName val="0"/>
          <c:showPercent val="0"/>
          <c:showBubbleSize val="0"/>
        </c:dLbls>
        <c:marker val="1"/>
        <c:smooth val="0"/>
        <c:axId val="538291504"/>
        <c:axId val="538300304"/>
      </c:lineChart>
      <c:catAx>
        <c:axId val="5382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300304"/>
        <c:crosses val="autoZero"/>
        <c:auto val="1"/>
        <c:lblAlgn val="ctr"/>
        <c:lblOffset val="100"/>
        <c:noMultiLvlLbl val="0"/>
      </c:catAx>
      <c:valAx>
        <c:axId val="538300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2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144780</xdr:colOff>
      <xdr:row>0</xdr:row>
      <xdr:rowOff>175260</xdr:rowOff>
    </xdr:from>
    <xdr:to>
      <xdr:col>18</xdr:col>
      <xdr:colOff>7620</xdr:colOff>
      <xdr:row>22</xdr:row>
      <xdr:rowOff>15240</xdr:rowOff>
    </xdr:to>
    <xdr:graphicFrame macro="">
      <xdr:nvGraphicFramePr>
        <xdr:cNvPr id="2" name="Chart 1">
          <a:extLst>
            <a:ext uri="{FF2B5EF4-FFF2-40B4-BE49-F238E27FC236}">
              <a16:creationId xmlns:a16="http://schemas.microsoft.com/office/drawing/2014/main" id="{7CC4D5A9-581E-8A45-194E-E9B949B0D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365760</xdr:colOff>
      <xdr:row>1</xdr:row>
      <xdr:rowOff>15241</xdr:rowOff>
    </xdr:from>
    <xdr:to>
      <xdr:col>6</xdr:col>
      <xdr:colOff>723900</xdr:colOff>
      <xdr:row>9</xdr:row>
      <xdr:rowOff>114301</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F8E4B99E-1846-1D3A-406B-BAFA798B0DC3}"/>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4892040" y="19812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10" refreshedDate="45570.628952083331" createdVersion="8" refreshedVersion="8" minRefreshableVersion="3" recordCount="1066" xr:uid="{F5E8E2B2-C349-4CA3-A61A-329272D6EF83}">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ount="45">
        <s v="906572662"/>
        <s v="928414395"/>
        <s v="906495119"/>
        <s v="906483245"/>
        <s v="920998175"/>
        <s v="920998167"/>
        <s v="920998159"/>
        <s v="828121818"/>
        <s v="906477319"/>
        <s v="838533607"/>
        <s v="807907972"/>
        <s v="924062045"/>
        <s v="906529253"/>
        <s v="860822634"/>
        <s v="906500300"/>
        <s v="924226350"/>
        <s v="906447920"/>
        <s v="825173341"/>
        <s v="853184083"/>
        <s v="906470511"/>
        <s v="824991976"/>
        <s v="906477725"/>
        <s v="874060834"/>
        <s v="906487516"/>
        <s v="825586463"/>
        <s v="906538323"/>
        <s v="906463752"/>
        <s v="906546586"/>
        <s v="906528176"/>
        <s v="906444697"/>
        <s v="926260382"/>
        <s v="906444702"/>
        <s v="821360798"/>
        <s v="843101627"/>
        <s v="906527081"/>
        <s v="906463401"/>
        <s v="906475058"/>
        <s v="906469643"/>
        <s v="867277888"/>
        <s v="155404-4"/>
        <s v="155404-3"/>
        <s v="168672-1"/>
        <s v="798031717324"/>
        <s v="906101780"/>
        <s v="1047347"/>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40260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x v="0"/>
    <s v="4103194271"/>
    <s v="4103194271"/>
    <s v="Huxtable Avenue Lane Cove"/>
    <x v="0"/>
    <s v="2066"/>
    <s v="Jan - Mar 2008"/>
    <x v="0"/>
    <n v="3"/>
    <n v="1"/>
    <s v="-66.67%"/>
    <n v="3"/>
    <s v="PARKS"/>
  </r>
  <r>
    <n v="432"/>
    <s v="Goodlet Reserve Amenities Block"/>
    <x v="0"/>
    <x v="0"/>
    <s v="4103194271"/>
    <s v="4103194271"/>
    <s v="Huxtable Avenue Lane Cove"/>
    <x v="0"/>
    <s v="2066"/>
    <s v="Jul - Sep 2008"/>
    <x v="1"/>
    <n v="1"/>
    <n v="1"/>
    <s v="N/A"/>
    <n v="4"/>
    <s v="PARKS"/>
  </r>
  <r>
    <n v="438"/>
    <s v="Goodlet Reserve Amenities Block"/>
    <x v="0"/>
    <x v="0"/>
    <s v="4103194271"/>
    <s v="4103194271"/>
    <s v="Huxtable Avenue Lane Cove"/>
    <x v="0"/>
    <s v="2066"/>
    <s v="Jan - Mar 2010"/>
    <x v="2"/>
    <n v="3"/>
    <n v="1"/>
    <s v="N/A"/>
    <n v="7"/>
    <s v="PARKS"/>
  </r>
  <r>
    <n v="440"/>
    <s v="Goodlet Reserve Amenities Block"/>
    <x v="0"/>
    <x v="0"/>
    <s v="4103194271"/>
    <s v="4103194271"/>
    <s v="Huxtable Avenue Lane Cove"/>
    <x v="0"/>
    <s v="2066"/>
    <s v="Jul - Sep 2010"/>
    <x v="3"/>
    <n v="1"/>
    <n v="1"/>
    <s v="N/A"/>
    <n v="9"/>
    <s v="PARKS"/>
  </r>
  <r>
    <n v="442"/>
    <s v="Goodlet Reserve Amenities Block"/>
    <x v="0"/>
    <x v="0"/>
    <s v="4103194271"/>
    <s v="4103194271"/>
    <s v="Huxtable Avenue Lane Cove"/>
    <x v="0"/>
    <s v="2066"/>
    <s v="Jan - Mar 2011"/>
    <x v="3"/>
    <n v="3"/>
    <n v="1"/>
    <s v="0.00%"/>
    <n v="8"/>
    <s v="PARKS"/>
  </r>
  <r>
    <n v="446"/>
    <s v="Goodlet Reserve Amenities Block"/>
    <x v="0"/>
    <x v="0"/>
    <s v="4103194271"/>
    <s v="4103194271"/>
    <s v="Huxtable Avenue Lane Cove"/>
    <x v="0"/>
    <s v="2066"/>
    <s v="Jan - Mar 2012"/>
    <x v="4"/>
    <n v="3"/>
    <n v="1"/>
    <s v="0.00%"/>
    <n v="8"/>
    <s v="PARKS"/>
  </r>
  <r>
    <n v="451"/>
    <s v="Goodlet Reserve Amenities Block"/>
    <x v="0"/>
    <x v="0"/>
    <s v="4103194271"/>
    <s v="4103194271"/>
    <s v="Huxtable Avenue Lane Cove"/>
    <x v="0"/>
    <s v="2066"/>
    <s v="Apr - Jun 2013"/>
    <x v="5"/>
    <n v="4"/>
    <n v="1"/>
    <s v="N/A"/>
    <n v="5"/>
    <s v="PARKS"/>
  </r>
  <r>
    <n v="452"/>
    <s v="Goodlet Reserve Amenities Block"/>
    <x v="0"/>
    <x v="0"/>
    <s v="4103194271"/>
    <s v="4103194271"/>
    <s v="Huxtable Avenue Lane Cove"/>
    <x v="0"/>
    <s v="2066"/>
    <s v="Jul - Sep 2013"/>
    <x v="6"/>
    <n v="1"/>
    <n v="1"/>
    <s v="N/A"/>
    <n v="6"/>
    <s v="PARKS"/>
  </r>
  <r>
    <n v="563"/>
    <s v="Tambournine Bay Reserve"/>
    <x v="0"/>
    <x v="1"/>
    <s v="4103187630"/>
    <s v="4103187630"/>
    <s v="Tambourine Bay Reserve Lane Cove"/>
    <x v="0"/>
    <s v="2066"/>
    <s v="Apr - Jun 2008"/>
    <x v="0"/>
    <n v="4"/>
    <n v="1"/>
    <s v="-80.00%"/>
    <n v="3"/>
    <s v="PARKS"/>
  </r>
  <r>
    <n v="592"/>
    <s v="Tamberine Bay Pool"/>
    <x v="0"/>
    <x v="2"/>
    <s v="4103187449"/>
    <s v="4103187449"/>
    <s v="Kallaroo Road Lane Cove"/>
    <x v="0"/>
    <s v="2066"/>
    <s v="Apr - Jun 2011"/>
    <x v="3"/>
    <n v="4"/>
    <n v="1"/>
    <s v="N/A"/>
    <n v="9"/>
    <s v="PARKS"/>
  </r>
  <r>
    <n v="639"/>
    <s v="Gore Creek Reserve Waterfall pump"/>
    <x v="0"/>
    <x v="3"/>
    <s v="4103186377"/>
    <s v="4103186377"/>
    <s v="River Road Lane Cove"/>
    <x v="0"/>
    <s v="2066"/>
    <s v="Oct - Dec 2007"/>
    <x v="0"/>
    <n v="2"/>
    <n v="1"/>
    <s v="-66.67%"/>
    <n v="3"/>
    <s v="PARKS"/>
  </r>
  <r>
    <n v="841"/>
    <s v="Pottery Green Oval Supply # 3"/>
    <x v="0"/>
    <x v="4"/>
    <s v="4103184737"/>
    <s v="4103184737"/>
    <s v="Little Street Lane Cove"/>
    <x v="0"/>
    <s v="2066"/>
    <s v="Jan - Mar 2006"/>
    <x v="7"/>
    <n v="3"/>
    <n v="1"/>
    <s v="N/A"/>
    <n v="5"/>
    <s v="PARKS"/>
  </r>
  <r>
    <n v="850"/>
    <s v="Pottery Green Oval Supply # 3"/>
    <x v="0"/>
    <x v="4"/>
    <s v="4103184737"/>
    <s v="4103184737"/>
    <s v="Little Street Lane Cove"/>
    <x v="0"/>
    <s v="2066"/>
    <s v="Apr - Jun 2008"/>
    <x v="0"/>
    <n v="4"/>
    <n v="1"/>
    <s v="-66.67%"/>
    <n v="3"/>
    <s v="PARKS"/>
  </r>
  <r>
    <n v="860"/>
    <s v="Pottery Green Oval Supply # 3"/>
    <x v="0"/>
    <x v="4"/>
    <s v="4103184737"/>
    <s v="4103184737"/>
    <s v="Little Street Lane Cove"/>
    <x v="0"/>
    <s v="2066"/>
    <s v="Oct - Dec 2010"/>
    <x v="3"/>
    <n v="2"/>
    <n v="1"/>
    <s v="-90.91%"/>
    <n v="9"/>
    <s v="PARKS"/>
  </r>
  <r>
    <n v="870"/>
    <s v="Pottery Green Oval Supply # 3"/>
    <x v="0"/>
    <x v="4"/>
    <s v="4103184737"/>
    <s v="4103184737"/>
    <s v="Little Street Lane Cove"/>
    <x v="0"/>
    <s v="2066"/>
    <s v="Apr - Jun 2013"/>
    <x v="5"/>
    <n v="4"/>
    <n v="1"/>
    <s v="N/A"/>
    <n v="5"/>
    <s v="PARKS"/>
  </r>
  <r>
    <n v="914"/>
    <s v="Pottery Green Oval Supply # 2"/>
    <x v="0"/>
    <x v="5"/>
    <s v="4103184733"/>
    <s v="4103184733"/>
    <s v="Pheonix Street Lane Cove"/>
    <x v="0"/>
    <s v="2066"/>
    <s v="Oct - Dec 2007"/>
    <x v="0"/>
    <n v="2"/>
    <n v="1"/>
    <s v="N/A"/>
    <n v="3"/>
    <s v="PARKS"/>
  </r>
  <r>
    <n v="936"/>
    <s v="Pottery Green Oval Supply # 2"/>
    <x v="0"/>
    <x v="5"/>
    <s v="4103184733"/>
    <s v="4103184733"/>
    <s v="Pheonix Street Lane Cove"/>
    <x v="0"/>
    <s v="2066"/>
    <s v="Apr - Jun 2013"/>
    <x v="5"/>
    <n v="4"/>
    <n v="1"/>
    <s v="N/A"/>
    <n v="5"/>
    <s v="PARKS"/>
  </r>
  <r>
    <n v="939"/>
    <s v="Pottery Green Oval Supply # 1"/>
    <x v="0"/>
    <x v="6"/>
    <s v="4103184732"/>
    <s v="4103184732"/>
    <s v="Pheonix Street Lane Cove"/>
    <x v="0"/>
    <s v="2066"/>
    <s v="Oct - Dec 2005"/>
    <x v="7"/>
    <n v="2"/>
    <n v="1"/>
    <s v="N/A"/>
    <n v="5"/>
    <s v="PARKS"/>
  </r>
  <r>
    <n v="947"/>
    <s v="Pottery Green Oval Supply # 1"/>
    <x v="0"/>
    <x v="6"/>
    <s v="4103184732"/>
    <s v="4103184732"/>
    <s v="Pheonix Street Lane Cove"/>
    <x v="0"/>
    <s v="2066"/>
    <s v="Oct - Dec 2007"/>
    <x v="0"/>
    <n v="2"/>
    <n v="1"/>
    <s v="N/A"/>
    <n v="3"/>
    <s v="PARKS"/>
  </r>
  <r>
    <n v="968"/>
    <s v="Pottery Green Oval Supply # 1"/>
    <x v="0"/>
    <x v="6"/>
    <s v="4103184732"/>
    <s v="4103184732"/>
    <s v="Pheonix Street Lane Cove"/>
    <x v="0"/>
    <s v="2066"/>
    <s v="Jan - Mar 2013"/>
    <x v="5"/>
    <n v="3"/>
    <n v="1"/>
    <s v="-87.50%"/>
    <n v="6"/>
    <s v="PARKS"/>
  </r>
  <r>
    <n v="229"/>
    <s v="Cox's lane"/>
    <x v="0"/>
    <x v="7"/>
    <s v="4103554966"/>
    <s v="4103554966"/>
    <s v="Cox's Lane Lane Cove North"/>
    <x v="1"/>
    <s v="2066"/>
    <s v="Jul - Sep 2006"/>
    <x v="8"/>
    <n v="1"/>
    <n v="1"/>
    <s v="-80.00%"/>
    <n v="5"/>
    <s v="PARKS"/>
  </r>
  <r>
    <n v="233"/>
    <s v="Cox's lane"/>
    <x v="0"/>
    <x v="7"/>
    <s v="4103554966"/>
    <s v="4103554966"/>
    <s v="Cox's Lane Lane Cove North"/>
    <x v="1"/>
    <s v="2066"/>
    <s v="Jul - Sep 2007"/>
    <x v="0"/>
    <n v="1"/>
    <n v="1"/>
    <s v="0.00%"/>
    <n v="3"/>
    <s v="PARKS"/>
  </r>
  <r>
    <n v="235"/>
    <s v="Cox's lane"/>
    <x v="0"/>
    <x v="7"/>
    <s v="4103554966"/>
    <s v="4103554966"/>
    <s v="Cox's Lane Lane Cove North"/>
    <x v="1"/>
    <s v="2066"/>
    <s v="Jan - Mar 2008"/>
    <x v="0"/>
    <n v="3"/>
    <n v="1"/>
    <s v="-80.00%"/>
    <n v="3"/>
    <s v="PARKS"/>
  </r>
  <r>
    <n v="239"/>
    <s v="Cox's lane"/>
    <x v="0"/>
    <x v="7"/>
    <s v="4103554966"/>
    <s v="4103554966"/>
    <s v="Cox's Lane Lane Cove North"/>
    <x v="1"/>
    <s v="2066"/>
    <s v="Jan - Mar 2009"/>
    <x v="1"/>
    <n v="3"/>
    <n v="1"/>
    <s v="0.00%"/>
    <n v="3"/>
    <s v="PARKS"/>
  </r>
  <r>
    <n v="242"/>
    <s v="Cox's lane"/>
    <x v="0"/>
    <x v="7"/>
    <s v="4103554966"/>
    <s v="4103554966"/>
    <s v="Cox's Lane Lane Cove North"/>
    <x v="1"/>
    <s v="2066"/>
    <s v="Oct - Dec 2009"/>
    <x v="2"/>
    <n v="2"/>
    <n v="1"/>
    <s v="N/A"/>
    <n v="8"/>
    <s v="PARKS"/>
  </r>
  <r>
    <n v="244"/>
    <s v="Cox's lane"/>
    <x v="0"/>
    <x v="7"/>
    <s v="4103554966"/>
    <s v="4103554966"/>
    <s v="Cox's Lane Lane Cove North"/>
    <x v="1"/>
    <s v="2066"/>
    <s v="Apr - Jun 2010"/>
    <x v="2"/>
    <n v="4"/>
    <n v="1"/>
    <s v="N/A"/>
    <n v="8"/>
    <s v="PARKS"/>
  </r>
  <r>
    <n v="248"/>
    <s v="Cox's lane"/>
    <x v="0"/>
    <x v="7"/>
    <s v="4103554966"/>
    <s v="4103554966"/>
    <s v="Cox's Lane Lane Cove North"/>
    <x v="1"/>
    <s v="2066"/>
    <s v="Apr - Jun 2011"/>
    <x v="3"/>
    <n v="4"/>
    <n v="1"/>
    <s v="0.00%"/>
    <n v="9"/>
    <s v="PARKS"/>
  </r>
  <r>
    <n v="249"/>
    <s v="Cox's lane"/>
    <x v="0"/>
    <x v="7"/>
    <s v="4103554966"/>
    <s v="4103554966"/>
    <s v="Cox's Lane Lane Cove North"/>
    <x v="1"/>
    <s v="2066"/>
    <s v="Jul - Sep 2011"/>
    <x v="4"/>
    <n v="1"/>
    <n v="1"/>
    <s v="-50.00%"/>
    <n v="8"/>
    <s v="PARKS"/>
  </r>
  <r>
    <n v="251"/>
    <s v="Cox's lane"/>
    <x v="0"/>
    <x v="7"/>
    <s v="4103554966"/>
    <s v="4103554966"/>
    <s v="Cox's Lane Lane Cove North"/>
    <x v="1"/>
    <s v="2066"/>
    <s v="Jan - Mar 2012"/>
    <x v="4"/>
    <n v="3"/>
    <n v="1"/>
    <s v="-50.00%"/>
    <n v="8"/>
    <s v="PARKS"/>
  </r>
  <r>
    <n v="554"/>
    <s v="Tambournine Bay Reserve"/>
    <x v="0"/>
    <x v="1"/>
    <s v="4103187630"/>
    <s v="4103187630"/>
    <s v="Tambourine Bay Reserve Lane Cove"/>
    <x v="0"/>
    <s v="2066"/>
    <s v="Jan - Mar 2006"/>
    <x v="7"/>
    <n v="3"/>
    <n v="2"/>
    <s v="N/A"/>
    <n v="5"/>
    <s v="PARKS"/>
  </r>
  <r>
    <n v="630"/>
    <s v="Gore Creek Reserve Waterfall pump"/>
    <x v="0"/>
    <x v="3"/>
    <s v="4103186377"/>
    <s v="4103186377"/>
    <s v="River Road Lane Cove"/>
    <x v="0"/>
    <s v="2066"/>
    <s v="Jul - Sep 2005"/>
    <x v="7"/>
    <n v="1"/>
    <n v="2"/>
    <s v="N/A"/>
    <n v="5"/>
    <s v="PARKS"/>
  </r>
  <r>
    <n v="631"/>
    <s v="Gore Creek Reserve Waterfall pump"/>
    <x v="0"/>
    <x v="3"/>
    <s v="4103186377"/>
    <s v="4103186377"/>
    <s v="River Road Lane Cove"/>
    <x v="0"/>
    <s v="2066"/>
    <s v="Oct - Dec 2005"/>
    <x v="7"/>
    <n v="2"/>
    <n v="2"/>
    <s v="N/A"/>
    <n v="5"/>
    <s v="PARKS"/>
  </r>
  <r>
    <n v="852"/>
    <s v="Pottery Green Oval Supply # 3"/>
    <x v="0"/>
    <x v="4"/>
    <s v="4103184737"/>
    <s v="4103184737"/>
    <s v="Little Street Lane Cove"/>
    <x v="0"/>
    <s v="2066"/>
    <s v="Oct - Dec 2008"/>
    <x v="1"/>
    <n v="2"/>
    <n v="2"/>
    <s v="-60.00%"/>
    <n v="4"/>
    <s v="PARKS"/>
  </r>
  <r>
    <n v="869"/>
    <s v="Pottery Green Oval Supply # 3"/>
    <x v="0"/>
    <x v="4"/>
    <s v="4103184737"/>
    <s v="4103184737"/>
    <s v="Little Street Lane Cove"/>
    <x v="0"/>
    <s v="2066"/>
    <s v="Jan - Mar 2013"/>
    <x v="5"/>
    <n v="3"/>
    <n v="2"/>
    <s v="N/A"/>
    <n v="6"/>
    <s v="PARKS"/>
  </r>
  <r>
    <n v="944"/>
    <s v="Pottery Green Oval Supply # 1"/>
    <x v="0"/>
    <x v="6"/>
    <s v="4103184732"/>
    <s v="4103184732"/>
    <s v="Pheonix Street Lane Cove"/>
    <x v="0"/>
    <s v="2066"/>
    <s v="Jan - Mar 2007"/>
    <x v="8"/>
    <n v="3"/>
    <n v="2"/>
    <s v="N/A"/>
    <n v="5"/>
    <s v="PARKS"/>
  </r>
  <r>
    <n v="970"/>
    <s v="Pottery Green Oval Supply # 1"/>
    <x v="0"/>
    <x v="6"/>
    <s v="4103184732"/>
    <s v="4103184732"/>
    <s v="Pheonix Street Lane Cove"/>
    <x v="0"/>
    <s v="2066"/>
    <s v="Jul - Sep 2013"/>
    <x v="6"/>
    <n v="1"/>
    <n v="2"/>
    <s v="N/A"/>
    <n v="6"/>
    <s v="PARKS"/>
  </r>
  <r>
    <n v="228"/>
    <s v="Cox's lane"/>
    <x v="0"/>
    <x v="7"/>
    <s v="4103554966"/>
    <s v="4103554966"/>
    <s v="Cox's Lane Lane Cove North"/>
    <x v="1"/>
    <s v="2066"/>
    <s v="Apr - Jun 2006"/>
    <x v="7"/>
    <n v="4"/>
    <n v="2"/>
    <s v="N/A"/>
    <n v="5"/>
    <s v="PARKS"/>
  </r>
  <r>
    <n v="232"/>
    <s v="Cox's lane"/>
    <x v="0"/>
    <x v="7"/>
    <s v="4103554966"/>
    <s v="4103554966"/>
    <s v="Cox's Lane Lane Cove North"/>
    <x v="1"/>
    <s v="2066"/>
    <s v="Apr - Jun 2007"/>
    <x v="8"/>
    <n v="4"/>
    <n v="2"/>
    <s v="0.00%"/>
    <n v="6"/>
    <s v="PARKS"/>
  </r>
  <r>
    <n v="237"/>
    <s v="Cox's lane"/>
    <x v="0"/>
    <x v="7"/>
    <s v="4103554966"/>
    <s v="4103554966"/>
    <s v="Cox's Lane Lane Cove North"/>
    <x v="1"/>
    <s v="2066"/>
    <s v="Jul - Sep 2008"/>
    <x v="1"/>
    <n v="1"/>
    <n v="2"/>
    <s v="100.00%"/>
    <n v="4"/>
    <s v="PARKS"/>
  </r>
  <r>
    <n v="245"/>
    <s v="Cox's lane"/>
    <x v="0"/>
    <x v="7"/>
    <s v="4103554966"/>
    <s v="4103554966"/>
    <s v="Cox's Lane Lane Cove North"/>
    <x v="1"/>
    <s v="2066"/>
    <s v="Jul - Sep 2010"/>
    <x v="3"/>
    <n v="1"/>
    <n v="2"/>
    <s v="N/A"/>
    <n v="8"/>
    <s v="PARKS"/>
  </r>
  <r>
    <n v="246"/>
    <s v="Cox's lane"/>
    <x v="0"/>
    <x v="7"/>
    <s v="4103554966"/>
    <s v="4103554966"/>
    <s v="Cox's Lane Lane Cove North"/>
    <x v="1"/>
    <s v="2066"/>
    <s v="Oct - Dec 2010"/>
    <x v="3"/>
    <n v="2"/>
    <n v="2"/>
    <s v="100.00%"/>
    <n v="9"/>
    <s v="PARKS"/>
  </r>
  <r>
    <n v="247"/>
    <s v="Cox's lane"/>
    <x v="0"/>
    <x v="7"/>
    <s v="4103554966"/>
    <s v="4103554966"/>
    <s v="Cox's Lane Lane Cove North"/>
    <x v="1"/>
    <s v="2066"/>
    <s v="Jan - Mar 2011"/>
    <x v="3"/>
    <n v="3"/>
    <n v="2"/>
    <s v="N/A"/>
    <n v="9"/>
    <s v="PARKS"/>
  </r>
  <r>
    <n v="253"/>
    <s v="Cox's lane"/>
    <x v="0"/>
    <x v="7"/>
    <s v="4103554966"/>
    <s v="4103554966"/>
    <s v="Cox's Lane Lane Cove North"/>
    <x v="1"/>
    <s v="2066"/>
    <s v="Jul - Sep 2012"/>
    <x v="5"/>
    <n v="1"/>
    <n v="2"/>
    <s v="100.00%"/>
    <n v="13"/>
    <s v="PARKS"/>
  </r>
  <r>
    <n v="426"/>
    <s v="Goodlet Reserve Amenities Block"/>
    <x v="0"/>
    <x v="0"/>
    <s v="4103194271"/>
    <s v="4103194271"/>
    <s v="Huxtable Avenue Lane Cove"/>
    <x v="0"/>
    <s v="2066"/>
    <s v="Jan - Mar 2007"/>
    <x v="8"/>
    <n v="3"/>
    <n v="3"/>
    <s v="-91.89%"/>
    <n v="5"/>
    <s v="PARKS"/>
  </r>
  <r>
    <n v="449"/>
    <s v="Goodlet Reserve Amenities Block"/>
    <x v="0"/>
    <x v="0"/>
    <s v="4103194271"/>
    <s v="4103194271"/>
    <s v="Huxtable Avenue Lane Cove"/>
    <x v="0"/>
    <s v="2066"/>
    <s v="Oct - Dec 2012"/>
    <x v="5"/>
    <n v="2"/>
    <n v="3"/>
    <s v="-25.00%"/>
    <n v="13"/>
    <s v="PARKS"/>
  </r>
  <r>
    <n v="553"/>
    <s v="Tambournine Bay Reserve"/>
    <x v="0"/>
    <x v="1"/>
    <s v="4103187630"/>
    <s v="4103187630"/>
    <s v="Tambourine Bay Reserve Lane Cove"/>
    <x v="0"/>
    <s v="2066"/>
    <s v="Oct - Dec 2005"/>
    <x v="7"/>
    <n v="2"/>
    <n v="3"/>
    <s v="N/A"/>
    <n v="5"/>
    <s v="PARKS"/>
  </r>
  <r>
    <n v="555"/>
    <s v="Tambournine Bay Reserve"/>
    <x v="0"/>
    <x v="1"/>
    <s v="4103187630"/>
    <s v="4103187630"/>
    <s v="Tambourine Bay Reserve Lane Cove"/>
    <x v="0"/>
    <s v="2066"/>
    <s v="Apr - Jun 2006"/>
    <x v="7"/>
    <n v="4"/>
    <n v="3"/>
    <s v="N/A"/>
    <n v="5"/>
    <s v="PARKS"/>
  </r>
  <r>
    <n v="560"/>
    <s v="Tambournine Bay Reserve"/>
    <x v="0"/>
    <x v="1"/>
    <s v="4103187630"/>
    <s v="4103187630"/>
    <s v="Tambourine Bay Reserve Lane Cove"/>
    <x v="0"/>
    <s v="2066"/>
    <s v="Jul - Sep 2007"/>
    <x v="0"/>
    <n v="1"/>
    <n v="3"/>
    <s v="-40.00%"/>
    <n v="3"/>
    <s v="PARKS"/>
  </r>
  <r>
    <n v="562"/>
    <s v="Tambournine Bay Reserve"/>
    <x v="0"/>
    <x v="1"/>
    <s v="4103187630"/>
    <s v="4103187630"/>
    <s v="Tambourine Bay Reserve Lane Cove"/>
    <x v="0"/>
    <s v="2066"/>
    <s v="Jan - Mar 2008"/>
    <x v="0"/>
    <n v="3"/>
    <n v="3"/>
    <s v="-57.14%"/>
    <n v="4"/>
    <s v="PARKS"/>
  </r>
  <r>
    <n v="635"/>
    <s v="Gore Creek Reserve Waterfall pump"/>
    <x v="0"/>
    <x v="3"/>
    <s v="4103186377"/>
    <s v="4103186377"/>
    <s v="River Road Lane Cove"/>
    <x v="0"/>
    <s v="2066"/>
    <s v="Oct - Dec 2006"/>
    <x v="8"/>
    <n v="2"/>
    <n v="3"/>
    <s v="50.00%"/>
    <n v="5"/>
    <s v="PARKS"/>
  </r>
  <r>
    <n v="840"/>
    <s v="Pottery Green Oval Supply # 3"/>
    <x v="0"/>
    <x v="4"/>
    <s v="4103184737"/>
    <s v="4103184737"/>
    <s v="Little Street Lane Cove"/>
    <x v="0"/>
    <s v="2066"/>
    <s v="Oct - Dec 2005"/>
    <x v="7"/>
    <n v="2"/>
    <n v="3"/>
    <s v="N/A"/>
    <n v="5"/>
    <s v="PARKS"/>
  </r>
  <r>
    <n v="846"/>
    <s v="Pottery Green Oval Supply # 3"/>
    <x v="0"/>
    <x v="4"/>
    <s v="4103184737"/>
    <s v="4103184737"/>
    <s v="Little Street Lane Cove"/>
    <x v="0"/>
    <s v="2066"/>
    <s v="Apr - Jun 2007"/>
    <x v="8"/>
    <n v="4"/>
    <n v="3"/>
    <s v="N/A"/>
    <n v="5"/>
    <s v="PARKS"/>
  </r>
  <r>
    <n v="847"/>
    <s v="Pottery Green Oval Supply # 3"/>
    <x v="0"/>
    <x v="4"/>
    <s v="4103184737"/>
    <s v="4103184737"/>
    <s v="Little Street Lane Cove"/>
    <x v="0"/>
    <s v="2066"/>
    <s v="Jul - Sep 2007"/>
    <x v="0"/>
    <n v="1"/>
    <n v="3"/>
    <s v="-25.00%"/>
    <n v="3"/>
    <s v="PARKS"/>
  </r>
  <r>
    <n v="849"/>
    <s v="Pottery Green Oval Supply # 3"/>
    <x v="0"/>
    <x v="4"/>
    <s v="4103184737"/>
    <s v="4103184737"/>
    <s v="Little Street Lane Cove"/>
    <x v="0"/>
    <s v="2066"/>
    <s v="Jan - Mar 2008"/>
    <x v="0"/>
    <n v="3"/>
    <n v="3"/>
    <s v="-25.00%"/>
    <n v="3"/>
    <s v="PARKS"/>
  </r>
  <r>
    <n v="851"/>
    <s v="Pottery Green Oval Supply # 3"/>
    <x v="0"/>
    <x v="4"/>
    <s v="4103184737"/>
    <s v="4103184737"/>
    <s v="Little Street Lane Cove"/>
    <x v="0"/>
    <s v="2066"/>
    <s v="Jul - Sep 2008"/>
    <x v="1"/>
    <n v="1"/>
    <n v="3"/>
    <s v="0.00%"/>
    <n v="4"/>
    <s v="PARKS"/>
  </r>
  <r>
    <n v="857"/>
    <s v="Pottery Green Oval Supply # 3"/>
    <x v="0"/>
    <x v="4"/>
    <s v="4103184737"/>
    <s v="4103184737"/>
    <s v="Little Street Lane Cove"/>
    <x v="0"/>
    <s v="2066"/>
    <s v="Jan - Mar 2010"/>
    <x v="2"/>
    <n v="3"/>
    <n v="3"/>
    <s v="-25.00%"/>
    <n v="7"/>
    <s v="PARKS"/>
  </r>
  <r>
    <n v="859"/>
    <s v="Pottery Green Oval Supply # 3"/>
    <x v="0"/>
    <x v="4"/>
    <s v="4103184737"/>
    <s v="4103184737"/>
    <s v="Little Street Lane Cove"/>
    <x v="0"/>
    <s v="2066"/>
    <s v="Jul - Sep 2010"/>
    <x v="3"/>
    <n v="1"/>
    <n v="3"/>
    <s v="-25.00%"/>
    <n v="9"/>
    <s v="PARKS"/>
  </r>
  <r>
    <n v="945"/>
    <s v="Pottery Green Oval Supply # 1"/>
    <x v="0"/>
    <x v="6"/>
    <s v="4103184732"/>
    <s v="4103184732"/>
    <s v="Pheonix Street Lane Cove"/>
    <x v="0"/>
    <s v="2066"/>
    <s v="Apr - Jun 2007"/>
    <x v="8"/>
    <n v="4"/>
    <n v="3"/>
    <s v="N/A"/>
    <n v="5"/>
    <s v="PARKS"/>
  </r>
  <r>
    <n v="234"/>
    <s v="Cox's lane"/>
    <x v="0"/>
    <x v="7"/>
    <s v="4103554966"/>
    <s v="4103554966"/>
    <s v="Cox's Lane Lane Cove North"/>
    <x v="1"/>
    <s v="2066"/>
    <s v="Oct - Dec 2007"/>
    <x v="0"/>
    <n v="2"/>
    <n v="3"/>
    <s v="-25.00%"/>
    <n v="3"/>
    <s v="PARKS"/>
  </r>
  <r>
    <n v="256"/>
    <s v="Cox's lane"/>
    <x v="0"/>
    <x v="7"/>
    <s v="4103554966"/>
    <s v="4103554966"/>
    <s v="Cox's Lane Lane Cove North"/>
    <x v="1"/>
    <s v="2066"/>
    <s v="Apr - Jun 2013"/>
    <x v="5"/>
    <n v="4"/>
    <n v="3"/>
    <s v="N/A"/>
    <n v="6"/>
    <s v="PARKS"/>
  </r>
  <r>
    <n v="257"/>
    <s v="Cox's lane"/>
    <x v="0"/>
    <x v="7"/>
    <s v="4103554966"/>
    <s v="4103554966"/>
    <s v="Cox's Lane Lane Cove North"/>
    <x v="1"/>
    <s v="2066"/>
    <s v="Jul - Sep 2013"/>
    <x v="6"/>
    <n v="1"/>
    <n v="3"/>
    <s v="50.00%"/>
    <n v="6"/>
    <s v="PARKS"/>
  </r>
  <r>
    <n v="715"/>
    <s v="Fountain"/>
    <x v="0"/>
    <x v="8"/>
    <s v="4103185875"/>
    <s v="4103185875"/>
    <s v="Kenneth Street Longueville"/>
    <x v="2"/>
    <s v="2066"/>
    <s v="Jul - Sep 2005"/>
    <x v="7"/>
    <n v="1"/>
    <n v="3"/>
    <s v="N/A"/>
    <n v="5"/>
    <s v="PARKS"/>
  </r>
  <r>
    <n v="421"/>
    <s v="Goodlet Reserve Amenities Block"/>
    <x v="0"/>
    <x v="0"/>
    <s v="4103194271"/>
    <s v="4103194271"/>
    <s v="Huxtable Avenue Lane Cove"/>
    <x v="0"/>
    <s v="2066"/>
    <s v="Oct - Dec 2005"/>
    <x v="7"/>
    <n v="2"/>
    <n v="4"/>
    <s v="N/A"/>
    <n v="5"/>
    <s v="PARKS"/>
  </r>
  <r>
    <n v="437"/>
    <s v="Goodlet Reserve Amenities Block"/>
    <x v="0"/>
    <x v="0"/>
    <s v="4103194271"/>
    <s v="4103194271"/>
    <s v="Huxtable Avenue Lane Cove"/>
    <x v="0"/>
    <s v="2066"/>
    <s v="Oct - Dec 2009"/>
    <x v="2"/>
    <n v="2"/>
    <n v="4"/>
    <s v="-20.00%"/>
    <n v="8"/>
    <s v="PARKS"/>
  </r>
  <r>
    <n v="445"/>
    <s v="Goodlet Reserve Amenities Block"/>
    <x v="0"/>
    <x v="0"/>
    <s v="4103194271"/>
    <s v="4103194271"/>
    <s v="Huxtable Avenue Lane Cove"/>
    <x v="0"/>
    <s v="2066"/>
    <s v="Oct - Dec 2011"/>
    <x v="4"/>
    <n v="2"/>
    <n v="4"/>
    <s v="-20.00%"/>
    <n v="8"/>
    <s v="PARKS"/>
  </r>
  <r>
    <n v="839"/>
    <s v="Pottery Green Oval Supply # 3"/>
    <x v="0"/>
    <x v="4"/>
    <s v="4103184737"/>
    <s v="4103184737"/>
    <s v="Little Street Lane Cove"/>
    <x v="0"/>
    <s v="2066"/>
    <s v="Jul - Sep 2005"/>
    <x v="7"/>
    <n v="1"/>
    <n v="4"/>
    <s v="N/A"/>
    <n v="5"/>
    <s v="PARKS"/>
  </r>
  <r>
    <n v="843"/>
    <s v="Pottery Green Oval Supply # 3"/>
    <x v="0"/>
    <x v="4"/>
    <s v="4103184737"/>
    <s v="4103184737"/>
    <s v="Little Street Lane Cove"/>
    <x v="0"/>
    <s v="2066"/>
    <s v="Jul - Sep 2006"/>
    <x v="8"/>
    <n v="1"/>
    <n v="4"/>
    <s v="0.00%"/>
    <n v="5"/>
    <s v="PARKS"/>
  </r>
  <r>
    <n v="845"/>
    <s v="Pottery Green Oval Supply # 3"/>
    <x v="0"/>
    <x v="4"/>
    <s v="4103184737"/>
    <s v="4103184737"/>
    <s v="Little Street Lane Cove"/>
    <x v="0"/>
    <s v="2066"/>
    <s v="Jan - Mar 2007"/>
    <x v="8"/>
    <n v="3"/>
    <n v="4"/>
    <s v="300.00%"/>
    <n v="5"/>
    <s v="PARKS"/>
  </r>
  <r>
    <n v="853"/>
    <s v="Pottery Green Oval Supply # 3"/>
    <x v="0"/>
    <x v="4"/>
    <s v="4103184737"/>
    <s v="4103184737"/>
    <s v="Little Street Lane Cove"/>
    <x v="0"/>
    <s v="2066"/>
    <s v="Jan - Mar 2009"/>
    <x v="1"/>
    <n v="3"/>
    <n v="4"/>
    <s v="33.33%"/>
    <n v="4"/>
    <s v="PARKS"/>
  </r>
  <r>
    <n v="854"/>
    <s v="Pottery Green Oval Supply # 3"/>
    <x v="0"/>
    <x v="4"/>
    <s v="4103184737"/>
    <s v="4103184737"/>
    <s v="Little Street Lane Cove"/>
    <x v="0"/>
    <s v="2066"/>
    <s v="Apr - Jun 2009"/>
    <x v="1"/>
    <n v="4"/>
    <n v="4"/>
    <s v="300.00%"/>
    <n v="4"/>
    <s v="PARKS"/>
  </r>
  <r>
    <n v="855"/>
    <s v="Pottery Green Oval Supply # 3"/>
    <x v="0"/>
    <x v="4"/>
    <s v="4103184737"/>
    <s v="4103184737"/>
    <s v="Little Street Lane Cove"/>
    <x v="0"/>
    <s v="2066"/>
    <s v="Jul - Sep 2009"/>
    <x v="2"/>
    <n v="1"/>
    <n v="4"/>
    <s v="33.33%"/>
    <n v="8"/>
    <s v="PARKS"/>
  </r>
  <r>
    <n v="871"/>
    <s v="Pottery Green Oval Supply # 3"/>
    <x v="0"/>
    <x v="4"/>
    <s v="4103184737"/>
    <s v="4103184737"/>
    <s v="Little Street Lane Cove"/>
    <x v="0"/>
    <s v="2066"/>
    <s v="Jul - Sep 2013"/>
    <x v="6"/>
    <n v="1"/>
    <n v="4"/>
    <s v="N/A"/>
    <n v="6"/>
    <s v="PARKS"/>
  </r>
  <r>
    <n v="917"/>
    <s v="Pottery Green Oval Supply # 2"/>
    <x v="0"/>
    <x v="5"/>
    <s v="4103184733"/>
    <s v="4103184733"/>
    <s v="Pheonix Street Lane Cove"/>
    <x v="0"/>
    <s v="2066"/>
    <s v="Jul - Sep 2008"/>
    <x v="1"/>
    <n v="1"/>
    <n v="4"/>
    <s v="N/A"/>
    <n v="4"/>
    <s v="PARKS"/>
  </r>
  <r>
    <n v="226"/>
    <s v="Cox's lane"/>
    <x v="0"/>
    <x v="7"/>
    <s v="4103554966"/>
    <s v="4103554966"/>
    <s v="Cox's Lane Lane Cove North"/>
    <x v="1"/>
    <s v="2066"/>
    <s v="Oct - Dec 2005"/>
    <x v="7"/>
    <n v="2"/>
    <n v="4"/>
    <s v="N/A"/>
    <n v="5"/>
    <s v="PARKS"/>
  </r>
  <r>
    <n v="227"/>
    <s v="Cox's lane"/>
    <x v="0"/>
    <x v="7"/>
    <s v="4103554966"/>
    <s v="4103554966"/>
    <s v="Cox's Lane Lane Cove North"/>
    <x v="1"/>
    <s v="2066"/>
    <s v="Jan - Mar 2006"/>
    <x v="7"/>
    <n v="3"/>
    <n v="4"/>
    <s v="N/A"/>
    <n v="4"/>
    <s v="PARKS"/>
  </r>
  <r>
    <n v="230"/>
    <s v="Cox's lane"/>
    <x v="0"/>
    <x v="7"/>
    <s v="4103554966"/>
    <s v="4103554966"/>
    <s v="Cox's Lane Lane Cove North"/>
    <x v="1"/>
    <s v="2066"/>
    <s v="Oct - Dec 2006"/>
    <x v="8"/>
    <n v="2"/>
    <n v="4"/>
    <s v="0.00%"/>
    <n v="5"/>
    <s v="PARKS"/>
  </r>
  <r>
    <n v="250"/>
    <s v="Cox's lane"/>
    <x v="0"/>
    <x v="7"/>
    <s v="4103554966"/>
    <s v="4103554966"/>
    <s v="Cox's Lane Lane Cove North"/>
    <x v="1"/>
    <s v="2066"/>
    <s v="Oct - Dec 2011"/>
    <x v="4"/>
    <n v="2"/>
    <n v="4"/>
    <s v="100.00%"/>
    <n v="6"/>
    <s v="PARKS"/>
  </r>
  <r>
    <n v="254"/>
    <s v="Cox's lane"/>
    <x v="0"/>
    <x v="7"/>
    <s v="4103554966"/>
    <s v="4103554966"/>
    <s v="Cox's Lane Lane Cove North"/>
    <x v="1"/>
    <s v="2066"/>
    <s v="Oct - Dec 2012"/>
    <x v="5"/>
    <n v="2"/>
    <n v="4"/>
    <s v="0.00%"/>
    <n v="13"/>
    <s v="PARKS"/>
  </r>
  <r>
    <n v="423"/>
    <s v="Goodlet Reserve Amenities Block"/>
    <x v="0"/>
    <x v="0"/>
    <s v="4103194271"/>
    <s v="4103194271"/>
    <s v="Huxtable Avenue Lane Cove"/>
    <x v="0"/>
    <s v="2066"/>
    <s v="Apr - Jun 2006"/>
    <x v="7"/>
    <n v="4"/>
    <n v="5"/>
    <s v="N/A"/>
    <n v="5"/>
    <s v="PARKS"/>
  </r>
  <r>
    <n v="433"/>
    <s v="Goodlet Reserve Amenities Block"/>
    <x v="0"/>
    <x v="0"/>
    <s v="4103194271"/>
    <s v="4103194271"/>
    <s v="Huxtable Avenue Lane Cove"/>
    <x v="0"/>
    <s v="2066"/>
    <s v="Oct - Dec 2008"/>
    <x v="1"/>
    <n v="2"/>
    <n v="5"/>
    <s v="-54.55%"/>
    <n v="4"/>
    <s v="PARKS"/>
  </r>
  <r>
    <n v="441"/>
    <s v="Goodlet Reserve Amenities Block"/>
    <x v="0"/>
    <x v="0"/>
    <s v="4103194271"/>
    <s v="4103194271"/>
    <s v="Huxtable Avenue Lane Cove"/>
    <x v="0"/>
    <s v="2066"/>
    <s v="Oct - Dec 2010"/>
    <x v="3"/>
    <n v="2"/>
    <n v="5"/>
    <s v="25.00%"/>
    <n v="6"/>
    <s v="PARKS"/>
  </r>
  <r>
    <n v="450"/>
    <s v="Goodlet Reserve Amenities Block"/>
    <x v="0"/>
    <x v="0"/>
    <s v="4103194271"/>
    <s v="4103194271"/>
    <s v="Huxtable Avenue Lane Cove"/>
    <x v="0"/>
    <s v="2066"/>
    <s v="Jan - Mar 2013"/>
    <x v="5"/>
    <n v="3"/>
    <n v="5"/>
    <s v="400.00%"/>
    <n v="6"/>
    <s v="PARKS"/>
  </r>
  <r>
    <n v="556"/>
    <s v="Tambournine Bay Reserve"/>
    <x v="0"/>
    <x v="1"/>
    <s v="4103187630"/>
    <s v="4103187630"/>
    <s v="Tambourine Bay Reserve Lane Cove"/>
    <x v="0"/>
    <s v="2066"/>
    <s v="Jul - Sep 2006"/>
    <x v="8"/>
    <n v="1"/>
    <n v="5"/>
    <s v="-16.67%"/>
    <n v="5"/>
    <s v="PARKS"/>
  </r>
  <r>
    <n v="559"/>
    <s v="Tambournine Bay Reserve"/>
    <x v="0"/>
    <x v="1"/>
    <s v="4103187630"/>
    <s v="4103187630"/>
    <s v="Tambourine Bay Reserve Lane Cove"/>
    <x v="0"/>
    <s v="2066"/>
    <s v="Apr - Jun 2007"/>
    <x v="8"/>
    <n v="4"/>
    <n v="5"/>
    <s v="66.67%"/>
    <n v="5"/>
    <s v="PARKS"/>
  </r>
  <r>
    <n v="561"/>
    <s v="Tambournine Bay Reserve"/>
    <x v="0"/>
    <x v="1"/>
    <s v="4103187630"/>
    <s v="4103187630"/>
    <s v="Tambourine Bay Reserve Lane Cove"/>
    <x v="0"/>
    <s v="2066"/>
    <s v="Oct - Dec 2007"/>
    <x v="0"/>
    <n v="2"/>
    <n v="5"/>
    <s v="-66.67%"/>
    <n v="3"/>
    <s v="PARKS"/>
  </r>
  <r>
    <n v="848"/>
    <s v="Pottery Green Oval Supply # 3"/>
    <x v="0"/>
    <x v="4"/>
    <s v="4103184737"/>
    <s v="4103184737"/>
    <s v="Little Street Lane Cove"/>
    <x v="0"/>
    <s v="2066"/>
    <s v="Oct - Dec 2007"/>
    <x v="0"/>
    <n v="2"/>
    <n v="5"/>
    <s v="-44.44%"/>
    <n v="4"/>
    <s v="PARKS"/>
  </r>
  <r>
    <n v="225"/>
    <s v="Cox's lane"/>
    <x v="0"/>
    <x v="7"/>
    <s v="4103554966"/>
    <s v="4103554966"/>
    <s v="Cox's Lane Lane Cove North"/>
    <x v="1"/>
    <s v="2066"/>
    <s v="Jul - Sep 2005"/>
    <x v="7"/>
    <n v="1"/>
    <n v="5"/>
    <s v="N/A"/>
    <n v="6"/>
    <s v="PARKS"/>
  </r>
  <r>
    <n v="231"/>
    <s v="Cox's lane"/>
    <x v="0"/>
    <x v="7"/>
    <s v="4103554966"/>
    <s v="4103554966"/>
    <s v="Cox's Lane Lane Cove North"/>
    <x v="1"/>
    <s v="2066"/>
    <s v="Jan - Mar 2007"/>
    <x v="8"/>
    <n v="3"/>
    <n v="5"/>
    <s v="25.00%"/>
    <n v="5"/>
    <s v="PARKS"/>
  </r>
  <r>
    <n v="255"/>
    <s v="Cox's lane"/>
    <x v="0"/>
    <x v="7"/>
    <s v="4103554966"/>
    <s v="4103554966"/>
    <s v="Cox's Lane Lane Cove North"/>
    <x v="1"/>
    <s v="2066"/>
    <s v="Jan - Mar 2013"/>
    <x v="5"/>
    <n v="3"/>
    <n v="5"/>
    <s v="400.00%"/>
    <n v="6"/>
    <s v="PARKS"/>
  </r>
  <r>
    <n v="177"/>
    <s v="Friedlander Pl"/>
    <x v="0"/>
    <x v="9"/>
    <s v="4103648230"/>
    <s v="4103648230"/>
    <s v="Friedlander Pl St Leonards"/>
    <x v="3"/>
    <s v="2065"/>
    <s v="Jan - Mar 2010"/>
    <x v="2"/>
    <n v="3"/>
    <n v="5"/>
    <s v="-99.04%"/>
    <n v="8"/>
    <s v="WUS"/>
  </r>
  <r>
    <n v="425"/>
    <s v="Goodlet Reserve Amenities Block"/>
    <x v="0"/>
    <x v="0"/>
    <s v="4103194271"/>
    <s v="4103194271"/>
    <s v="Huxtable Avenue Lane Cove"/>
    <x v="0"/>
    <s v="2066"/>
    <s v="Oct - Dec 2006"/>
    <x v="8"/>
    <n v="2"/>
    <n v="6"/>
    <s v="50.00%"/>
    <n v="6"/>
    <s v="PARKS"/>
  </r>
  <r>
    <n v="552"/>
    <s v="Tambournine Bay Reserve"/>
    <x v="0"/>
    <x v="1"/>
    <s v="4103187630"/>
    <s v="4103187630"/>
    <s v="Tambourine Bay Reserve Lane Cove"/>
    <x v="0"/>
    <s v="2066"/>
    <s v="Jul - Sep 2005"/>
    <x v="7"/>
    <n v="1"/>
    <n v="6"/>
    <s v="N/A"/>
    <n v="5"/>
    <s v="PARKS"/>
  </r>
  <r>
    <n v="587"/>
    <s v="Tamberine Bay Pool"/>
    <x v="0"/>
    <x v="2"/>
    <s v="4103187449"/>
    <s v="4103187449"/>
    <s v="Kallaroo Road Lane Cove"/>
    <x v="0"/>
    <s v="2066"/>
    <s v="Jan - Mar 2010"/>
    <x v="2"/>
    <n v="3"/>
    <n v="6"/>
    <s v="-99.34%"/>
    <n v="8"/>
    <s v="PARKS"/>
  </r>
  <r>
    <n v="412"/>
    <s v="Electric BBQ - Newlands Park"/>
    <x v="0"/>
    <x v="10"/>
    <s v="4103440594"/>
    <s v="4103440594"/>
    <s v="Duntroon Ave St Leonards"/>
    <x v="3"/>
    <s v="2066"/>
    <s v="Jul - Sep 2008"/>
    <x v="1"/>
    <n v="1"/>
    <n v="6"/>
    <s v="-57.14%"/>
    <n v="4"/>
    <s v="PARKS"/>
  </r>
  <r>
    <n v="558"/>
    <s v="Tambournine Bay Reserve"/>
    <x v="0"/>
    <x v="1"/>
    <s v="4103187630"/>
    <s v="4103187630"/>
    <s v="Tambourine Bay Reserve Lane Cove"/>
    <x v="0"/>
    <s v="2066"/>
    <s v="Jan - Mar 2007"/>
    <x v="8"/>
    <n v="3"/>
    <n v="7"/>
    <s v="250.00%"/>
    <n v="5"/>
    <s v="PARKS"/>
  </r>
  <r>
    <n v="838"/>
    <s v="Lane Cove Plaza"/>
    <x v="0"/>
    <x v="11"/>
    <s v="4103185084"/>
    <s v="4103185084"/>
    <s v="Burns Bay Road Lane Cove"/>
    <x v="0"/>
    <s v="2066"/>
    <s v="Jul - Sep 2011"/>
    <x v="4"/>
    <n v="1"/>
    <n v="7"/>
    <s v="-83.72%"/>
    <n v="1"/>
    <s v="OSUS"/>
  </r>
  <r>
    <n v="863"/>
    <s v="Pottery Green Oval Supply # 3"/>
    <x v="0"/>
    <x v="4"/>
    <s v="4103184737"/>
    <s v="4103184737"/>
    <s v="Little Street Lane Cove"/>
    <x v="0"/>
    <s v="2066"/>
    <s v="Jul - Sep 2011"/>
    <x v="4"/>
    <n v="1"/>
    <n v="7"/>
    <s v="133.33%"/>
    <n v="8"/>
    <s v="PARKS"/>
  </r>
  <r>
    <n v="591"/>
    <s v="Tamberine Bay Pool"/>
    <x v="0"/>
    <x v="2"/>
    <s v="4103187449"/>
    <s v="4103187449"/>
    <s v="Kallaroo Road Lane Cove"/>
    <x v="0"/>
    <s v="2066"/>
    <s v="Jan - Mar 2011"/>
    <x v="3"/>
    <n v="3"/>
    <n v="8"/>
    <s v="33.33%"/>
    <n v="9"/>
    <s v="PARKS"/>
  </r>
  <r>
    <n v="964"/>
    <s v="Pottery Green Oval Supply # 1"/>
    <x v="0"/>
    <x v="6"/>
    <s v="4103184732"/>
    <s v="4103184732"/>
    <s v="Pheonix Street Lane Cove"/>
    <x v="0"/>
    <s v="2066"/>
    <s v="Jan - Mar 2012"/>
    <x v="4"/>
    <n v="3"/>
    <n v="8"/>
    <s v="N/A"/>
    <n v="8"/>
    <s v="PARKS"/>
  </r>
  <r>
    <n v="1120"/>
    <s v="Former RSL/Bowling Club"/>
    <x v="0"/>
    <x v="12"/>
    <s v="4102026982"/>
    <s v="4102026982"/>
    <s v="304 Burns Bay Road Lane Cove"/>
    <x v="0"/>
    <s v="2066"/>
    <s v="Jan - Mar 2006"/>
    <x v="7"/>
    <n v="3"/>
    <n v="8"/>
    <s v="N/A"/>
    <n v="5"/>
    <s v="FACILITIES"/>
  </r>
  <r>
    <n v="1124"/>
    <s v="Former RSL/Bowling Club"/>
    <x v="0"/>
    <x v="12"/>
    <s v="4102026982"/>
    <s v="4102026982"/>
    <s v="304 Burns Bay Road Lane Cove"/>
    <x v="0"/>
    <s v="2066"/>
    <s v="Jan - Mar 2007"/>
    <x v="8"/>
    <n v="3"/>
    <n v="8"/>
    <s v="0.00%"/>
    <n v="5"/>
    <s v="FACILITIES"/>
  </r>
  <r>
    <n v="1128"/>
    <s v="Former RSL/Bowling Club"/>
    <x v="0"/>
    <x v="12"/>
    <s v="4102026982"/>
    <s v="4102026982"/>
    <s v="304 Burns Bay Road Lane Cove"/>
    <x v="0"/>
    <s v="2066"/>
    <s v="Jan - Mar 2008"/>
    <x v="0"/>
    <n v="3"/>
    <n v="8"/>
    <s v="0.00%"/>
    <n v="5"/>
    <s v="FACILITIES"/>
  </r>
  <r>
    <n v="1132"/>
    <s v="Former RSL/Bowling Club"/>
    <x v="0"/>
    <x v="12"/>
    <s v="4102026982"/>
    <s v="4102026982"/>
    <s v="304 Burns Bay Road Lane Cove"/>
    <x v="0"/>
    <s v="2066"/>
    <s v="Jan - Mar 2009"/>
    <x v="1"/>
    <n v="3"/>
    <n v="8"/>
    <s v="0.00%"/>
    <n v="5"/>
    <s v="FACILITIES"/>
  </r>
  <r>
    <n v="1136"/>
    <s v="Former RSL/Bowling Club"/>
    <x v="0"/>
    <x v="12"/>
    <s v="4102026982"/>
    <s v="4102026982"/>
    <s v="304 Burns Bay Road Lane Cove"/>
    <x v="0"/>
    <s v="2066"/>
    <s v="Jan - Mar 2010"/>
    <x v="2"/>
    <n v="3"/>
    <n v="8"/>
    <s v="0.00%"/>
    <n v="5"/>
    <s v="FACILITIES"/>
  </r>
  <r>
    <n v="1140"/>
    <s v="Former RSL/Bowling Club"/>
    <x v="0"/>
    <x v="12"/>
    <s v="4102026982"/>
    <s v="4102026982"/>
    <s v="304 Burns Bay Road Lane Cove"/>
    <x v="0"/>
    <s v="2066"/>
    <s v="Jan - Mar 2011"/>
    <x v="3"/>
    <n v="3"/>
    <n v="8"/>
    <s v="0.00%"/>
    <n v="5"/>
    <s v="FACILITIES"/>
  </r>
  <r>
    <n v="1144"/>
    <s v="Former RSL/Bowling Club"/>
    <x v="0"/>
    <x v="12"/>
    <s v="4102026982"/>
    <s v="4102026982"/>
    <s v="304 Burns Bay Road Lane Cove"/>
    <x v="0"/>
    <s v="2066"/>
    <s v="Jan - Mar 2012"/>
    <x v="4"/>
    <n v="3"/>
    <n v="8"/>
    <s v="0.00%"/>
    <n v="5"/>
    <s v="FACILITIES"/>
  </r>
  <r>
    <n v="1148"/>
    <s v="Former RSL/Bowling Club"/>
    <x v="0"/>
    <x v="12"/>
    <s v="4102026982"/>
    <s v="4102026982"/>
    <s v="304 Burns Bay Road Lane Cove"/>
    <x v="0"/>
    <s v="2066"/>
    <s v="Jan - Mar 2013"/>
    <x v="5"/>
    <n v="3"/>
    <n v="8"/>
    <s v="0.00%"/>
    <n v="5"/>
    <s v="FACILITIES"/>
  </r>
  <r>
    <n v="844"/>
    <s v="Pottery Green Oval Supply # 3"/>
    <x v="0"/>
    <x v="4"/>
    <s v="4103184737"/>
    <s v="4103184737"/>
    <s v="Little Street Lane Cove"/>
    <x v="0"/>
    <s v="2066"/>
    <s v="Oct - Dec 2006"/>
    <x v="8"/>
    <n v="2"/>
    <n v="9"/>
    <s v="200.00%"/>
    <n v="6"/>
    <s v="PARKS"/>
  </r>
  <r>
    <n v="429"/>
    <s v="Goodlet Reserve Amenities Block"/>
    <x v="0"/>
    <x v="0"/>
    <s v="4103194271"/>
    <s v="4103194271"/>
    <s v="Huxtable Avenue Lane Cove"/>
    <x v="0"/>
    <s v="2066"/>
    <s v="Oct - Dec 2007"/>
    <x v="0"/>
    <n v="2"/>
    <n v="11"/>
    <s v="83.33%"/>
    <n v="4"/>
    <s v="PARKS"/>
  </r>
  <r>
    <n v="856"/>
    <s v="Pottery Green Oval Supply # 3"/>
    <x v="0"/>
    <x v="4"/>
    <s v="4103184737"/>
    <s v="4103184737"/>
    <s v="Little Street Lane Cove"/>
    <x v="0"/>
    <s v="2066"/>
    <s v="Oct - Dec 2009"/>
    <x v="2"/>
    <n v="2"/>
    <n v="11"/>
    <s v="450.00%"/>
    <n v="8"/>
    <s v="PARKS"/>
  </r>
  <r>
    <n v="122"/>
    <s v="Kara St Lane Cove (Pathway between No 3 and 5)"/>
    <x v="0"/>
    <x v="13"/>
    <s v="4103760056"/>
    <s v="4103760056"/>
    <s v="   Kara St Lane Cove"/>
    <x v="0"/>
    <s v="2066"/>
    <s v="Jan - Mar 2012"/>
    <x v="4"/>
    <n v="3"/>
    <n v="13"/>
    <s v="-18.75%"/>
    <n v="8"/>
    <m/>
  </r>
  <r>
    <n v="188"/>
    <s v="Friedlander Pl"/>
    <x v="0"/>
    <x v="9"/>
    <s v="4103648230"/>
    <s v="4103648230"/>
    <s v="Friedlander Pl St Leonards"/>
    <x v="3"/>
    <s v="2065"/>
    <s v="Oct - Dec 2012"/>
    <x v="5"/>
    <n v="2"/>
    <n v="13"/>
    <s v="N/A"/>
    <n v="14"/>
    <s v="WUS"/>
  </r>
  <r>
    <n v="121"/>
    <s v="Kara St Lane Cove (Pathway between No 3 and 5)"/>
    <x v="0"/>
    <x v="13"/>
    <s v="4103760056"/>
    <s v="4103760056"/>
    <s v="   Kara St Lane Cove"/>
    <x v="0"/>
    <s v="2066"/>
    <s v="Oct - Dec 2011"/>
    <x v="4"/>
    <n v="2"/>
    <n v="14"/>
    <s v="-48.15%"/>
    <n v="9"/>
    <m/>
  </r>
  <r>
    <n v="408"/>
    <s v="Electric BBQ - Newlands Park"/>
    <x v="0"/>
    <x v="10"/>
    <s v="4103440594"/>
    <s v="4103440594"/>
    <s v="Duntroon Ave St Leonards"/>
    <x v="3"/>
    <s v="2066"/>
    <s v="Jul - Sep 2007"/>
    <x v="0"/>
    <n v="1"/>
    <n v="14"/>
    <s v="N/A"/>
    <n v="4"/>
    <s v="PARKS"/>
  </r>
  <r>
    <n v="557"/>
    <s v="Tambournine Bay Reserve"/>
    <x v="0"/>
    <x v="1"/>
    <s v="4103187630"/>
    <s v="4103187630"/>
    <s v="Tambourine Bay Reserve Lane Cove"/>
    <x v="0"/>
    <s v="2066"/>
    <s v="Oct - Dec 2006"/>
    <x v="8"/>
    <n v="2"/>
    <n v="15"/>
    <s v="400.00%"/>
    <n v="6"/>
    <s v="PARKS"/>
  </r>
  <r>
    <n v="98"/>
    <s v="Kara St Lane Cove (Pathway between No 3 and 5)"/>
    <x v="0"/>
    <x v="13"/>
    <s v="4103760056"/>
    <s v="4103760056"/>
    <s v="   Kara St Lane Cove"/>
    <x v="0"/>
    <s v="2066"/>
    <s v="Jan - Mar 2006"/>
    <x v="7"/>
    <n v="3"/>
    <n v="16"/>
    <s v="N/A"/>
    <n v="9"/>
    <m/>
  </r>
  <r>
    <n v="102"/>
    <s v="Kara St Lane Cove (Pathway between No 3 and 5)"/>
    <x v="0"/>
    <x v="13"/>
    <s v="4103760056"/>
    <s v="4103760056"/>
    <s v="   Kara St Lane Cove"/>
    <x v="0"/>
    <s v="2066"/>
    <s v="Jan - Mar 2007"/>
    <x v="8"/>
    <n v="3"/>
    <n v="16"/>
    <s v="0.00%"/>
    <n v="9"/>
    <m/>
  </r>
  <r>
    <n v="106"/>
    <s v="Kara St Lane Cove (Pathway between No 3 and 5)"/>
    <x v="0"/>
    <x v="13"/>
    <s v="4103760056"/>
    <s v="4103760056"/>
    <s v="   Kara St Lane Cove"/>
    <x v="0"/>
    <s v="2066"/>
    <s v="Jan - Mar 2008"/>
    <x v="0"/>
    <n v="3"/>
    <n v="16"/>
    <s v="0.00%"/>
    <n v="9"/>
    <m/>
  </r>
  <r>
    <n v="110"/>
    <s v="Kara St Lane Cove (Pathway between No 3 and 5)"/>
    <x v="0"/>
    <x v="13"/>
    <s v="4103760056"/>
    <s v="4103760056"/>
    <s v="   Kara St Lane Cove"/>
    <x v="0"/>
    <s v="2066"/>
    <s v="Jan - Mar 2009"/>
    <x v="1"/>
    <n v="3"/>
    <n v="16"/>
    <s v="0.00%"/>
    <n v="9"/>
    <m/>
  </r>
  <r>
    <n v="114"/>
    <s v="Kara St Lane Cove (Pathway between No 3 and 5)"/>
    <x v="0"/>
    <x v="13"/>
    <s v="4103760056"/>
    <s v="4103760056"/>
    <s v="   Kara St Lane Cove"/>
    <x v="0"/>
    <s v="2066"/>
    <s v="Jan - Mar 2010"/>
    <x v="2"/>
    <n v="3"/>
    <n v="16"/>
    <s v="0.00%"/>
    <n v="9"/>
    <m/>
  </r>
  <r>
    <n v="118"/>
    <s v="Kara St Lane Cove (Pathway between No 3 and 5)"/>
    <x v="0"/>
    <x v="13"/>
    <s v="4103760056"/>
    <s v="4103760056"/>
    <s v="   Kara St Lane Cove"/>
    <x v="0"/>
    <s v="2066"/>
    <s v="Jan - Mar 2011"/>
    <x v="3"/>
    <n v="3"/>
    <n v="16"/>
    <s v="0.00%"/>
    <n v="9"/>
    <m/>
  </r>
  <r>
    <n v="519"/>
    <s v="Burns Bay Oval"/>
    <x v="0"/>
    <x v="14"/>
    <s v="4103187918"/>
    <s v="4103187918"/>
    <s v="Riverview Street Lane Cove"/>
    <x v="0"/>
    <s v="2066"/>
    <s v="Jul - Sep 2005"/>
    <x v="7"/>
    <n v="1"/>
    <n v="16"/>
    <s v="N/A"/>
    <n v="6"/>
    <s v="PARKS"/>
  </r>
  <r>
    <n v="938"/>
    <s v="Pottery Green Oval Supply # 1"/>
    <x v="0"/>
    <x v="6"/>
    <s v="4103184732"/>
    <s v="4103184732"/>
    <s v="Pheonix Street Lane Cove"/>
    <x v="0"/>
    <s v="2066"/>
    <s v="Jul - Sep 2005"/>
    <x v="7"/>
    <n v="1"/>
    <n v="16"/>
    <s v="N/A"/>
    <n v="6"/>
    <s v="PARKS"/>
  </r>
  <r>
    <n v="186"/>
    <s v="Friedlander Pl"/>
    <x v="0"/>
    <x v="9"/>
    <s v="4103648230"/>
    <s v="4103648230"/>
    <s v="Friedlander Pl St Leonards"/>
    <x v="3"/>
    <s v="2065"/>
    <s v="Apr - Jun 2012"/>
    <x v="4"/>
    <n v="4"/>
    <n v="16"/>
    <s v="N/A"/>
    <n v="9"/>
    <s v="WUS"/>
  </r>
  <r>
    <n v="407"/>
    <s v="Electric BBQ - Newlands Park"/>
    <x v="0"/>
    <x v="10"/>
    <s v="4103440594"/>
    <s v="4103440594"/>
    <s v="Duntroon Ave St Leonards"/>
    <x v="3"/>
    <s v="2066"/>
    <s v="Apr - Jun 2007"/>
    <x v="8"/>
    <n v="4"/>
    <n v="18"/>
    <s v="-14.29%"/>
    <n v="6"/>
    <s v="PARKS"/>
  </r>
  <r>
    <n v="124"/>
    <s v="Kara St Lane Cove (Pathway between No 3 and 5)"/>
    <x v="0"/>
    <x v="13"/>
    <s v="4103760056"/>
    <s v="4103760056"/>
    <s v="   Kara St Lane Cove"/>
    <x v="0"/>
    <s v="2066"/>
    <s v="Jul - Sep 2012"/>
    <x v="5"/>
    <n v="1"/>
    <n v="20"/>
    <s v="-9.09%"/>
    <n v="14"/>
    <m/>
  </r>
  <r>
    <n v="126"/>
    <s v="Kara St Lane Cove (Pathway between No 3 and 5)"/>
    <x v="0"/>
    <x v="13"/>
    <s v="4103760056"/>
    <s v="4103760056"/>
    <s v="   Kara St Lane Cove"/>
    <x v="0"/>
    <s v="2066"/>
    <s v="Jan - Mar 2013"/>
    <x v="5"/>
    <n v="3"/>
    <n v="20"/>
    <s v="53.85%"/>
    <n v="10"/>
    <m/>
  </r>
  <r>
    <n v="406"/>
    <s v="Electric BBQ - Newlands Park"/>
    <x v="0"/>
    <x v="10"/>
    <s v="4103440594"/>
    <s v="4103440594"/>
    <s v="Duntroon Ave St Leonards"/>
    <x v="3"/>
    <s v="2066"/>
    <s v="Jan - Mar 2007"/>
    <x v="8"/>
    <n v="3"/>
    <n v="20"/>
    <s v="-41.18%"/>
    <n v="6"/>
    <s v="PARKS"/>
  </r>
  <r>
    <n v="96"/>
    <s v="Kara St Lane Cove (Pathway between No 3 and 5)"/>
    <x v="0"/>
    <x v="13"/>
    <s v="4103760056"/>
    <s v="4103760056"/>
    <s v="   Kara St Lane Cove"/>
    <x v="0"/>
    <s v="2066"/>
    <s v="Jul - Sep 2005"/>
    <x v="7"/>
    <n v="1"/>
    <n v="21"/>
    <s v="N/A"/>
    <n v="12"/>
    <m/>
  </r>
  <r>
    <n v="100"/>
    <s v="Kara St Lane Cove (Pathway between No 3 and 5)"/>
    <x v="0"/>
    <x v="13"/>
    <s v="4103760056"/>
    <s v="4103760056"/>
    <s v="   Kara St Lane Cove"/>
    <x v="0"/>
    <s v="2066"/>
    <s v="Jul - Sep 2006"/>
    <x v="8"/>
    <n v="1"/>
    <n v="21"/>
    <s v="0.00%"/>
    <n v="12"/>
    <m/>
  </r>
  <r>
    <n v="104"/>
    <s v="Kara St Lane Cove (Pathway between No 3 and 5)"/>
    <x v="0"/>
    <x v="13"/>
    <s v="4103760056"/>
    <s v="4103760056"/>
    <s v="   Kara St Lane Cove"/>
    <x v="0"/>
    <s v="2066"/>
    <s v="Jul - Sep 2007"/>
    <x v="0"/>
    <n v="1"/>
    <n v="21"/>
    <s v="0.00%"/>
    <n v="12"/>
    <m/>
  </r>
  <r>
    <n v="108"/>
    <s v="Kara St Lane Cove (Pathway between No 3 and 5)"/>
    <x v="0"/>
    <x v="13"/>
    <s v="4103760056"/>
    <s v="4103760056"/>
    <s v="   Kara St Lane Cove"/>
    <x v="0"/>
    <s v="2066"/>
    <s v="Jul - Sep 2008"/>
    <x v="1"/>
    <n v="1"/>
    <n v="21"/>
    <s v="0.00%"/>
    <n v="12"/>
    <m/>
  </r>
  <r>
    <n v="112"/>
    <s v="Kara St Lane Cove (Pathway between No 3 and 5)"/>
    <x v="0"/>
    <x v="13"/>
    <s v="4103760056"/>
    <s v="4103760056"/>
    <s v="   Kara St Lane Cove"/>
    <x v="0"/>
    <s v="2066"/>
    <s v="Jul - Sep 2009"/>
    <x v="2"/>
    <n v="1"/>
    <n v="21"/>
    <s v="0.00%"/>
    <n v="12"/>
    <m/>
  </r>
  <r>
    <n v="116"/>
    <s v="Kara St Lane Cove (Pathway between No 3 and 5)"/>
    <x v="0"/>
    <x v="13"/>
    <s v="4103760056"/>
    <s v="4103760056"/>
    <s v="   Kara St Lane Cove"/>
    <x v="0"/>
    <s v="2066"/>
    <s v="Jul - Sep 2010"/>
    <x v="3"/>
    <n v="1"/>
    <n v="21"/>
    <s v="0.00%"/>
    <n v="12"/>
    <m/>
  </r>
  <r>
    <n v="128"/>
    <s v="Kara St Lane Cove (Pathway between No 3 and 5)"/>
    <x v="0"/>
    <x v="13"/>
    <s v="4103760056"/>
    <s v="4103760056"/>
    <s v="   Kara St Lane Cove"/>
    <x v="0"/>
    <s v="2066"/>
    <s v="Jul - Sep 2013"/>
    <x v="6"/>
    <n v="1"/>
    <n v="21"/>
    <s v="5.00%"/>
    <n v="12"/>
    <m/>
  </r>
  <r>
    <n v="131"/>
    <s v="St Leonards Parking Meters"/>
    <x v="0"/>
    <x v="15"/>
    <s v="4103743477"/>
    <s v="4103743477"/>
    <s v="Nicholson Street St Leonards"/>
    <x v="3"/>
    <s v="2065"/>
    <s v="Jan - Mar 2006"/>
    <x v="7"/>
    <n v="3"/>
    <n v="21"/>
    <s v="N/A"/>
    <n v="15"/>
    <s v="OSUS"/>
  </r>
  <r>
    <n v="132"/>
    <s v="St Leonards Parking Meters"/>
    <x v="0"/>
    <x v="15"/>
    <s v="4103743477"/>
    <s v="4103743477"/>
    <s v="Nicholson Street St Leonards"/>
    <x v="3"/>
    <s v="2065"/>
    <s v="Apr - Jun 2006"/>
    <x v="7"/>
    <n v="4"/>
    <n v="21"/>
    <s v="N/A"/>
    <n v="15"/>
    <s v="OSUS"/>
  </r>
  <r>
    <n v="135"/>
    <s v="St Leonards Parking Meters"/>
    <x v="0"/>
    <x v="15"/>
    <s v="4103743477"/>
    <s v="4103743477"/>
    <s v="Nicholson Street St Leonards"/>
    <x v="3"/>
    <s v="2065"/>
    <s v="Jan - Mar 2007"/>
    <x v="8"/>
    <n v="3"/>
    <n v="21"/>
    <s v="0.00%"/>
    <n v="16"/>
    <s v="OSUS"/>
  </r>
  <r>
    <n v="136"/>
    <s v="St Leonards Parking Meters"/>
    <x v="0"/>
    <x v="15"/>
    <s v="4103743477"/>
    <s v="4103743477"/>
    <s v="Nicholson Street St Leonards"/>
    <x v="3"/>
    <s v="2065"/>
    <s v="Apr - Jun 2007"/>
    <x v="8"/>
    <n v="4"/>
    <n v="21"/>
    <s v="0.00%"/>
    <n v="16"/>
    <s v="OSUS"/>
  </r>
  <r>
    <n v="403"/>
    <s v="Electric BBQ - Newlands Park"/>
    <x v="0"/>
    <x v="10"/>
    <s v="4103440594"/>
    <s v="4103440594"/>
    <s v="Duntroon Ave St Leonards"/>
    <x v="3"/>
    <s v="2066"/>
    <s v="Apr - Jun 2006"/>
    <x v="7"/>
    <n v="4"/>
    <n v="21"/>
    <s v="N/A"/>
    <n v="6"/>
    <s v="PARKS"/>
  </r>
  <r>
    <n v="120"/>
    <s v="Kara St Lane Cove (Pathway between No 3 and 5)"/>
    <x v="0"/>
    <x v="13"/>
    <s v="4103760056"/>
    <s v="4103760056"/>
    <s v="   Kara St Lane Cove"/>
    <x v="0"/>
    <s v="2066"/>
    <s v="Jul - Sep 2011"/>
    <x v="4"/>
    <n v="1"/>
    <n v="22"/>
    <s v="4.76%"/>
    <n v="9"/>
    <m/>
  </r>
  <r>
    <n v="129"/>
    <s v="St Leonards Parking Meters"/>
    <x v="0"/>
    <x v="15"/>
    <s v="4103743477"/>
    <s v="4103743477"/>
    <s v="Nicholson Street St Leonards"/>
    <x v="3"/>
    <s v="2065"/>
    <s v="Jul - Sep 2005"/>
    <x v="7"/>
    <n v="1"/>
    <n v="22"/>
    <s v="N/A"/>
    <n v="15"/>
    <s v="OSUS"/>
  </r>
  <r>
    <n v="130"/>
    <s v="St Leonards Parking Meters"/>
    <x v="0"/>
    <x v="15"/>
    <s v="4103743477"/>
    <s v="4103743477"/>
    <s v="Nicholson Street St Leonards"/>
    <x v="3"/>
    <s v="2065"/>
    <s v="Oct - Dec 2005"/>
    <x v="7"/>
    <n v="2"/>
    <n v="22"/>
    <s v="N/A"/>
    <n v="15"/>
    <s v="OSUS"/>
  </r>
  <r>
    <n v="133"/>
    <s v="St Leonards Parking Meters"/>
    <x v="0"/>
    <x v="15"/>
    <s v="4103743477"/>
    <s v="4103743477"/>
    <s v="Nicholson Street St Leonards"/>
    <x v="3"/>
    <s v="2065"/>
    <s v="Jul - Sep 2006"/>
    <x v="8"/>
    <n v="1"/>
    <n v="22"/>
    <s v="0.00%"/>
    <n v="16"/>
    <s v="OSUS"/>
  </r>
  <r>
    <n v="134"/>
    <s v="St Leonards Parking Meters"/>
    <x v="0"/>
    <x v="15"/>
    <s v="4103743477"/>
    <s v="4103743477"/>
    <s v="Nicholson Street St Leonards"/>
    <x v="3"/>
    <s v="2065"/>
    <s v="Oct - Dec 2006"/>
    <x v="8"/>
    <n v="2"/>
    <n v="22"/>
    <s v="0.00%"/>
    <n v="16"/>
    <s v="OSUS"/>
  </r>
  <r>
    <n v="137"/>
    <s v="St Leonards Parking Meters"/>
    <x v="0"/>
    <x v="15"/>
    <s v="4103743477"/>
    <s v="4103743477"/>
    <s v="Nicholson Street St Leonards"/>
    <x v="3"/>
    <s v="2065"/>
    <s v="Jul - Sep 2007"/>
    <x v="0"/>
    <n v="1"/>
    <n v="22"/>
    <s v="0.00%"/>
    <n v="20"/>
    <s v="OSUS"/>
  </r>
  <r>
    <n v="138"/>
    <s v="St Leonards Parking Meters"/>
    <x v="0"/>
    <x v="15"/>
    <s v="4103743477"/>
    <s v="4103743477"/>
    <s v="Nicholson Street St Leonards"/>
    <x v="3"/>
    <s v="2065"/>
    <s v="Oct - Dec 2007"/>
    <x v="0"/>
    <n v="2"/>
    <n v="22"/>
    <s v="0.00%"/>
    <n v="20"/>
    <s v="OSUS"/>
  </r>
  <r>
    <n v="139"/>
    <s v="St Leonards Parking Meters"/>
    <x v="0"/>
    <x v="15"/>
    <s v="4103743477"/>
    <s v="4103743477"/>
    <s v="Nicholson Street St Leonards"/>
    <x v="3"/>
    <s v="2065"/>
    <s v="Jan - Mar 2008"/>
    <x v="0"/>
    <n v="3"/>
    <n v="22"/>
    <s v="4.76%"/>
    <n v="19"/>
    <s v="OSUS"/>
  </r>
  <r>
    <n v="140"/>
    <s v="St Leonards Parking Meters"/>
    <x v="0"/>
    <x v="15"/>
    <s v="4103743477"/>
    <s v="4103743477"/>
    <s v="Nicholson Street St Leonards"/>
    <x v="3"/>
    <s v="2065"/>
    <s v="Apr - Jun 2008"/>
    <x v="0"/>
    <n v="4"/>
    <n v="22"/>
    <s v="4.76%"/>
    <n v="19"/>
    <s v="OSUS"/>
  </r>
  <r>
    <n v="141"/>
    <s v="St Leonards Parking Meters"/>
    <x v="0"/>
    <x v="15"/>
    <s v="4103743477"/>
    <s v="4103743477"/>
    <s v="Nicholson Street St Leonards"/>
    <x v="3"/>
    <s v="2065"/>
    <s v="Jul - Sep 2008"/>
    <x v="1"/>
    <n v="1"/>
    <n v="22"/>
    <s v="0.00%"/>
    <n v="22"/>
    <s v="OSUS"/>
  </r>
  <r>
    <n v="142"/>
    <s v="St Leonards Parking Meters"/>
    <x v="0"/>
    <x v="15"/>
    <s v="4103743477"/>
    <s v="4103743477"/>
    <s v="Nicholson Street St Leonards"/>
    <x v="3"/>
    <s v="2065"/>
    <s v="Oct - Dec 2008"/>
    <x v="1"/>
    <n v="2"/>
    <n v="22"/>
    <s v="0.00%"/>
    <n v="22"/>
    <s v="OSUS"/>
  </r>
  <r>
    <n v="143"/>
    <s v="St Leonards Parking Meters"/>
    <x v="0"/>
    <x v="15"/>
    <s v="4103743477"/>
    <s v="4103743477"/>
    <s v="Nicholson Street St Leonards"/>
    <x v="3"/>
    <s v="2065"/>
    <s v="Jan - Mar 2009"/>
    <x v="1"/>
    <n v="3"/>
    <n v="22"/>
    <s v="0.00%"/>
    <n v="22"/>
    <s v="OSUS"/>
  </r>
  <r>
    <n v="99"/>
    <s v="Kara St Lane Cove (Pathway between No 3 and 5)"/>
    <x v="0"/>
    <x v="13"/>
    <s v="4103760056"/>
    <s v="4103760056"/>
    <s v="   Kara St Lane Cove"/>
    <x v="0"/>
    <s v="2066"/>
    <s v="Apr - Jun 2006"/>
    <x v="7"/>
    <n v="4"/>
    <n v="23"/>
    <s v="N/A"/>
    <n v="10"/>
    <m/>
  </r>
  <r>
    <n v="103"/>
    <s v="Kara St Lane Cove (Pathway between No 3 and 5)"/>
    <x v="0"/>
    <x v="13"/>
    <s v="4103760056"/>
    <s v="4103760056"/>
    <s v="   Kara St Lane Cove"/>
    <x v="0"/>
    <s v="2066"/>
    <s v="Apr - Jun 2007"/>
    <x v="8"/>
    <n v="4"/>
    <n v="23"/>
    <s v="0.00%"/>
    <n v="10"/>
    <m/>
  </r>
  <r>
    <n v="107"/>
    <s v="Kara St Lane Cove (Pathway between No 3 and 5)"/>
    <x v="0"/>
    <x v="13"/>
    <s v="4103760056"/>
    <s v="4103760056"/>
    <s v="   Kara St Lane Cove"/>
    <x v="0"/>
    <s v="2066"/>
    <s v="Apr - Jun 2008"/>
    <x v="0"/>
    <n v="4"/>
    <n v="23"/>
    <s v="0.00%"/>
    <n v="10"/>
    <m/>
  </r>
  <r>
    <n v="111"/>
    <s v="Kara St Lane Cove (Pathway between No 3 and 5)"/>
    <x v="0"/>
    <x v="13"/>
    <s v="4103760056"/>
    <s v="4103760056"/>
    <s v="   Kara St Lane Cove"/>
    <x v="0"/>
    <s v="2066"/>
    <s v="Apr - Jun 2009"/>
    <x v="1"/>
    <n v="4"/>
    <n v="23"/>
    <s v="0.00%"/>
    <n v="10"/>
    <m/>
  </r>
  <r>
    <n v="115"/>
    <s v="Kara St Lane Cove (Pathway between No 3 and 5)"/>
    <x v="0"/>
    <x v="13"/>
    <s v="4103760056"/>
    <s v="4103760056"/>
    <s v="   Kara St Lane Cove"/>
    <x v="0"/>
    <s v="2066"/>
    <s v="Apr - Jun 2010"/>
    <x v="2"/>
    <n v="4"/>
    <n v="23"/>
    <s v="0.00%"/>
    <n v="10"/>
    <m/>
  </r>
  <r>
    <n v="119"/>
    <s v="Kara St Lane Cove (Pathway between No 3 and 5)"/>
    <x v="0"/>
    <x v="13"/>
    <s v="4103760056"/>
    <s v="4103760056"/>
    <s v="   Kara St Lane Cove"/>
    <x v="0"/>
    <s v="2066"/>
    <s v="Apr - Jun 2011"/>
    <x v="3"/>
    <n v="4"/>
    <n v="23"/>
    <s v="0.00%"/>
    <n v="10"/>
    <m/>
  </r>
  <r>
    <n v="935"/>
    <s v="Pottery Green Oval Supply # 2"/>
    <x v="0"/>
    <x v="5"/>
    <s v="4103184733"/>
    <s v="4103184733"/>
    <s v="Pheonix Street Lane Cove"/>
    <x v="0"/>
    <s v="2066"/>
    <s v="Jan - Mar 2013"/>
    <x v="5"/>
    <n v="3"/>
    <n v="24"/>
    <s v="N/A"/>
    <n v="7"/>
    <s v="PARKS"/>
  </r>
  <r>
    <n v="401"/>
    <s v="Electric BBQ - Newlands Park"/>
    <x v="0"/>
    <x v="10"/>
    <s v="4103440594"/>
    <s v="4103440594"/>
    <s v="Duntroon Ave St Leonards"/>
    <x v="3"/>
    <s v="2066"/>
    <s v="Oct - Dec 2005"/>
    <x v="7"/>
    <n v="2"/>
    <n v="24"/>
    <s v="N/A"/>
    <n v="6"/>
    <s v="PARKS"/>
  </r>
  <r>
    <n v="97"/>
    <s v="Kara St Lane Cove (Pathway between No 3 and 5)"/>
    <x v="0"/>
    <x v="13"/>
    <s v="4103760056"/>
    <s v="4103760056"/>
    <s v="   Kara St Lane Cove"/>
    <x v="0"/>
    <s v="2066"/>
    <s v="Oct - Dec 2005"/>
    <x v="7"/>
    <n v="2"/>
    <n v="27"/>
    <s v="N/A"/>
    <n v="12"/>
    <m/>
  </r>
  <r>
    <n v="101"/>
    <s v="Kara St Lane Cove (Pathway between No 3 and 5)"/>
    <x v="0"/>
    <x v="13"/>
    <s v="4103760056"/>
    <s v="4103760056"/>
    <s v="   Kara St Lane Cove"/>
    <x v="0"/>
    <s v="2066"/>
    <s v="Oct - Dec 2006"/>
    <x v="8"/>
    <n v="2"/>
    <n v="27"/>
    <s v="0.00%"/>
    <n v="12"/>
    <m/>
  </r>
  <r>
    <n v="105"/>
    <s v="Kara St Lane Cove (Pathway between No 3 and 5)"/>
    <x v="0"/>
    <x v="13"/>
    <s v="4103760056"/>
    <s v="4103760056"/>
    <s v="   Kara St Lane Cove"/>
    <x v="0"/>
    <s v="2066"/>
    <s v="Oct - Dec 2007"/>
    <x v="0"/>
    <n v="2"/>
    <n v="27"/>
    <s v="0.00%"/>
    <n v="12"/>
    <m/>
  </r>
  <r>
    <n v="109"/>
    <s v="Kara St Lane Cove (Pathway between No 3 and 5)"/>
    <x v="0"/>
    <x v="13"/>
    <s v="4103760056"/>
    <s v="4103760056"/>
    <s v="   Kara St Lane Cove"/>
    <x v="0"/>
    <s v="2066"/>
    <s v="Oct - Dec 2008"/>
    <x v="1"/>
    <n v="2"/>
    <n v="27"/>
    <s v="0.00%"/>
    <n v="12"/>
    <m/>
  </r>
  <r>
    <n v="113"/>
    <s v="Kara St Lane Cove (Pathway between No 3 and 5)"/>
    <x v="0"/>
    <x v="13"/>
    <s v="4103760056"/>
    <s v="4103760056"/>
    <s v="   Kara St Lane Cove"/>
    <x v="0"/>
    <s v="2066"/>
    <s v="Oct - Dec 2009"/>
    <x v="2"/>
    <n v="2"/>
    <n v="27"/>
    <s v="0.00%"/>
    <n v="12"/>
    <m/>
  </r>
  <r>
    <n v="117"/>
    <s v="Kara St Lane Cove (Pathway between No 3 and 5)"/>
    <x v="0"/>
    <x v="13"/>
    <s v="4103760056"/>
    <s v="4103760056"/>
    <s v="   Kara St Lane Cove"/>
    <x v="0"/>
    <s v="2066"/>
    <s v="Oct - Dec 2010"/>
    <x v="3"/>
    <n v="2"/>
    <n v="27"/>
    <s v="0.00%"/>
    <n v="12"/>
    <m/>
  </r>
  <r>
    <n v="409"/>
    <s v="Electric BBQ - Newlands Park"/>
    <x v="0"/>
    <x v="10"/>
    <s v="4103440594"/>
    <s v="4103440594"/>
    <s v="Duntroon Ave St Leonards"/>
    <x v="3"/>
    <s v="2066"/>
    <s v="Oct - Dec 2007"/>
    <x v="0"/>
    <n v="2"/>
    <n v="27"/>
    <s v="N/A"/>
    <n v="5"/>
    <s v="PARKS"/>
  </r>
  <r>
    <n v="565"/>
    <s v="Tambournine Bay Reserve"/>
    <x v="0"/>
    <x v="1"/>
    <s v="4103187630"/>
    <s v="4103187630"/>
    <s v="Tambourine Bay Reserve Lane Cove"/>
    <x v="0"/>
    <s v="2066"/>
    <s v="Oct - Dec 2008"/>
    <x v="1"/>
    <n v="2"/>
    <n v="28"/>
    <s v="460.00%"/>
    <n v="12"/>
    <s v="PARKS"/>
  </r>
  <r>
    <n v="410"/>
    <s v="Electric BBQ - Newlands Park"/>
    <x v="0"/>
    <x v="10"/>
    <s v="4103440594"/>
    <s v="4103440594"/>
    <s v="Duntroon Ave St Leonards"/>
    <x v="3"/>
    <s v="2066"/>
    <s v="Jan - Mar 2008"/>
    <x v="0"/>
    <n v="3"/>
    <n v="28"/>
    <s v="40.00%"/>
    <n v="5"/>
    <s v="PARKS"/>
  </r>
  <r>
    <n v="411"/>
    <s v="Electric BBQ - Newlands Park"/>
    <x v="0"/>
    <x v="10"/>
    <s v="4103440594"/>
    <s v="4103440594"/>
    <s v="Duntroon Ave St Leonards"/>
    <x v="3"/>
    <s v="2066"/>
    <s v="Apr - Jun 2008"/>
    <x v="0"/>
    <n v="4"/>
    <n v="28"/>
    <s v="55.56%"/>
    <n v="5"/>
    <s v="PARKS"/>
  </r>
  <r>
    <n v="123"/>
    <s v="Kara St Lane Cove (Pathway between No 3 and 5)"/>
    <x v="0"/>
    <x v="13"/>
    <s v="4103760056"/>
    <s v="4103760056"/>
    <s v="   Kara St Lane Cove"/>
    <x v="0"/>
    <s v="2066"/>
    <s v="Apr - Jun 2012"/>
    <x v="4"/>
    <n v="4"/>
    <n v="29"/>
    <s v="26.09%"/>
    <n v="9"/>
    <m/>
  </r>
  <r>
    <n v="741"/>
    <s v="Fountain"/>
    <x v="0"/>
    <x v="8"/>
    <s v="4103185875"/>
    <s v="4103185875"/>
    <s v="Kenneth Street Longueville"/>
    <x v="2"/>
    <s v="2066"/>
    <s v="Jan - Mar 2012"/>
    <x v="4"/>
    <n v="3"/>
    <n v="30"/>
    <s v="-45.45%"/>
    <n v="11"/>
    <s v="PARKS"/>
  </r>
  <r>
    <n v="722"/>
    <s v="Fountain"/>
    <x v="0"/>
    <x v="8"/>
    <s v="4103185875"/>
    <s v="4103185875"/>
    <s v="Kenneth Street Longueville"/>
    <x v="2"/>
    <s v="2066"/>
    <s v="Apr - Jun 2007"/>
    <x v="8"/>
    <n v="4"/>
    <n v="32"/>
    <s v="N/A"/>
    <n v="7"/>
    <s v="PARKS"/>
  </r>
  <r>
    <n v="163"/>
    <s v="Friedlander Pl"/>
    <x v="0"/>
    <x v="9"/>
    <s v="4103648230"/>
    <s v="4103648230"/>
    <s v="Friedlander Pl St Leonards"/>
    <x v="3"/>
    <s v="2065"/>
    <s v="Jul - Sep 2006"/>
    <x v="8"/>
    <n v="1"/>
    <n v="32"/>
    <s v="-97.24%"/>
    <n v="7"/>
    <s v="WUS"/>
  </r>
  <r>
    <n v="829"/>
    <s v="Lane Cove Plaza"/>
    <x v="0"/>
    <x v="11"/>
    <s v="4103185084"/>
    <s v="4103185084"/>
    <s v="Burns Bay Road Lane Cove"/>
    <x v="0"/>
    <s v="2066"/>
    <s v="Apr - Jun 2009"/>
    <x v="1"/>
    <n v="4"/>
    <n v="33"/>
    <s v="-73.39%"/>
    <n v="6"/>
    <s v="OSUS"/>
  </r>
  <r>
    <n v="400"/>
    <s v="Electric BBQ - Newlands Park"/>
    <x v="0"/>
    <x v="10"/>
    <s v="4103440594"/>
    <s v="4103440594"/>
    <s v="Duntroon Ave St Leonards"/>
    <x v="3"/>
    <s v="2066"/>
    <s v="Jul - Sep 2005"/>
    <x v="7"/>
    <n v="1"/>
    <n v="33"/>
    <s v="N/A"/>
    <n v="7"/>
    <s v="PARKS"/>
  </r>
  <r>
    <n v="402"/>
    <s v="Electric BBQ - Newlands Park"/>
    <x v="0"/>
    <x v="10"/>
    <s v="4103440594"/>
    <s v="4103440594"/>
    <s v="Duntroon Ave St Leonards"/>
    <x v="3"/>
    <s v="2066"/>
    <s v="Jan - Mar 2006"/>
    <x v="7"/>
    <n v="3"/>
    <n v="34"/>
    <s v="N/A"/>
    <n v="7"/>
    <s v="PARKS"/>
  </r>
  <r>
    <n v="1118"/>
    <s v="Former RSL/Bowling Club"/>
    <x v="0"/>
    <x v="12"/>
    <s v="4102026982"/>
    <s v="4102026982"/>
    <s v="304 Burns Bay Road Lane Cove"/>
    <x v="0"/>
    <s v="2066"/>
    <s v="Jul - Sep 2005"/>
    <x v="7"/>
    <n v="1"/>
    <n v="35"/>
    <s v="N/A"/>
    <n v="6"/>
    <s v="FACILITIES"/>
  </r>
  <r>
    <n v="1122"/>
    <s v="Former RSL/Bowling Club"/>
    <x v="0"/>
    <x v="12"/>
    <s v="4102026982"/>
    <s v="4102026982"/>
    <s v="304 Burns Bay Road Lane Cove"/>
    <x v="0"/>
    <s v="2066"/>
    <s v="Jul - Sep 2006"/>
    <x v="8"/>
    <n v="1"/>
    <n v="35"/>
    <s v="0.00%"/>
    <n v="6"/>
    <s v="FACILITIES"/>
  </r>
  <r>
    <n v="1126"/>
    <s v="Former RSL/Bowling Club"/>
    <x v="0"/>
    <x v="12"/>
    <s v="4102026982"/>
    <s v="4102026982"/>
    <s v="304 Burns Bay Road Lane Cove"/>
    <x v="0"/>
    <s v="2066"/>
    <s v="Jul - Sep 2007"/>
    <x v="0"/>
    <n v="1"/>
    <n v="35"/>
    <s v="0.00%"/>
    <n v="6"/>
    <s v="FACILITIES"/>
  </r>
  <r>
    <n v="1130"/>
    <s v="Former RSL/Bowling Club"/>
    <x v="0"/>
    <x v="12"/>
    <s v="4102026982"/>
    <s v="4102026982"/>
    <s v="304 Burns Bay Road Lane Cove"/>
    <x v="0"/>
    <s v="2066"/>
    <s v="Jul - Sep 2008"/>
    <x v="1"/>
    <n v="1"/>
    <n v="35"/>
    <s v="0.00%"/>
    <n v="6"/>
    <s v="FACILITIES"/>
  </r>
  <r>
    <n v="1134"/>
    <s v="Former RSL/Bowling Club"/>
    <x v="0"/>
    <x v="12"/>
    <s v="4102026982"/>
    <s v="4102026982"/>
    <s v="304 Burns Bay Road Lane Cove"/>
    <x v="0"/>
    <s v="2066"/>
    <s v="Jul - Sep 2009"/>
    <x v="2"/>
    <n v="1"/>
    <n v="35"/>
    <s v="0.00%"/>
    <n v="6"/>
    <s v="FACILITIES"/>
  </r>
  <r>
    <n v="1138"/>
    <s v="Former RSL/Bowling Club"/>
    <x v="0"/>
    <x v="12"/>
    <s v="4102026982"/>
    <s v="4102026982"/>
    <s v="304 Burns Bay Road Lane Cove"/>
    <x v="0"/>
    <s v="2066"/>
    <s v="Jul - Sep 2010"/>
    <x v="3"/>
    <n v="1"/>
    <n v="35"/>
    <s v="0.00%"/>
    <n v="6"/>
    <s v="FACILITIES"/>
  </r>
  <r>
    <n v="1142"/>
    <s v="Former RSL/Bowling Club"/>
    <x v="0"/>
    <x v="12"/>
    <s v="4102026982"/>
    <s v="4102026982"/>
    <s v="304 Burns Bay Road Lane Cove"/>
    <x v="0"/>
    <s v="2066"/>
    <s v="Jul - Sep 2011"/>
    <x v="4"/>
    <n v="1"/>
    <n v="35"/>
    <s v="0.00%"/>
    <n v="6"/>
    <s v="FACILITIES"/>
  </r>
  <r>
    <n v="1146"/>
    <s v="Former RSL/Bowling Club"/>
    <x v="0"/>
    <x v="12"/>
    <s v="4102026982"/>
    <s v="4102026982"/>
    <s v="304 Burns Bay Road Lane Cove"/>
    <x v="0"/>
    <s v="2066"/>
    <s v="Jul - Sep 2012"/>
    <x v="5"/>
    <n v="1"/>
    <n v="35"/>
    <s v="0.00%"/>
    <n v="6"/>
    <s v="FACILITIES"/>
  </r>
  <r>
    <n v="1150"/>
    <s v="Former RSL/Bowling Club"/>
    <x v="0"/>
    <x v="12"/>
    <s v="4102026982"/>
    <s v="4102026982"/>
    <s v="304 Burns Bay Road Lane Cove"/>
    <x v="0"/>
    <s v="2066"/>
    <s v="Jul - Sep 2013"/>
    <x v="6"/>
    <n v="1"/>
    <n v="35"/>
    <s v="0.00%"/>
    <n v="6"/>
    <s v="FACILITIES"/>
  </r>
  <r>
    <n v="422"/>
    <s v="Goodlet Reserve Amenities Block"/>
    <x v="0"/>
    <x v="0"/>
    <s v="4103194271"/>
    <s v="4103194271"/>
    <s v="Huxtable Avenue Lane Cove"/>
    <x v="0"/>
    <s v="2066"/>
    <s v="Jan - Mar 2006"/>
    <x v="7"/>
    <n v="3"/>
    <n v="37"/>
    <s v="N/A"/>
    <n v="6"/>
    <s v="PARKS"/>
  </r>
  <r>
    <n v="833"/>
    <s v="Lane Cove Plaza"/>
    <x v="0"/>
    <x v="11"/>
    <s v="4103185084"/>
    <s v="4103185084"/>
    <s v="Burns Bay Road Lane Cove"/>
    <x v="0"/>
    <s v="2066"/>
    <s v="Apr - Jun 2010"/>
    <x v="2"/>
    <n v="4"/>
    <n v="38"/>
    <s v="15.15%"/>
    <n v="10"/>
    <s v="OSUS"/>
  </r>
  <r>
    <n v="745"/>
    <s v="Fountain"/>
    <x v="0"/>
    <x v="8"/>
    <s v="4103185875"/>
    <s v="4103185875"/>
    <s v="Kenneth Street Longueville"/>
    <x v="2"/>
    <s v="2066"/>
    <s v="Jan - Mar 2013"/>
    <x v="5"/>
    <n v="3"/>
    <n v="38"/>
    <s v="26.67%"/>
    <n v="9"/>
    <s v="PARKS"/>
  </r>
  <r>
    <n v="127"/>
    <s v="Kara St Lane Cove (Pathway between No 3 and 5)"/>
    <x v="0"/>
    <x v="13"/>
    <s v="4103760056"/>
    <s v="4103760056"/>
    <s v="   Kara St Lane Cove"/>
    <x v="0"/>
    <s v="2066"/>
    <s v="Apr - Jun 2013"/>
    <x v="5"/>
    <n v="4"/>
    <n v="39"/>
    <s v="34.48%"/>
    <n v="15"/>
    <m/>
  </r>
  <r>
    <n v="828"/>
    <s v="Lane Cove Plaza"/>
    <x v="0"/>
    <x v="11"/>
    <s v="4103185084"/>
    <s v="4103185084"/>
    <s v="Burns Bay Road Lane Cove"/>
    <x v="0"/>
    <s v="2066"/>
    <s v="Jan - Mar 2009"/>
    <x v="1"/>
    <n v="3"/>
    <n v="39"/>
    <s v="-87.66%"/>
    <n v="7"/>
    <s v="OSUS"/>
  </r>
  <r>
    <n v="736"/>
    <s v="Fountain"/>
    <x v="0"/>
    <x v="8"/>
    <s v="4103185875"/>
    <s v="4103185875"/>
    <s v="Kenneth Street Longueville"/>
    <x v="2"/>
    <s v="2066"/>
    <s v="Oct - Dec 2010"/>
    <x v="3"/>
    <n v="2"/>
    <n v="39"/>
    <s v="-15.22%"/>
    <n v="12"/>
    <s v="PARKS"/>
  </r>
  <r>
    <n v="739"/>
    <s v="Fountain"/>
    <x v="0"/>
    <x v="8"/>
    <s v="4103185875"/>
    <s v="4103185875"/>
    <s v="Kenneth Street Longueville"/>
    <x v="2"/>
    <s v="2066"/>
    <s v="Jul - Sep 2011"/>
    <x v="4"/>
    <n v="1"/>
    <n v="39"/>
    <s v="-4.88%"/>
    <n v="11"/>
    <s v="PARKS"/>
  </r>
  <r>
    <n v="747"/>
    <s v="Fountain"/>
    <x v="0"/>
    <x v="8"/>
    <s v="4103185875"/>
    <s v="4103185875"/>
    <s v="Kenneth Street Longueville"/>
    <x v="2"/>
    <s v="2066"/>
    <s v="Jul - Sep 2013"/>
    <x v="6"/>
    <n v="1"/>
    <n v="39"/>
    <s v="-4.88%"/>
    <n v="9"/>
    <s v="PARKS"/>
  </r>
  <r>
    <n v="125"/>
    <s v="Kara St Lane Cove (Pathway between No 3 and 5)"/>
    <x v="0"/>
    <x v="13"/>
    <s v="4103760056"/>
    <s v="4103760056"/>
    <s v="   Kara St Lane Cove"/>
    <x v="0"/>
    <s v="2066"/>
    <s v="Oct - Dec 2012"/>
    <x v="5"/>
    <n v="2"/>
    <n v="40"/>
    <s v="185.71%"/>
    <n v="15"/>
    <m/>
  </r>
  <r>
    <n v="1119"/>
    <s v="Former RSL/Bowling Club"/>
    <x v="0"/>
    <x v="12"/>
    <s v="4102026982"/>
    <s v="4102026982"/>
    <s v="304 Burns Bay Road Lane Cove"/>
    <x v="0"/>
    <s v="2066"/>
    <s v="Oct - Dec 2005"/>
    <x v="7"/>
    <n v="2"/>
    <n v="41"/>
    <s v="N/A"/>
    <n v="7"/>
    <s v="FACILITIES"/>
  </r>
  <r>
    <n v="1123"/>
    <s v="Former RSL/Bowling Club"/>
    <x v="0"/>
    <x v="12"/>
    <s v="4102026982"/>
    <s v="4102026982"/>
    <s v="304 Burns Bay Road Lane Cove"/>
    <x v="0"/>
    <s v="2066"/>
    <s v="Oct - Dec 2006"/>
    <x v="8"/>
    <n v="2"/>
    <n v="41"/>
    <s v="0.00%"/>
    <n v="7"/>
    <s v="FACILITIES"/>
  </r>
  <r>
    <n v="1127"/>
    <s v="Former RSL/Bowling Club"/>
    <x v="0"/>
    <x v="12"/>
    <s v="4102026982"/>
    <s v="4102026982"/>
    <s v="304 Burns Bay Road Lane Cove"/>
    <x v="0"/>
    <s v="2066"/>
    <s v="Oct - Dec 2007"/>
    <x v="0"/>
    <n v="2"/>
    <n v="41"/>
    <s v="0.00%"/>
    <n v="7"/>
    <s v="FACILITIES"/>
  </r>
  <r>
    <n v="1131"/>
    <s v="Former RSL/Bowling Club"/>
    <x v="0"/>
    <x v="12"/>
    <s v="4102026982"/>
    <s v="4102026982"/>
    <s v="304 Burns Bay Road Lane Cove"/>
    <x v="0"/>
    <s v="2066"/>
    <s v="Oct - Dec 2008"/>
    <x v="1"/>
    <n v="2"/>
    <n v="41"/>
    <s v="0.00%"/>
    <n v="7"/>
    <s v="FACILITIES"/>
  </r>
  <r>
    <n v="1135"/>
    <s v="Former RSL/Bowling Club"/>
    <x v="0"/>
    <x v="12"/>
    <s v="4102026982"/>
    <s v="4102026982"/>
    <s v="304 Burns Bay Road Lane Cove"/>
    <x v="0"/>
    <s v="2066"/>
    <s v="Oct - Dec 2009"/>
    <x v="2"/>
    <n v="2"/>
    <n v="41"/>
    <s v="0.00%"/>
    <n v="7"/>
    <s v="FACILITIES"/>
  </r>
  <r>
    <n v="1139"/>
    <s v="Former RSL/Bowling Club"/>
    <x v="0"/>
    <x v="12"/>
    <s v="4102026982"/>
    <s v="4102026982"/>
    <s v="304 Burns Bay Road Lane Cove"/>
    <x v="0"/>
    <s v="2066"/>
    <s v="Oct - Dec 2010"/>
    <x v="3"/>
    <n v="2"/>
    <n v="41"/>
    <s v="0.00%"/>
    <n v="7"/>
    <s v="FACILITIES"/>
  </r>
  <r>
    <n v="1143"/>
    <s v="Former RSL/Bowling Club"/>
    <x v="0"/>
    <x v="12"/>
    <s v="4102026982"/>
    <s v="4102026982"/>
    <s v="304 Burns Bay Road Lane Cove"/>
    <x v="0"/>
    <s v="2066"/>
    <s v="Oct - Dec 2011"/>
    <x v="4"/>
    <n v="2"/>
    <n v="41"/>
    <s v="0.00%"/>
    <n v="7"/>
    <s v="FACILITIES"/>
  </r>
  <r>
    <n v="1147"/>
    <s v="Former RSL/Bowling Club"/>
    <x v="0"/>
    <x v="12"/>
    <s v="4102026982"/>
    <s v="4102026982"/>
    <s v="304 Burns Bay Road Lane Cove"/>
    <x v="0"/>
    <s v="2066"/>
    <s v="Oct - Dec 2012"/>
    <x v="5"/>
    <n v="2"/>
    <n v="41"/>
    <s v="0.00%"/>
    <n v="7"/>
    <s v="FACILITIES"/>
  </r>
  <r>
    <n v="735"/>
    <s v="Fountain"/>
    <x v="0"/>
    <x v="8"/>
    <s v="4103185875"/>
    <s v="4103185875"/>
    <s v="Kenneth Street Longueville"/>
    <x v="2"/>
    <s v="2066"/>
    <s v="Jul - Sep 2010"/>
    <x v="3"/>
    <n v="1"/>
    <n v="41"/>
    <s v="-71.13%"/>
    <n v="12"/>
    <s v="PARKS"/>
  </r>
  <r>
    <n v="738"/>
    <s v="Fountain"/>
    <x v="0"/>
    <x v="8"/>
    <s v="4103185875"/>
    <s v="4103185875"/>
    <s v="Kenneth Street Longueville"/>
    <x v="2"/>
    <s v="2066"/>
    <s v="Apr - Jun 2011"/>
    <x v="3"/>
    <n v="4"/>
    <n v="41"/>
    <s v="-2.38%"/>
    <n v="13"/>
    <s v="PARKS"/>
  </r>
  <r>
    <n v="743"/>
    <s v="Fountain"/>
    <x v="0"/>
    <x v="8"/>
    <s v="4103185875"/>
    <s v="4103185875"/>
    <s v="Kenneth Street Longueville"/>
    <x v="2"/>
    <s v="2066"/>
    <s v="Jul - Sep 2012"/>
    <x v="5"/>
    <n v="1"/>
    <n v="41"/>
    <s v="5.13%"/>
    <n v="17"/>
    <s v="PARKS"/>
  </r>
  <r>
    <n v="734"/>
    <s v="Fountain"/>
    <x v="0"/>
    <x v="8"/>
    <s v="4103185875"/>
    <s v="4103185875"/>
    <s v="Kenneth Street Longueville"/>
    <x v="2"/>
    <s v="2066"/>
    <s v="Apr - Jun 2010"/>
    <x v="2"/>
    <n v="4"/>
    <n v="42"/>
    <s v="-70.00%"/>
    <n v="11"/>
    <s v="PARKS"/>
  </r>
  <r>
    <n v="746"/>
    <s v="Fountain"/>
    <x v="0"/>
    <x v="8"/>
    <s v="4103185875"/>
    <s v="4103185875"/>
    <s v="Kenneth Street Longueville"/>
    <x v="2"/>
    <s v="2066"/>
    <s v="Apr - Jun 2013"/>
    <x v="5"/>
    <n v="4"/>
    <n v="42"/>
    <s v="-12.50%"/>
    <n v="9"/>
    <s v="PARKS"/>
  </r>
  <r>
    <n v="564"/>
    <s v="Tambournine Bay Reserve"/>
    <x v="0"/>
    <x v="1"/>
    <s v="4103187630"/>
    <s v="4103187630"/>
    <s v="Tambourine Bay Reserve Lane Cove"/>
    <x v="0"/>
    <s v="2066"/>
    <s v="Jul - Sep 2008"/>
    <x v="1"/>
    <n v="1"/>
    <n v="43"/>
    <s v="1,333.33%"/>
    <n v="11"/>
    <s v="PARKS"/>
  </r>
  <r>
    <n v="834"/>
    <s v="Lane Cove Plaza"/>
    <x v="0"/>
    <x v="11"/>
    <s v="4103185084"/>
    <s v="4103185084"/>
    <s v="Burns Bay Road Lane Cove"/>
    <x v="0"/>
    <s v="2066"/>
    <s v="Jul - Sep 2010"/>
    <x v="3"/>
    <n v="1"/>
    <n v="43"/>
    <s v="-15.69%"/>
    <n v="12"/>
    <s v="OSUS"/>
  </r>
  <r>
    <n v="723"/>
    <s v="Fountain"/>
    <x v="0"/>
    <x v="8"/>
    <s v="4103185875"/>
    <s v="4103185875"/>
    <s v="Kenneth Street Longueville"/>
    <x v="2"/>
    <s v="2066"/>
    <s v="Jul - Sep 2007"/>
    <x v="0"/>
    <n v="1"/>
    <n v="45"/>
    <s v="N/A"/>
    <n v="6"/>
    <s v="PARKS"/>
  </r>
  <r>
    <n v="585"/>
    <s v="Tamberine Bay Pool"/>
    <x v="0"/>
    <x v="2"/>
    <s v="4103187449"/>
    <s v="4103187449"/>
    <s v="Kallaroo Road Lane Cove"/>
    <x v="0"/>
    <s v="2066"/>
    <s v="Jul - Sep 2009"/>
    <x v="2"/>
    <n v="1"/>
    <n v="46"/>
    <s v="-82.10%"/>
    <n v="11"/>
    <s v="PARKS"/>
  </r>
  <r>
    <n v="732"/>
    <s v="Fountain"/>
    <x v="0"/>
    <x v="8"/>
    <s v="4103185875"/>
    <s v="4103185875"/>
    <s v="Kenneth Street Longueville"/>
    <x v="2"/>
    <s v="2066"/>
    <s v="Oct - Dec 2009"/>
    <x v="2"/>
    <n v="2"/>
    <n v="46"/>
    <s v="-63.49%"/>
    <n v="12"/>
    <s v="PARKS"/>
  </r>
  <r>
    <n v="742"/>
    <s v="Fountain"/>
    <x v="0"/>
    <x v="8"/>
    <s v="4103185875"/>
    <s v="4103185875"/>
    <s v="Kenneth Street Longueville"/>
    <x v="2"/>
    <s v="2066"/>
    <s v="Apr - Jun 2012"/>
    <x v="4"/>
    <n v="4"/>
    <n v="48"/>
    <s v="17.07%"/>
    <n v="12"/>
    <s v="PARKS"/>
  </r>
  <r>
    <n v="744"/>
    <s v="Fountain"/>
    <x v="0"/>
    <x v="8"/>
    <s v="4103185875"/>
    <s v="4103185875"/>
    <s v="Kenneth Street Longueville"/>
    <x v="2"/>
    <s v="2066"/>
    <s v="Oct - Dec 2012"/>
    <x v="5"/>
    <n v="2"/>
    <n v="49"/>
    <s v="-25.76%"/>
    <n v="16"/>
    <s v="PARKS"/>
  </r>
  <r>
    <n v="830"/>
    <s v="Lane Cove Plaza"/>
    <x v="0"/>
    <x v="11"/>
    <s v="4103185084"/>
    <s v="4103185084"/>
    <s v="Burns Bay Road Lane Cove"/>
    <x v="0"/>
    <s v="2066"/>
    <s v="Jul - Sep 2009"/>
    <x v="2"/>
    <n v="1"/>
    <n v="51"/>
    <s v="-88.30%"/>
    <n v="11"/>
    <s v="OSUS"/>
  </r>
  <r>
    <n v="724"/>
    <s v="Fountain"/>
    <x v="0"/>
    <x v="8"/>
    <s v="4103185875"/>
    <s v="4103185875"/>
    <s v="Kenneth Street Longueville"/>
    <x v="2"/>
    <s v="2066"/>
    <s v="Oct - Dec 2007"/>
    <x v="0"/>
    <n v="2"/>
    <n v="52"/>
    <s v="N/A"/>
    <n v="7"/>
    <s v="PARKS"/>
  </r>
  <r>
    <n v="733"/>
    <s v="Fountain"/>
    <x v="0"/>
    <x v="8"/>
    <s v="4103185875"/>
    <s v="4103185875"/>
    <s v="Kenneth Street Longueville"/>
    <x v="2"/>
    <s v="2066"/>
    <s v="Jan - Mar 2010"/>
    <x v="2"/>
    <n v="3"/>
    <n v="54"/>
    <s v="-64.00%"/>
    <n v="12"/>
    <s v="PARKS"/>
  </r>
  <r>
    <n v="725"/>
    <s v="Fountain"/>
    <x v="0"/>
    <x v="8"/>
    <s v="4103185875"/>
    <s v="4103185875"/>
    <s v="Kenneth Street Longueville"/>
    <x v="2"/>
    <s v="2066"/>
    <s v="Jan - Mar 2008"/>
    <x v="0"/>
    <n v="3"/>
    <n v="55"/>
    <s v="N/A"/>
    <n v="7"/>
    <s v="PARKS"/>
  </r>
  <r>
    <n v="737"/>
    <s v="Fountain"/>
    <x v="0"/>
    <x v="8"/>
    <s v="4103185875"/>
    <s v="4103185875"/>
    <s v="Kenneth Street Longueville"/>
    <x v="2"/>
    <s v="2066"/>
    <s v="Jan - Mar 2011"/>
    <x v="3"/>
    <n v="3"/>
    <n v="55"/>
    <s v="1.85%"/>
    <n v="13"/>
    <s v="PARKS"/>
  </r>
  <r>
    <n v="1006"/>
    <s v="Gore Creek Oval"/>
    <x v="0"/>
    <x v="16"/>
    <s v="4103183251"/>
    <s v="4103183251"/>
    <s v="Gore Street Greenwich"/>
    <x v="4"/>
    <s v="2066"/>
    <s v="Oct - Dec 2010"/>
    <x v="3"/>
    <n v="2"/>
    <n v="57"/>
    <s v="-3.39%"/>
    <n v="23"/>
    <s v="PARKS"/>
  </r>
  <r>
    <n v="1002"/>
    <s v="Gore Creek Oval"/>
    <x v="0"/>
    <x v="16"/>
    <s v="4103183251"/>
    <s v="4103183251"/>
    <s v="Gore Street Greenwich"/>
    <x v="4"/>
    <s v="2066"/>
    <s v="Oct - Dec 2009"/>
    <x v="2"/>
    <n v="2"/>
    <n v="59"/>
    <s v="-83.19%"/>
    <n v="22"/>
    <s v="PARKS"/>
  </r>
  <r>
    <n v="821"/>
    <s v="Lane Cove Plaza"/>
    <x v="0"/>
    <x v="11"/>
    <s v="4103185084"/>
    <s v="4103185084"/>
    <s v="Burns Bay Road Lane Cove"/>
    <x v="0"/>
    <s v="2066"/>
    <s v="Apr - Jun 2007"/>
    <x v="8"/>
    <n v="4"/>
    <n v="59"/>
    <s v="-28.05%"/>
    <n v="8"/>
    <s v="OSUS"/>
  </r>
  <r>
    <n v="740"/>
    <s v="Fountain"/>
    <x v="0"/>
    <x v="8"/>
    <s v="4103185875"/>
    <s v="4103185875"/>
    <s v="Kenneth Street Longueville"/>
    <x v="2"/>
    <s v="2066"/>
    <s v="Oct - Dec 2011"/>
    <x v="4"/>
    <n v="2"/>
    <n v="66"/>
    <s v="69.23%"/>
    <n v="14"/>
    <s v="PARKS"/>
  </r>
  <r>
    <n v="573"/>
    <s v="Tamberine Bay Pool"/>
    <x v="0"/>
    <x v="2"/>
    <s v="4103187449"/>
    <s v="4103187449"/>
    <s v="Kallaroo Road Lane Cove"/>
    <x v="0"/>
    <s v="2066"/>
    <s v="Jul - Sep 2006"/>
    <x v="8"/>
    <n v="1"/>
    <n v="68"/>
    <s v="-37.61%"/>
    <n v="9"/>
    <s v="PARKS"/>
  </r>
  <r>
    <n v="520"/>
    <s v="Burns Bay Oval"/>
    <x v="0"/>
    <x v="14"/>
    <s v="4103187918"/>
    <s v="4103187918"/>
    <s v="Riverview Street Lane Cove"/>
    <x v="0"/>
    <s v="2066"/>
    <s v="Oct - Dec 2005"/>
    <x v="7"/>
    <n v="2"/>
    <n v="70"/>
    <s v="N/A"/>
    <n v="9"/>
    <s v="PARKS"/>
  </r>
  <r>
    <n v="832"/>
    <s v="Lane Cove Plaza"/>
    <x v="0"/>
    <x v="11"/>
    <s v="4103185084"/>
    <s v="4103185084"/>
    <s v="Burns Bay Road Lane Cove"/>
    <x v="0"/>
    <s v="2066"/>
    <s v="Jan - Mar 2010"/>
    <x v="2"/>
    <n v="3"/>
    <n v="70"/>
    <s v="79.49%"/>
    <n v="13"/>
    <s v="OSUS"/>
  </r>
  <r>
    <n v="586"/>
    <s v="Tamberine Bay Pool"/>
    <x v="0"/>
    <x v="2"/>
    <s v="4103187449"/>
    <s v="4103187449"/>
    <s v="Kallaroo Road Lane Cove"/>
    <x v="0"/>
    <s v="2066"/>
    <s v="Oct - Dec 2009"/>
    <x v="2"/>
    <n v="2"/>
    <n v="72"/>
    <s v="-88.91%"/>
    <n v="13"/>
    <s v="PARKS"/>
  </r>
  <r>
    <n v="580"/>
    <s v="Tamberine Bay Pool"/>
    <x v="0"/>
    <x v="2"/>
    <s v="4103187449"/>
    <s v="4103187449"/>
    <s v="Kallaroo Road Lane Cove"/>
    <x v="0"/>
    <s v="2066"/>
    <s v="Apr - Jun 2008"/>
    <x v="0"/>
    <n v="4"/>
    <n v="73"/>
    <s v="-65.40%"/>
    <n v="8"/>
    <s v="PARKS"/>
  </r>
  <r>
    <n v="726"/>
    <s v="Fountain"/>
    <x v="0"/>
    <x v="8"/>
    <s v="4103185875"/>
    <s v="4103185875"/>
    <s v="Kenneth Street Longueville"/>
    <x v="2"/>
    <s v="2066"/>
    <s v="Apr - Jun 2008"/>
    <x v="0"/>
    <n v="4"/>
    <n v="75"/>
    <s v="134.38%"/>
    <n v="8"/>
    <s v="PARKS"/>
  </r>
  <r>
    <n v="816"/>
    <s v="Lane Cove Plaza"/>
    <x v="0"/>
    <x v="11"/>
    <s v="4103185084"/>
    <s v="4103185084"/>
    <s v="Burns Bay Road Lane Cove"/>
    <x v="0"/>
    <s v="2066"/>
    <s v="Jan - Mar 2006"/>
    <x v="7"/>
    <n v="3"/>
    <n v="82"/>
    <s v="N/A"/>
    <n v="10"/>
    <s v="OSUS"/>
  </r>
  <r>
    <n v="817"/>
    <s v="Lane Cove Plaza"/>
    <x v="0"/>
    <x v="11"/>
    <s v="4103185084"/>
    <s v="4103185084"/>
    <s v="Burns Bay Road Lane Cove"/>
    <x v="0"/>
    <s v="2066"/>
    <s v="Apr - Jun 2006"/>
    <x v="7"/>
    <n v="4"/>
    <n v="82"/>
    <s v="N/A"/>
    <n v="10"/>
    <s v="OSUS"/>
  </r>
  <r>
    <n v="727"/>
    <s v="Fountain"/>
    <x v="0"/>
    <x v="8"/>
    <s v="4103185875"/>
    <s v="4103185875"/>
    <s v="Kenneth Street Longueville"/>
    <x v="2"/>
    <s v="2066"/>
    <s v="Jul - Sep 2008"/>
    <x v="1"/>
    <n v="1"/>
    <n v="82"/>
    <s v="82.22%"/>
    <n v="9"/>
    <s v="PARKS"/>
  </r>
  <r>
    <n v="384"/>
    <s v="Longueville Wharf"/>
    <x v="0"/>
    <x v="17"/>
    <s v="4103490700"/>
    <s v="4103490700"/>
    <s v="Longueville"/>
    <x v="2"/>
    <s v="2066"/>
    <s v="Oct - Dec 2009"/>
    <x v="2"/>
    <n v="2"/>
    <n v="87"/>
    <s v="-47.27%"/>
    <n v="15"/>
    <s v="WUS"/>
  </r>
  <r>
    <n v="546"/>
    <s v="Burns Bay Oval"/>
    <x v="0"/>
    <x v="14"/>
    <s v="4103187918"/>
    <s v="4103187918"/>
    <s v="Riverview Street Lane Cove"/>
    <x v="0"/>
    <s v="2066"/>
    <s v="Apr - Jun 2012"/>
    <x v="4"/>
    <n v="4"/>
    <n v="97"/>
    <s v="-74.67%"/>
    <n v="16"/>
    <s v="PARKS"/>
  </r>
  <r>
    <n v="544"/>
    <s v="Burns Bay Oval"/>
    <x v="0"/>
    <x v="14"/>
    <s v="4103187918"/>
    <s v="4103187918"/>
    <s v="Riverview Street Lane Cove"/>
    <x v="0"/>
    <s v="2066"/>
    <s v="Oct - Dec 2011"/>
    <x v="4"/>
    <n v="2"/>
    <n v="108"/>
    <s v="-71.80%"/>
    <n v="18"/>
    <s v="PARKS"/>
  </r>
  <r>
    <n v="545"/>
    <s v="Burns Bay Oval"/>
    <x v="0"/>
    <x v="14"/>
    <s v="4103187918"/>
    <s v="4103187918"/>
    <s v="Riverview Street Lane Cove"/>
    <x v="0"/>
    <s v="2066"/>
    <s v="Jan - Mar 2012"/>
    <x v="4"/>
    <n v="3"/>
    <n v="109"/>
    <s v="-69.21%"/>
    <n v="18"/>
    <s v="PARKS"/>
  </r>
  <r>
    <n v="569"/>
    <s v="Tamberine Bay Pool"/>
    <x v="0"/>
    <x v="2"/>
    <s v="4103187449"/>
    <s v="4103187449"/>
    <s v="Kallaroo Road Lane Cove"/>
    <x v="0"/>
    <s v="2066"/>
    <s v="Jul - Sep 2005"/>
    <x v="7"/>
    <n v="1"/>
    <n v="109"/>
    <s v="N/A"/>
    <n v="12"/>
    <s v="PARKS"/>
  </r>
  <r>
    <n v="547"/>
    <s v="Burns Bay Oval"/>
    <x v="0"/>
    <x v="14"/>
    <s v="4103187918"/>
    <s v="4103187918"/>
    <s v="Riverview Street Lane Cove"/>
    <x v="0"/>
    <s v="2066"/>
    <s v="Jul - Sep 2012"/>
    <x v="5"/>
    <n v="1"/>
    <n v="111"/>
    <s v="-2.63%"/>
    <n v="22"/>
    <s v="PARKS"/>
  </r>
  <r>
    <n v="144"/>
    <s v="Electric BBQ - Newlands Park"/>
    <x v="0"/>
    <x v="18"/>
    <s v="4103728125"/>
    <s v="4103728125"/>
    <s v="   Duntroon Ave St Leonards"/>
    <x v="3"/>
    <s v="2066"/>
    <s v="Jan - Mar 2010"/>
    <x v="2"/>
    <n v="3"/>
    <n v="111"/>
    <s v="N/A"/>
    <n v="14"/>
    <s v="PARKS"/>
  </r>
  <r>
    <n v="543"/>
    <s v="Burns Bay Oval"/>
    <x v="0"/>
    <x v="14"/>
    <s v="4103187918"/>
    <s v="4103187918"/>
    <s v="Riverview Street Lane Cove"/>
    <x v="0"/>
    <s v="2066"/>
    <s v="Jul - Sep 2011"/>
    <x v="4"/>
    <n v="1"/>
    <n v="114"/>
    <s v="-71.85%"/>
    <n v="19"/>
    <s v="PARKS"/>
  </r>
  <r>
    <n v="802"/>
    <s v="Car Park Rear, 99 Loungueville Road, Lane Cove"/>
    <x v="0"/>
    <x v="19"/>
    <s v="4103185322"/>
    <s v="4103185322"/>
    <s v="99 Longueville Rd Lane Cove"/>
    <x v="0"/>
    <s v="2066"/>
    <s v="Oct - Dec 2010"/>
    <x v="3"/>
    <n v="2"/>
    <n v="118"/>
    <s v="-11.28%"/>
    <n v="19"/>
    <s v="WUS"/>
  </r>
  <r>
    <n v="176"/>
    <s v="Friedlander Pl"/>
    <x v="0"/>
    <x v="9"/>
    <s v="4103648230"/>
    <s v="4103648230"/>
    <s v="Friedlander Pl St Leonards"/>
    <x v="3"/>
    <s v="2065"/>
    <s v="Oct - Dec 2009"/>
    <x v="2"/>
    <n v="2"/>
    <n v="118"/>
    <s v="-77.52%"/>
    <n v="17"/>
    <s v="WUS"/>
  </r>
  <r>
    <n v="825"/>
    <s v="Lane Cove Plaza"/>
    <x v="0"/>
    <x v="11"/>
    <s v="4103185084"/>
    <s v="4103185084"/>
    <s v="Burns Bay Road Lane Cove"/>
    <x v="0"/>
    <s v="2066"/>
    <s v="Apr - Jun 2008"/>
    <x v="0"/>
    <n v="4"/>
    <n v="124"/>
    <s v="110.17%"/>
    <n v="11"/>
    <s v="OSUS"/>
  </r>
  <r>
    <n v="728"/>
    <s v="Fountain"/>
    <x v="0"/>
    <x v="8"/>
    <s v="4103185875"/>
    <s v="4103185875"/>
    <s v="Kenneth Street Longueville"/>
    <x v="2"/>
    <s v="2066"/>
    <s v="Oct - Dec 2008"/>
    <x v="1"/>
    <n v="2"/>
    <n v="126"/>
    <s v="142.31%"/>
    <n v="13"/>
    <s v="PARKS"/>
  </r>
  <r>
    <n v="373"/>
    <s v="Longueville Wharf"/>
    <x v="0"/>
    <x v="17"/>
    <s v="4103490700"/>
    <s v="4103490700"/>
    <s v="Longueville"/>
    <x v="2"/>
    <s v="2066"/>
    <s v="Jan - Mar 2007"/>
    <x v="8"/>
    <n v="3"/>
    <n v="131"/>
    <s v="-78.45%"/>
    <n v="13"/>
    <s v="WUS"/>
  </r>
  <r>
    <n v="375"/>
    <s v="Longueville Wharf"/>
    <x v="0"/>
    <x v="17"/>
    <s v="4103490700"/>
    <s v="4103490700"/>
    <s v="Longueville"/>
    <x v="2"/>
    <s v="2066"/>
    <s v="Jul - Sep 2007"/>
    <x v="0"/>
    <n v="1"/>
    <n v="131"/>
    <s v="-75.83%"/>
    <n v="11"/>
    <s v="WUS"/>
  </r>
  <r>
    <n v="798"/>
    <s v="Car Park Rear, 99 Loungueville Road, Lane Cove"/>
    <x v="0"/>
    <x v="19"/>
    <s v="4103185322"/>
    <s v="4103185322"/>
    <s v="99 Longueville Rd Lane Cove"/>
    <x v="0"/>
    <s v="2066"/>
    <s v="Oct - Dec 2009"/>
    <x v="2"/>
    <n v="2"/>
    <n v="133"/>
    <s v="-35.12%"/>
    <n v="18"/>
    <s v="WUS"/>
  </r>
  <r>
    <n v="1011"/>
    <s v="Gore Creek Oval"/>
    <x v="0"/>
    <x v="16"/>
    <s v="4103183251"/>
    <s v="4103183251"/>
    <s v="Gore Street Greenwich"/>
    <x v="4"/>
    <s v="2066"/>
    <s v="Jan - Mar 2012"/>
    <x v="4"/>
    <n v="3"/>
    <n v="136"/>
    <s v="-65.57%"/>
    <n v="20"/>
    <s v="PARKS"/>
  </r>
  <r>
    <n v="388"/>
    <s v="Longueville Wharf"/>
    <x v="0"/>
    <x v="17"/>
    <s v="4103490700"/>
    <s v="4103490700"/>
    <s v="Longueville"/>
    <x v="2"/>
    <s v="2066"/>
    <s v="Oct - Dec 2010"/>
    <x v="3"/>
    <n v="2"/>
    <n v="139"/>
    <s v="59.77%"/>
    <n v="22"/>
    <s v="WUS"/>
  </r>
  <r>
    <n v="730"/>
    <s v="Fountain"/>
    <x v="0"/>
    <x v="8"/>
    <s v="4103185875"/>
    <s v="4103185875"/>
    <s v="Kenneth Street Longueville"/>
    <x v="2"/>
    <s v="2066"/>
    <s v="Apr - Jun 2009"/>
    <x v="1"/>
    <n v="4"/>
    <n v="140"/>
    <s v="86.67%"/>
    <n v="14"/>
    <s v="PARKS"/>
  </r>
  <r>
    <n v="784"/>
    <s v="Car Park Rear, 99 Loungueville Road, Lane Cove"/>
    <x v="0"/>
    <x v="19"/>
    <s v="4103185322"/>
    <s v="4103185322"/>
    <s v="99 Longueville Rd Lane Cove"/>
    <x v="0"/>
    <s v="2066"/>
    <s v="Apr - Jun 2006"/>
    <x v="7"/>
    <n v="4"/>
    <n v="142"/>
    <s v="N/A"/>
    <n v="14"/>
    <s v="WUS"/>
  </r>
  <r>
    <n v="389"/>
    <s v="Longueville Wharf"/>
    <x v="0"/>
    <x v="17"/>
    <s v="4103490700"/>
    <s v="4103490700"/>
    <s v="Longueville"/>
    <x v="2"/>
    <s v="2066"/>
    <s v="Jan - Mar 2011"/>
    <x v="3"/>
    <n v="3"/>
    <n v="142"/>
    <s v="-15.48%"/>
    <n v="21"/>
    <s v="WUS"/>
  </r>
  <r>
    <n v="731"/>
    <s v="Fountain"/>
    <x v="0"/>
    <x v="8"/>
    <s v="4103185875"/>
    <s v="4103185875"/>
    <s v="Kenneth Street Longueville"/>
    <x v="2"/>
    <s v="2066"/>
    <s v="Jul - Sep 2009"/>
    <x v="2"/>
    <n v="1"/>
    <n v="142"/>
    <s v="73.17%"/>
    <n v="19"/>
    <s v="PARKS"/>
  </r>
  <r>
    <n v="783"/>
    <s v="Car Park Rear, 99 Loungueville Road, Lane Cove"/>
    <x v="0"/>
    <x v="19"/>
    <s v="4103185322"/>
    <s v="4103185322"/>
    <s v="99 Longueville Rd Lane Cove"/>
    <x v="0"/>
    <s v="2066"/>
    <s v="Jan - Mar 2006"/>
    <x v="7"/>
    <n v="3"/>
    <n v="143"/>
    <s v="N/A"/>
    <n v="13"/>
    <s v="WUS"/>
  </r>
  <r>
    <n v="787"/>
    <s v="Car Park Rear, 99 Loungueville Road, Lane Cove"/>
    <x v="0"/>
    <x v="19"/>
    <s v="4103185322"/>
    <s v="4103185322"/>
    <s v="99 Longueville Rd Lane Cove"/>
    <x v="0"/>
    <s v="2066"/>
    <s v="Jan - Mar 2007"/>
    <x v="8"/>
    <n v="3"/>
    <n v="143"/>
    <s v="0.00%"/>
    <n v="14"/>
    <s v="WUS"/>
  </r>
  <r>
    <n v="374"/>
    <s v="Longueville Wharf"/>
    <x v="0"/>
    <x v="17"/>
    <s v="4103490700"/>
    <s v="4103490700"/>
    <s v="Longueville"/>
    <x v="2"/>
    <s v="2066"/>
    <s v="Apr - Jun 2007"/>
    <x v="8"/>
    <n v="4"/>
    <n v="145"/>
    <s v="-76.95%"/>
    <n v="13"/>
    <s v="WUS"/>
  </r>
  <r>
    <n v="788"/>
    <s v="Car Park Rear, 99 Loungueville Road, Lane Cove"/>
    <x v="0"/>
    <x v="19"/>
    <s v="4103185322"/>
    <s v="4103185322"/>
    <s v="99 Longueville Rd Lane Cove"/>
    <x v="0"/>
    <s v="2066"/>
    <s v="Apr - Jun 2007"/>
    <x v="8"/>
    <n v="4"/>
    <n v="147"/>
    <s v="3.52%"/>
    <n v="13"/>
    <s v="WUS"/>
  </r>
  <r>
    <n v="303"/>
    <s v="Birdwood Carpark"/>
    <x v="0"/>
    <x v="20"/>
    <s v="4103530986"/>
    <s v="4103530986"/>
    <s v="Birdwood Ave"/>
    <x v="0"/>
    <n v="2078"/>
    <s v="Jul - Sep 2008"/>
    <x v="1"/>
    <n v="1"/>
    <n v="149"/>
    <s v="-33.78%"/>
    <n v="14"/>
    <s v="WUS"/>
  </r>
  <r>
    <n v="815"/>
    <s v="Lane Cove Plaza"/>
    <x v="0"/>
    <x v="11"/>
    <s v="4103185084"/>
    <s v="4103185084"/>
    <s v="Burns Bay Road Lane Cove"/>
    <x v="0"/>
    <s v="2066"/>
    <s v="Oct - Dec 2005"/>
    <x v="7"/>
    <n v="2"/>
    <n v="150"/>
    <s v="N/A"/>
    <n v="14"/>
    <s v="OSUS"/>
  </r>
  <r>
    <n v="729"/>
    <s v="Fountain"/>
    <x v="0"/>
    <x v="8"/>
    <s v="4103185875"/>
    <s v="4103185875"/>
    <s v="Kenneth Street Longueville"/>
    <x v="2"/>
    <s v="2066"/>
    <s v="Jan - Mar 2009"/>
    <x v="1"/>
    <n v="3"/>
    <n v="150"/>
    <s v="172.73%"/>
    <n v="14"/>
    <s v="PARKS"/>
  </r>
  <r>
    <n v="372"/>
    <s v="Longueville Wharf"/>
    <x v="0"/>
    <x v="17"/>
    <s v="4103490700"/>
    <s v="4103490700"/>
    <s v="Longueville"/>
    <x v="2"/>
    <s v="2066"/>
    <s v="Oct - Dec 2006"/>
    <x v="8"/>
    <n v="2"/>
    <n v="156"/>
    <s v="-74.09%"/>
    <n v="14"/>
    <s v="WUS"/>
  </r>
  <r>
    <n v="837"/>
    <s v="Lane Cove Plaza"/>
    <x v="0"/>
    <x v="11"/>
    <s v="4103185084"/>
    <s v="4103185084"/>
    <s v="Burns Bay Road Lane Cove"/>
    <x v="0"/>
    <s v="2066"/>
    <s v="Apr - Jun 2011"/>
    <x v="3"/>
    <n v="4"/>
    <n v="161"/>
    <s v="323.68%"/>
    <n v="23"/>
    <s v="OSUS"/>
  </r>
  <r>
    <n v="1010"/>
    <s v="Gore Creek Oval"/>
    <x v="0"/>
    <x v="16"/>
    <s v="4103183251"/>
    <s v="4103183251"/>
    <s v="Gore Street Greenwich"/>
    <x v="4"/>
    <s v="2066"/>
    <s v="Oct - Dec 2011"/>
    <x v="4"/>
    <n v="2"/>
    <n v="163"/>
    <s v="185.96%"/>
    <n v="26"/>
    <s v="PARKS"/>
  </r>
  <r>
    <n v="577"/>
    <s v="Tamberine Bay Pool"/>
    <x v="0"/>
    <x v="2"/>
    <s v="4103187449"/>
    <s v="4103187449"/>
    <s v="Kallaroo Road Lane Cove"/>
    <x v="0"/>
    <s v="2066"/>
    <s v="Jul - Sep 2007"/>
    <x v="0"/>
    <n v="1"/>
    <n v="163"/>
    <s v="139.71%"/>
    <n v="15"/>
    <s v="PARKS"/>
  </r>
  <r>
    <n v="165"/>
    <s v="Friedlander Pl"/>
    <x v="0"/>
    <x v="9"/>
    <s v="4103648230"/>
    <s v="4103648230"/>
    <s v="Friedlander Pl St Leonards"/>
    <x v="3"/>
    <s v="2065"/>
    <s v="Jan - Mar 2007"/>
    <x v="8"/>
    <n v="3"/>
    <n v="164"/>
    <s v="-67.65%"/>
    <n v="14"/>
    <s v="WUS"/>
  </r>
  <r>
    <n v="376"/>
    <s v="Longueville Wharf"/>
    <x v="0"/>
    <x v="17"/>
    <s v="4103490700"/>
    <s v="4103490700"/>
    <s v="Longueville"/>
    <x v="2"/>
    <s v="2066"/>
    <s v="Oct - Dec 2007"/>
    <x v="0"/>
    <n v="2"/>
    <n v="165"/>
    <s v="5.77%"/>
    <n v="15"/>
    <s v="WUS"/>
  </r>
  <r>
    <n v="380"/>
    <s v="Longueville Wharf"/>
    <x v="0"/>
    <x v="17"/>
    <s v="4103490700"/>
    <s v="4103490700"/>
    <s v="Longueville"/>
    <x v="2"/>
    <s v="2066"/>
    <s v="Oct - Dec 2008"/>
    <x v="1"/>
    <n v="2"/>
    <n v="165"/>
    <s v="0.00%"/>
    <n v="15"/>
    <s v="WUS"/>
  </r>
  <r>
    <n v="385"/>
    <s v="Longueville Wharf"/>
    <x v="0"/>
    <x v="17"/>
    <s v="4103490700"/>
    <s v="4103490700"/>
    <s v="Longueville"/>
    <x v="2"/>
    <s v="2066"/>
    <s v="Jan - Mar 2010"/>
    <x v="2"/>
    <n v="3"/>
    <n v="168"/>
    <s v="-3.45%"/>
    <n v="21"/>
    <s v="WUS"/>
  </r>
  <r>
    <n v="392"/>
    <s v="Longueville Wharf"/>
    <x v="0"/>
    <x v="17"/>
    <s v="4103490700"/>
    <s v="4103490700"/>
    <s v="Longueville"/>
    <x v="2"/>
    <s v="2066"/>
    <s v="Oct - Dec 2011"/>
    <x v="4"/>
    <n v="2"/>
    <n v="170"/>
    <s v="22.30%"/>
    <n v="24"/>
    <s v="WUS"/>
  </r>
  <r>
    <n v="396"/>
    <s v="Longueville Wharf"/>
    <x v="0"/>
    <x v="17"/>
    <s v="4103490700"/>
    <s v="4103490700"/>
    <s v="Longueville"/>
    <x v="2"/>
    <s v="2066"/>
    <s v="Oct - Dec 2012"/>
    <x v="5"/>
    <n v="2"/>
    <n v="170"/>
    <s v="0.00%"/>
    <n v="28"/>
    <s v="WUS"/>
  </r>
  <r>
    <n v="377"/>
    <s v="Longueville Wharf"/>
    <x v="0"/>
    <x v="17"/>
    <s v="4103490700"/>
    <s v="4103490700"/>
    <s v="Longueville"/>
    <x v="2"/>
    <s v="2066"/>
    <s v="Jan - Mar 2008"/>
    <x v="0"/>
    <n v="3"/>
    <n v="173"/>
    <s v="32.06%"/>
    <n v="15"/>
    <s v="WUS"/>
  </r>
  <r>
    <n v="381"/>
    <s v="Longueville Wharf"/>
    <x v="0"/>
    <x v="17"/>
    <s v="4103490700"/>
    <s v="4103490700"/>
    <s v="Longueville"/>
    <x v="2"/>
    <s v="2066"/>
    <s v="Jan - Mar 2009"/>
    <x v="1"/>
    <n v="3"/>
    <n v="174"/>
    <s v="0.58%"/>
    <n v="16"/>
    <s v="WUS"/>
  </r>
  <r>
    <n v="393"/>
    <s v="Longueville Wharf"/>
    <x v="0"/>
    <x v="17"/>
    <s v="4103490700"/>
    <s v="4103490700"/>
    <s v="Longueville"/>
    <x v="2"/>
    <s v="2066"/>
    <s v="Jan - Mar 2012"/>
    <x v="4"/>
    <n v="3"/>
    <n v="175"/>
    <s v="23.24%"/>
    <n v="24"/>
    <s v="WUS"/>
  </r>
  <r>
    <n v="786"/>
    <s v="Car Park Rear, 99 Loungueville Road, Lane Cove"/>
    <x v="0"/>
    <x v="19"/>
    <s v="4103185322"/>
    <s v="4103185322"/>
    <s v="99 Longueville Rd Lane Cove"/>
    <x v="0"/>
    <s v="2066"/>
    <s v="Oct - Dec 2006"/>
    <x v="8"/>
    <n v="2"/>
    <n v="182"/>
    <s v="-6.19%"/>
    <n v="15"/>
    <s v="WUS"/>
  </r>
  <r>
    <n v="795"/>
    <s v="Car Park Rear, 99 Loungueville Road, Lane Cove"/>
    <x v="0"/>
    <x v="19"/>
    <s v="4103185322"/>
    <s v="4103185322"/>
    <s v="99 Longueville Rd Lane Cove"/>
    <x v="0"/>
    <s v="2066"/>
    <s v="Jan - Mar 2009"/>
    <x v="1"/>
    <n v="3"/>
    <n v="191"/>
    <s v="-15.11%"/>
    <n v="17"/>
    <s v="WUS"/>
  </r>
  <r>
    <n v="792"/>
    <s v="Car Park Rear, 99 Loungueville Road, Lane Cove"/>
    <x v="0"/>
    <x v="19"/>
    <s v="4103185322"/>
    <s v="4103185322"/>
    <s v="99 Longueville Rd Lane Cove"/>
    <x v="0"/>
    <s v="2066"/>
    <s v="Apr - Jun 2008"/>
    <x v="0"/>
    <n v="4"/>
    <n v="193"/>
    <s v="31.29%"/>
    <n v="16"/>
    <s v="WUS"/>
  </r>
  <r>
    <n v="796"/>
    <s v="Car Park Rear, 99 Loungueville Road, Lane Cove"/>
    <x v="0"/>
    <x v="19"/>
    <s v="4103185322"/>
    <s v="4103185322"/>
    <s v="99 Longueville Rd Lane Cove"/>
    <x v="0"/>
    <s v="2066"/>
    <s v="Apr - Jun 2009"/>
    <x v="1"/>
    <n v="4"/>
    <n v="193"/>
    <s v="0.00%"/>
    <n v="17"/>
    <s v="WUS"/>
  </r>
  <r>
    <n v="387"/>
    <s v="Longueville Wharf"/>
    <x v="0"/>
    <x v="17"/>
    <s v="4103490700"/>
    <s v="4103490700"/>
    <s v="Longueville"/>
    <x v="2"/>
    <s v="2066"/>
    <s v="Jul - Sep 2010"/>
    <x v="3"/>
    <n v="1"/>
    <n v="193"/>
    <s v="-8.10%"/>
    <n v="26"/>
    <s v="WUS"/>
  </r>
  <r>
    <n v="782"/>
    <s v="Car Park Rear, 99 Loungueville Road, Lane Cove"/>
    <x v="0"/>
    <x v="19"/>
    <s v="4103185322"/>
    <s v="4103185322"/>
    <s v="99 Longueville Rd Lane Cove"/>
    <x v="0"/>
    <s v="2066"/>
    <s v="Oct - Dec 2005"/>
    <x v="7"/>
    <n v="2"/>
    <n v="194"/>
    <s v="N/A"/>
    <n v="17"/>
    <s v="WUS"/>
  </r>
  <r>
    <n v="794"/>
    <s v="Car Park Rear, 99 Loungueville Road, Lane Cove"/>
    <x v="0"/>
    <x v="19"/>
    <s v="4103185322"/>
    <s v="4103185322"/>
    <s v="99 Longueville Rd Lane Cove"/>
    <x v="0"/>
    <s v="2066"/>
    <s v="Oct - Dec 2008"/>
    <x v="1"/>
    <n v="2"/>
    <n v="205"/>
    <s v="-27.82%"/>
    <n v="18"/>
    <s v="WUS"/>
  </r>
  <r>
    <n v="379"/>
    <s v="Longueville Wharf"/>
    <x v="0"/>
    <x v="17"/>
    <s v="4103490700"/>
    <s v="4103490700"/>
    <s v="Longueville"/>
    <x v="2"/>
    <s v="2066"/>
    <s v="Jul - Sep 2008"/>
    <x v="1"/>
    <n v="1"/>
    <n v="210"/>
    <s v="60.31%"/>
    <n v="18"/>
    <s v="WUS"/>
  </r>
  <r>
    <n v="383"/>
    <s v="Longueville Wharf"/>
    <x v="0"/>
    <x v="17"/>
    <s v="4103490700"/>
    <s v="4103490700"/>
    <s v="Longueville"/>
    <x v="2"/>
    <s v="2066"/>
    <s v="Jul - Sep 2009"/>
    <x v="2"/>
    <n v="1"/>
    <n v="210"/>
    <s v="0.00%"/>
    <n v="24"/>
    <s v="WUS"/>
  </r>
  <r>
    <n v="576"/>
    <s v="Tamberine Bay Pool"/>
    <x v="0"/>
    <x v="2"/>
    <s v="4103187449"/>
    <s v="4103187449"/>
    <s v="Kallaroo Road Lane Cove"/>
    <x v="0"/>
    <s v="2066"/>
    <s v="Apr - Jun 2007"/>
    <x v="8"/>
    <n v="4"/>
    <n v="211"/>
    <s v="-79.03%"/>
    <n v="17"/>
    <s v="PARKS"/>
  </r>
  <r>
    <n v="395"/>
    <s v="Longueville Wharf"/>
    <x v="0"/>
    <x v="17"/>
    <s v="4103490700"/>
    <s v="4103490700"/>
    <s v="Longueville"/>
    <x v="2"/>
    <s v="2066"/>
    <s v="Jul - Sep 2012"/>
    <x v="5"/>
    <n v="1"/>
    <n v="211"/>
    <s v="-0.47%"/>
    <n v="31"/>
    <s v="WUS"/>
  </r>
  <r>
    <n v="391"/>
    <s v="Longueville Wharf"/>
    <x v="0"/>
    <x v="17"/>
    <s v="4103490700"/>
    <s v="4103490700"/>
    <s v="Longueville"/>
    <x v="2"/>
    <s v="2066"/>
    <s v="Jul - Sep 2011"/>
    <x v="4"/>
    <n v="1"/>
    <n v="212"/>
    <s v="9.84%"/>
    <n v="28"/>
    <s v="WUS"/>
  </r>
  <r>
    <n v="386"/>
    <s v="Longueville Wharf"/>
    <x v="0"/>
    <x v="17"/>
    <s v="4103490700"/>
    <s v="4103490700"/>
    <s v="Longueville"/>
    <x v="2"/>
    <s v="2066"/>
    <s v="Apr - Jun 2010"/>
    <x v="2"/>
    <n v="4"/>
    <n v="213"/>
    <s v="-2.74%"/>
    <n v="24"/>
    <s v="WUS"/>
  </r>
  <r>
    <n v="801"/>
    <s v="Car Park Rear, 99 Loungueville Road, Lane Cove"/>
    <x v="0"/>
    <x v="19"/>
    <s v="4103185322"/>
    <s v="4103185322"/>
    <s v="99 Longueville Rd Lane Cove"/>
    <x v="0"/>
    <s v="2066"/>
    <s v="Jul - Sep 2010"/>
    <x v="3"/>
    <n v="1"/>
    <n v="215"/>
    <s v="-19.78%"/>
    <n v="29"/>
    <s v="WUS"/>
  </r>
  <r>
    <n v="378"/>
    <s v="Longueville Wharf"/>
    <x v="0"/>
    <x v="17"/>
    <s v="4103490700"/>
    <s v="4103490700"/>
    <s v="Longueville"/>
    <x v="2"/>
    <s v="2066"/>
    <s v="Apr - Jun 2008"/>
    <x v="0"/>
    <n v="4"/>
    <n v="215"/>
    <s v="48.28%"/>
    <n v="17"/>
    <s v="WUS"/>
  </r>
  <r>
    <n v="911"/>
    <s v="Pottery Green Oval Supply # 2"/>
    <x v="0"/>
    <x v="5"/>
    <s v="4103184733"/>
    <s v="4103184733"/>
    <s v="Pheonix Street Lane Cove"/>
    <x v="0"/>
    <s v="2066"/>
    <s v="Jan - Mar 2007"/>
    <x v="8"/>
    <n v="3"/>
    <n v="216"/>
    <s v="N/A"/>
    <n v="18"/>
    <s v="PARKS"/>
  </r>
  <r>
    <n v="316"/>
    <s v="Birdwood Carpark"/>
    <x v="0"/>
    <x v="20"/>
    <s v="4103530986"/>
    <s v="4103530986"/>
    <s v="Birdwood Ave"/>
    <x v="0"/>
    <n v="2091"/>
    <s v="Oct - Dec 2011"/>
    <x v="4"/>
    <n v="2"/>
    <n v="216"/>
    <s v="-15.63%"/>
    <n v="28"/>
    <s v="WUS"/>
  </r>
  <r>
    <n v="390"/>
    <s v="Longueville Wharf"/>
    <x v="0"/>
    <x v="17"/>
    <s v="4103490700"/>
    <s v="4103490700"/>
    <s v="Longueville"/>
    <x v="2"/>
    <s v="2066"/>
    <s v="Apr - Jun 2011"/>
    <x v="3"/>
    <n v="4"/>
    <n v="217"/>
    <s v="1.88%"/>
    <n v="28"/>
    <s v="WUS"/>
  </r>
  <r>
    <n v="799"/>
    <s v="Car Park Rear, 99 Loungueville Road, Lane Cove"/>
    <x v="0"/>
    <x v="19"/>
    <s v="4103185322"/>
    <s v="4103185322"/>
    <s v="99 Longueville Rd Lane Cove"/>
    <x v="0"/>
    <s v="2066"/>
    <s v="Jan - Mar 2010"/>
    <x v="2"/>
    <n v="3"/>
    <n v="218"/>
    <s v="14.14%"/>
    <n v="25"/>
    <s v="WUS"/>
  </r>
  <r>
    <n v="394"/>
    <s v="Longueville Wharf"/>
    <x v="0"/>
    <x v="17"/>
    <s v="4103490700"/>
    <s v="4103490700"/>
    <s v="Longueville"/>
    <x v="2"/>
    <s v="2066"/>
    <s v="Apr - Jun 2012"/>
    <x v="4"/>
    <n v="4"/>
    <n v="218"/>
    <s v="0.46%"/>
    <n v="28"/>
    <s v="WUS"/>
  </r>
  <r>
    <n v="382"/>
    <s v="Longueville Wharf"/>
    <x v="0"/>
    <x v="17"/>
    <s v="4103490700"/>
    <s v="4103490700"/>
    <s v="Longueville"/>
    <x v="2"/>
    <s v="2066"/>
    <s v="Apr - Jun 2009"/>
    <x v="1"/>
    <n v="4"/>
    <n v="219"/>
    <s v="1.86%"/>
    <n v="19"/>
    <s v="WUS"/>
  </r>
  <r>
    <n v="298"/>
    <s v="Birdwood Carpark"/>
    <x v="0"/>
    <x v="20"/>
    <s v="4103530986"/>
    <s v="4103530986"/>
    <s v="Birdwood Ave"/>
    <x v="0"/>
    <n v="2073"/>
    <s v="Apr - Jun 2007"/>
    <x v="8"/>
    <n v="4"/>
    <n v="219"/>
    <s v="-47.10%"/>
    <n v="18"/>
    <s v="WUS"/>
  </r>
  <r>
    <n v="291"/>
    <s v="Birdwood Carpark"/>
    <x v="0"/>
    <x v="20"/>
    <s v="4103530986"/>
    <s v="4103530986"/>
    <s v="Birdwood Ave"/>
    <x v="0"/>
    <n v="2066"/>
    <s v="Jul - Sep 2005"/>
    <x v="7"/>
    <n v="1"/>
    <n v="222"/>
    <s v="N/A"/>
    <n v="19"/>
    <s v="WUS"/>
  </r>
  <r>
    <n v="791"/>
    <s v="Car Park Rear, 99 Loungueville Road, Lane Cove"/>
    <x v="0"/>
    <x v="19"/>
    <s v="4103185322"/>
    <s v="4103185322"/>
    <s v="99 Longueville Rd Lane Cove"/>
    <x v="0"/>
    <s v="2066"/>
    <s v="Jan - Mar 2008"/>
    <x v="0"/>
    <n v="3"/>
    <n v="225"/>
    <s v="57.34%"/>
    <n v="19"/>
    <s v="WUS"/>
  </r>
  <r>
    <n v="299"/>
    <s v="Birdwood Carpark"/>
    <x v="0"/>
    <x v="20"/>
    <s v="4103530986"/>
    <s v="4103530986"/>
    <s v="Birdwood Ave"/>
    <x v="0"/>
    <n v="2074"/>
    <s v="Jul - Sep 2007"/>
    <x v="0"/>
    <n v="1"/>
    <n v="225"/>
    <s v="-2.17%"/>
    <n v="19"/>
    <s v="WUS"/>
  </r>
  <r>
    <n v="566"/>
    <s v="Tambournine Bay Reserve"/>
    <x v="0"/>
    <x v="1"/>
    <s v="4103187630"/>
    <s v="4103187630"/>
    <s v="Tambourine Bay Reserve Lane Cove"/>
    <x v="0"/>
    <s v="2066"/>
    <s v="Jan - Mar 2009"/>
    <x v="1"/>
    <n v="3"/>
    <n v="228"/>
    <s v="7,500.00%"/>
    <n v="28"/>
    <s v="PARKS"/>
  </r>
  <r>
    <n v="295"/>
    <s v="Birdwood Carpark"/>
    <x v="0"/>
    <x v="20"/>
    <s v="4103530986"/>
    <s v="4103530986"/>
    <s v="Birdwood Ave"/>
    <x v="0"/>
    <n v="2070"/>
    <s v="Jul - Sep 2006"/>
    <x v="8"/>
    <n v="1"/>
    <n v="230"/>
    <s v="3.60%"/>
    <n v="18"/>
    <s v="WUS"/>
  </r>
  <r>
    <n v="549"/>
    <s v="Burns Bay Oval"/>
    <x v="0"/>
    <x v="14"/>
    <s v="4103187918"/>
    <s v="4103187918"/>
    <s v="Riverview Street Lane Cove"/>
    <x v="0"/>
    <s v="2066"/>
    <s v="Jan - Mar 2013"/>
    <x v="5"/>
    <n v="3"/>
    <n v="233"/>
    <s v="113.76%"/>
    <n v="23"/>
    <s v="PARKS"/>
  </r>
  <r>
    <n v="789"/>
    <s v="Car Park Rear, 99 Loungueville Road, Lane Cove"/>
    <x v="0"/>
    <x v="19"/>
    <s v="4103185322"/>
    <s v="4103185322"/>
    <s v="99 Longueville Rd Lane Cove"/>
    <x v="0"/>
    <s v="2066"/>
    <s v="Jul - Sep 2007"/>
    <x v="0"/>
    <n v="1"/>
    <n v="240"/>
    <s v="-86.48%"/>
    <n v="19"/>
    <s v="WUS"/>
  </r>
  <r>
    <n v="551"/>
    <s v="Burns Bay Oval"/>
    <x v="0"/>
    <x v="14"/>
    <s v="4103187918"/>
    <s v="4103187918"/>
    <s v="Riverview Street Lane Cove"/>
    <x v="0"/>
    <s v="2066"/>
    <s v="Jul - Sep 2013"/>
    <x v="6"/>
    <n v="1"/>
    <n v="241"/>
    <s v="117.12%"/>
    <n v="23"/>
    <s v="PARKS"/>
  </r>
  <r>
    <n v="305"/>
    <s v="Birdwood Carpark"/>
    <x v="0"/>
    <x v="20"/>
    <s v="4103530986"/>
    <s v="4103530986"/>
    <s v="Birdwood Ave"/>
    <x v="0"/>
    <n v="2080"/>
    <s v="Jan - Mar 2009"/>
    <x v="1"/>
    <n v="3"/>
    <n v="252"/>
    <s v="-27.79%"/>
    <n v="21"/>
    <s v="WUS"/>
  </r>
  <r>
    <n v="313"/>
    <s v="Birdwood Carpark"/>
    <x v="0"/>
    <x v="20"/>
    <s v="4103530986"/>
    <s v="4103530986"/>
    <s v="Birdwood Ave"/>
    <x v="0"/>
    <n v="2088"/>
    <s v="Jan - Mar 2011"/>
    <x v="3"/>
    <n v="3"/>
    <n v="252"/>
    <s v="-2.33%"/>
    <n v="32"/>
    <s v="WUS"/>
  </r>
  <r>
    <n v="800"/>
    <s v="Car Park Rear, 99 Loungueville Road, Lane Cove"/>
    <x v="0"/>
    <x v="19"/>
    <s v="4103185322"/>
    <s v="4103185322"/>
    <s v="99 Longueville Rd Lane Cove"/>
    <x v="0"/>
    <s v="2066"/>
    <s v="Apr - Jun 2010"/>
    <x v="2"/>
    <n v="4"/>
    <n v="255"/>
    <s v="32.12%"/>
    <n v="28"/>
    <s v="WUS"/>
  </r>
  <r>
    <n v="835"/>
    <s v="Lane Cove Plaza"/>
    <x v="0"/>
    <x v="11"/>
    <s v="4103185084"/>
    <s v="4103185084"/>
    <s v="Burns Bay Road Lane Cove"/>
    <x v="0"/>
    <s v="2066"/>
    <s v="Oct - Dec 2010"/>
    <x v="3"/>
    <n v="2"/>
    <n v="256"/>
    <s v="-10.18%"/>
    <n v="32"/>
    <s v="OSUS"/>
  </r>
  <r>
    <n v="312"/>
    <s v="Birdwood Carpark"/>
    <x v="0"/>
    <x v="20"/>
    <s v="4103530986"/>
    <s v="4103530986"/>
    <s v="Birdwood Ave"/>
    <x v="0"/>
    <n v="2087"/>
    <s v="Oct - Dec 2010"/>
    <x v="3"/>
    <n v="2"/>
    <n v="256"/>
    <s v="-3.40%"/>
    <n v="31"/>
    <s v="WUS"/>
  </r>
  <r>
    <n v="550"/>
    <s v="Burns Bay Oval"/>
    <x v="0"/>
    <x v="14"/>
    <s v="4103187918"/>
    <s v="4103187918"/>
    <s v="Riverview Street Lane Cove"/>
    <x v="0"/>
    <s v="2066"/>
    <s v="Apr - Jun 2013"/>
    <x v="5"/>
    <n v="4"/>
    <n v="257"/>
    <s v="164.95%"/>
    <n v="24"/>
    <s v="PARKS"/>
  </r>
  <r>
    <n v="581"/>
    <s v="Tamberine Bay Pool"/>
    <x v="0"/>
    <x v="2"/>
    <s v="4103187449"/>
    <s v="4103187449"/>
    <s v="Kallaroo Road Lane Cove"/>
    <x v="0"/>
    <s v="2066"/>
    <s v="Jul - Sep 2008"/>
    <x v="1"/>
    <n v="1"/>
    <n v="257"/>
    <s v="57.67%"/>
    <n v="21"/>
    <s v="PARKS"/>
  </r>
  <r>
    <n v="309"/>
    <s v="Birdwood Carpark"/>
    <x v="0"/>
    <x v="20"/>
    <s v="4103530986"/>
    <s v="4103530986"/>
    <s v="Birdwood Ave"/>
    <x v="0"/>
    <n v="2084"/>
    <s v="Jan - Mar 2010"/>
    <x v="2"/>
    <n v="3"/>
    <n v="258"/>
    <s v="2.38%"/>
    <n v="28"/>
    <s v="WUS"/>
  </r>
  <r>
    <n v="521"/>
    <s v="Burns Bay Oval"/>
    <x v="0"/>
    <x v="14"/>
    <s v="4103187918"/>
    <s v="4103187918"/>
    <s v="Riverview Street Lane Cove"/>
    <x v="0"/>
    <s v="2066"/>
    <s v="Jan - Mar 2006"/>
    <x v="7"/>
    <n v="3"/>
    <n v="261"/>
    <s v="N/A"/>
    <n v="22"/>
    <s v="PARKS"/>
  </r>
  <r>
    <n v="304"/>
    <s v="Birdwood Carpark"/>
    <x v="0"/>
    <x v="20"/>
    <s v="4103530986"/>
    <s v="4103530986"/>
    <s v="Birdwood Ave"/>
    <x v="0"/>
    <n v="2079"/>
    <s v="Oct - Dec 2008"/>
    <x v="1"/>
    <n v="2"/>
    <n v="261"/>
    <s v="-26.06%"/>
    <n v="22"/>
    <s v="WUS"/>
  </r>
  <r>
    <n v="836"/>
    <s v="Lane Cove Plaza"/>
    <x v="0"/>
    <x v="11"/>
    <s v="4103185084"/>
    <s v="4103185084"/>
    <s v="Burns Bay Road Lane Cove"/>
    <x v="0"/>
    <s v="2066"/>
    <s v="Jan - Mar 2011"/>
    <x v="3"/>
    <n v="3"/>
    <n v="263"/>
    <s v="275.71%"/>
    <n v="33"/>
    <s v="OSUS"/>
  </r>
  <r>
    <n v="150"/>
    <s v="Electric BBQ - Newlands Park"/>
    <x v="0"/>
    <x v="18"/>
    <s v="4103728125"/>
    <s v="4103728125"/>
    <s v="   Duntroon Ave St Leonards"/>
    <x v="3"/>
    <s v="2066"/>
    <s v="Jul - Sep 2011"/>
    <x v="4"/>
    <n v="1"/>
    <n v="263"/>
    <s v="-6.07%"/>
    <n v="33"/>
    <s v="PARKS"/>
  </r>
  <r>
    <n v="525"/>
    <s v="Burns Bay Oval"/>
    <x v="0"/>
    <x v="14"/>
    <s v="4103187918"/>
    <s v="4103187918"/>
    <s v="Riverview Street Lane Cove"/>
    <x v="0"/>
    <s v="2066"/>
    <s v="Jan - Mar 2007"/>
    <x v="8"/>
    <n v="3"/>
    <n v="265"/>
    <s v="1.53%"/>
    <n v="21"/>
    <s v="PARKS"/>
  </r>
  <r>
    <n v="548"/>
    <s v="Burns Bay Oval"/>
    <x v="0"/>
    <x v="14"/>
    <s v="4103187918"/>
    <s v="4103187918"/>
    <s v="Riverview Street Lane Cove"/>
    <x v="0"/>
    <s v="2066"/>
    <s v="Oct - Dec 2012"/>
    <x v="5"/>
    <n v="2"/>
    <n v="265"/>
    <s v="145.37%"/>
    <n v="37"/>
    <s v="PARKS"/>
  </r>
  <r>
    <n v="704"/>
    <s v="Longueville Park Grandstand"/>
    <x v="0"/>
    <x v="21"/>
    <s v="4103185913"/>
    <s v="4103185913"/>
    <s v="Kenneth Street Longueville"/>
    <x v="2"/>
    <s v="2066"/>
    <s v="Jan - Mar 2011"/>
    <x v="3"/>
    <n v="3"/>
    <n v="265"/>
    <s v="-25.98%"/>
    <n v="32"/>
    <s v="PARKS"/>
  </r>
  <r>
    <n v="308"/>
    <s v="Birdwood Carpark"/>
    <x v="0"/>
    <x v="20"/>
    <s v="4103530986"/>
    <s v="4103530986"/>
    <s v="Birdwood Ave"/>
    <x v="0"/>
    <n v="2083"/>
    <s v="Oct - Dec 2009"/>
    <x v="2"/>
    <n v="2"/>
    <n v="265"/>
    <s v="1.53%"/>
    <n v="29"/>
    <s v="WUS"/>
  </r>
  <r>
    <n v="701"/>
    <s v="Longueville Park Grandstand"/>
    <x v="0"/>
    <x v="21"/>
    <s v="4103185913"/>
    <s v="4103185913"/>
    <s v="Kenneth Street Longueville"/>
    <x v="2"/>
    <s v="2066"/>
    <s v="Apr - Jun 2010"/>
    <x v="2"/>
    <n v="4"/>
    <n v="267"/>
    <s v="-64.59%"/>
    <n v="29"/>
    <s v="PARKS"/>
  </r>
  <r>
    <n v="797"/>
    <s v="Car Park Rear, 99 Loungueville Road, Lane Cove"/>
    <x v="0"/>
    <x v="19"/>
    <s v="4103185322"/>
    <s v="4103185322"/>
    <s v="99 Longueville Rd Lane Cove"/>
    <x v="0"/>
    <s v="2066"/>
    <s v="Jul - Sep 2009"/>
    <x v="2"/>
    <n v="1"/>
    <n v="268"/>
    <s v="-4.29%"/>
    <n v="30"/>
    <s v="WUS"/>
  </r>
  <r>
    <n v="323"/>
    <s v="Birdwood Carpark"/>
    <x v="0"/>
    <x v="20"/>
    <s v="4103530986"/>
    <s v="4103530986"/>
    <s v="Birdwood Ave"/>
    <x v="0"/>
    <n v="2098"/>
    <s v="Jul - Sep 2013"/>
    <x v="6"/>
    <n v="1"/>
    <n v="272"/>
    <s v="-46.25%"/>
    <n v="27"/>
    <s v="WUS"/>
  </r>
  <r>
    <n v="293"/>
    <s v="Birdwood Carpark"/>
    <x v="0"/>
    <x v="20"/>
    <s v="4103530986"/>
    <s v="4103530986"/>
    <s v="Birdwood Ave"/>
    <x v="0"/>
    <n v="2068"/>
    <s v="Jan - Mar 2006"/>
    <x v="7"/>
    <n v="3"/>
    <n v="273"/>
    <s v="N/A"/>
    <n v="21"/>
    <s v="WUS"/>
  </r>
  <r>
    <n v="529"/>
    <s v="Burns Bay Oval"/>
    <x v="0"/>
    <x v="14"/>
    <s v="4103187918"/>
    <s v="4103187918"/>
    <s v="Riverview Street Lane Cove"/>
    <x v="0"/>
    <s v="2066"/>
    <s v="Jan - Mar 2008"/>
    <x v="0"/>
    <n v="3"/>
    <n v="276"/>
    <s v="4.15%"/>
    <n v="23"/>
    <s v="PARKS"/>
  </r>
  <r>
    <n v="793"/>
    <s v="Car Park Rear, 99 Loungueville Road, Lane Cove"/>
    <x v="0"/>
    <x v="19"/>
    <s v="4103185322"/>
    <s v="4103185322"/>
    <s v="99 Longueville Rd Lane Cove"/>
    <x v="0"/>
    <s v="2066"/>
    <s v="Jul - Sep 2008"/>
    <x v="1"/>
    <n v="1"/>
    <n v="280"/>
    <s v="16.67%"/>
    <n v="24"/>
    <s v="WUS"/>
  </r>
  <r>
    <n v="803"/>
    <s v="Car Park Rear, 99 Loungueville Road, Lane Cove"/>
    <x v="0"/>
    <x v="19"/>
    <s v="4103185322"/>
    <s v="4103185322"/>
    <s v="99 Longueville Rd Lane Cove"/>
    <x v="0"/>
    <s v="2066"/>
    <s v="Jan - Mar 2011"/>
    <x v="3"/>
    <n v="3"/>
    <n v="280"/>
    <s v="28.44%"/>
    <n v="33"/>
    <s v="WUS"/>
  </r>
  <r>
    <n v="145"/>
    <s v="Electric BBQ - Newlands Park"/>
    <x v="0"/>
    <x v="18"/>
    <s v="4103728125"/>
    <s v="4103728125"/>
    <s v="   Duntroon Ave St Leonards"/>
    <x v="3"/>
    <s v="2066"/>
    <s v="Apr - Jun 2010"/>
    <x v="2"/>
    <n v="4"/>
    <n v="280"/>
    <s v="N/A"/>
    <n v="34"/>
    <s v="PARKS"/>
  </r>
  <r>
    <n v="146"/>
    <s v="Electric BBQ - Newlands Park"/>
    <x v="0"/>
    <x v="18"/>
    <s v="4103728125"/>
    <s v="4103728125"/>
    <s v="   Duntroon Ave St Leonards"/>
    <x v="3"/>
    <s v="2066"/>
    <s v="Jul - Sep 2010"/>
    <x v="3"/>
    <n v="1"/>
    <n v="280"/>
    <s v="N/A"/>
    <n v="38"/>
    <s v="PARKS"/>
  </r>
  <r>
    <n v="149"/>
    <s v="Electric BBQ - Newlands Park"/>
    <x v="0"/>
    <x v="18"/>
    <s v="4103728125"/>
    <s v="4103728125"/>
    <s v="   Duntroon Ave St Leonards"/>
    <x v="3"/>
    <s v="2066"/>
    <s v="Apr - Jun 2011"/>
    <x v="3"/>
    <n v="4"/>
    <n v="280"/>
    <s v="0.00%"/>
    <n v="34"/>
    <s v="PARKS"/>
  </r>
  <r>
    <n v="158"/>
    <s v="Electric BBQ - Newlands Park"/>
    <x v="0"/>
    <x v="18"/>
    <s v="4103728125"/>
    <s v="4103728125"/>
    <s v="   Duntroon Ave St Leonards"/>
    <x v="3"/>
    <s v="2066"/>
    <s v="Jul - Sep 2013"/>
    <x v="6"/>
    <n v="1"/>
    <n v="280"/>
    <s v="-6.04%"/>
    <n v="38"/>
    <s v="PARKS"/>
  </r>
  <r>
    <n v="790"/>
    <s v="Car Park Rear, 99 Loungueville Road, Lane Cove"/>
    <x v="0"/>
    <x v="19"/>
    <s v="4103185322"/>
    <s v="4103185322"/>
    <s v="99 Longueville Rd Lane Cove"/>
    <x v="0"/>
    <s v="2066"/>
    <s v="Oct - Dec 2007"/>
    <x v="0"/>
    <n v="2"/>
    <n v="284"/>
    <s v="56.04%"/>
    <n v="22"/>
    <s v="WUS"/>
  </r>
  <r>
    <n v="831"/>
    <s v="Lane Cove Plaza"/>
    <x v="0"/>
    <x v="11"/>
    <s v="4103185084"/>
    <s v="4103185084"/>
    <s v="Burns Bay Road Lane Cove"/>
    <x v="0"/>
    <s v="2066"/>
    <s v="Oct - Dec 2009"/>
    <x v="2"/>
    <n v="2"/>
    <n v="285"/>
    <s v="-27.30%"/>
    <n v="31"/>
    <s v="OSUS"/>
  </r>
  <r>
    <n v="703"/>
    <s v="Longueville Park Grandstand"/>
    <x v="0"/>
    <x v="21"/>
    <s v="4103185913"/>
    <s v="4103185913"/>
    <s v="Kenneth Street Longueville"/>
    <x v="2"/>
    <s v="2066"/>
    <s v="Oct - Dec 2010"/>
    <x v="3"/>
    <n v="2"/>
    <n v="285"/>
    <s v="-88.31%"/>
    <n v="35"/>
    <s v="PARKS"/>
  </r>
  <r>
    <n v="397"/>
    <s v="Longueville Wharf"/>
    <x v="0"/>
    <x v="17"/>
    <s v="4103490700"/>
    <s v="4103490700"/>
    <s v="Longueville"/>
    <x v="2"/>
    <s v="2066"/>
    <s v="Jan - Mar 2013"/>
    <x v="5"/>
    <n v="3"/>
    <n v="288"/>
    <s v="64.57%"/>
    <n v="25"/>
    <s v="WUS"/>
  </r>
  <r>
    <n v="315"/>
    <s v="Birdwood Carpark"/>
    <x v="0"/>
    <x v="20"/>
    <s v="4103530986"/>
    <s v="4103530986"/>
    <s v="Birdwood Ave"/>
    <x v="0"/>
    <n v="2090"/>
    <s v="Jul - Sep 2011"/>
    <x v="4"/>
    <n v="1"/>
    <n v="297"/>
    <s v="-6.01%"/>
    <n v="35"/>
    <s v="WUS"/>
  </r>
  <r>
    <n v="151"/>
    <s v="Electric BBQ - Newlands Park"/>
    <x v="0"/>
    <x v="18"/>
    <s v="4103728125"/>
    <s v="4103728125"/>
    <s v="   Duntroon Ave St Leonards"/>
    <x v="3"/>
    <s v="2066"/>
    <s v="Oct - Dec 2011"/>
    <x v="4"/>
    <n v="2"/>
    <n v="298"/>
    <s v="-15.58%"/>
    <n v="35"/>
    <s v="PARKS"/>
  </r>
  <r>
    <n v="154"/>
    <s v="Electric BBQ - Newlands Park"/>
    <x v="0"/>
    <x v="18"/>
    <s v="4103728125"/>
    <s v="4103728125"/>
    <s v="   Duntroon Ave St Leonards"/>
    <x v="3"/>
    <s v="2066"/>
    <s v="Jul - Sep 2012"/>
    <x v="5"/>
    <n v="1"/>
    <n v="298"/>
    <s v="13.31%"/>
    <n v="43"/>
    <s v="PARKS"/>
  </r>
  <r>
    <n v="302"/>
    <s v="Birdwood Carpark"/>
    <x v="0"/>
    <x v="20"/>
    <s v="4103530986"/>
    <s v="4103530986"/>
    <s v="Birdwood Ave"/>
    <x v="0"/>
    <n v="2077"/>
    <s v="Apr - Jun 2008"/>
    <x v="0"/>
    <n v="4"/>
    <n v="298"/>
    <s v="36.07%"/>
    <n v="24"/>
    <s v="WUS"/>
  </r>
  <r>
    <n v="528"/>
    <s v="Burns Bay Oval"/>
    <x v="0"/>
    <x v="14"/>
    <s v="4103187918"/>
    <s v="4103187918"/>
    <s v="Riverview Street Lane Cove"/>
    <x v="0"/>
    <s v="2066"/>
    <s v="Oct - Dec 2007"/>
    <x v="0"/>
    <n v="2"/>
    <n v="299"/>
    <s v="-3.55%"/>
    <n v="23"/>
    <s v="PARKS"/>
  </r>
  <r>
    <n v="153"/>
    <s v="Electric BBQ - Newlands Park"/>
    <x v="0"/>
    <x v="18"/>
    <s v="4103728125"/>
    <s v="4103728125"/>
    <s v="   Duntroon Ave St Leonards"/>
    <x v="3"/>
    <s v="2066"/>
    <s v="Apr - Jun 2012"/>
    <x v="4"/>
    <n v="4"/>
    <n v="303"/>
    <s v="8.21%"/>
    <n v="36"/>
    <s v="PARKS"/>
  </r>
  <r>
    <n v="524"/>
    <s v="Burns Bay Oval"/>
    <x v="0"/>
    <x v="14"/>
    <s v="4103187918"/>
    <s v="4103187918"/>
    <s v="Riverview Street Lane Cove"/>
    <x v="0"/>
    <s v="2066"/>
    <s v="Oct - Dec 2006"/>
    <x v="8"/>
    <n v="2"/>
    <n v="310"/>
    <s v="342.86%"/>
    <n v="23"/>
    <s v="PARKS"/>
  </r>
  <r>
    <n v="314"/>
    <s v="Birdwood Carpark"/>
    <x v="0"/>
    <x v="20"/>
    <s v="4103530986"/>
    <s v="4103530986"/>
    <s v="Birdwood Ave"/>
    <x v="0"/>
    <n v="2089"/>
    <s v="Apr - Jun 2011"/>
    <x v="3"/>
    <n v="4"/>
    <n v="313"/>
    <s v="-3.69%"/>
    <n v="37"/>
    <s v="WUS"/>
  </r>
  <r>
    <n v="824"/>
    <s v="Lane Cove Plaza"/>
    <x v="0"/>
    <x v="11"/>
    <s v="4103185084"/>
    <s v="4103185084"/>
    <s v="Burns Bay Road Lane Cove"/>
    <x v="0"/>
    <s v="2066"/>
    <s v="Jan - Mar 2008"/>
    <x v="0"/>
    <n v="3"/>
    <n v="316"/>
    <s v="-35.25%"/>
    <n v="25"/>
    <s v="OSUS"/>
  </r>
  <r>
    <n v="311"/>
    <s v="Birdwood Carpark"/>
    <x v="0"/>
    <x v="20"/>
    <s v="4103530986"/>
    <s v="4103530986"/>
    <s v="Birdwood Ave"/>
    <x v="0"/>
    <n v="2086"/>
    <s v="Jul - Sep 2010"/>
    <x v="3"/>
    <n v="1"/>
    <n v="316"/>
    <s v="-0.63%"/>
    <n v="38"/>
    <s v="WUS"/>
  </r>
  <r>
    <n v="321"/>
    <s v="Birdwood Carpark"/>
    <x v="0"/>
    <x v="20"/>
    <s v="4103530986"/>
    <s v="4103530986"/>
    <s v="Birdwood Ave"/>
    <x v="0"/>
    <n v="2096"/>
    <s v="Jan - Mar 2013"/>
    <x v="5"/>
    <n v="3"/>
    <n v="317"/>
    <s v="-37.72%"/>
    <n v="30"/>
    <s v="WUS"/>
  </r>
  <r>
    <n v="307"/>
    <s v="Birdwood Carpark"/>
    <x v="0"/>
    <x v="20"/>
    <s v="4103530986"/>
    <s v="4103530986"/>
    <s v="Birdwood Ave"/>
    <x v="0"/>
    <n v="2082"/>
    <s v="Jul - Sep 2009"/>
    <x v="2"/>
    <n v="1"/>
    <n v="318"/>
    <s v="113.42%"/>
    <n v="34"/>
    <s v="WUS"/>
  </r>
  <r>
    <n v="526"/>
    <s v="Burns Bay Oval"/>
    <x v="0"/>
    <x v="14"/>
    <s v="4103187918"/>
    <s v="4103187918"/>
    <s v="Riverview Street Lane Cove"/>
    <x v="0"/>
    <s v="2066"/>
    <s v="Apr - Jun 2007"/>
    <x v="8"/>
    <n v="4"/>
    <n v="322"/>
    <s v="-4.45%"/>
    <n v="24"/>
    <s v="PARKS"/>
  </r>
  <r>
    <n v="148"/>
    <s v="Electric BBQ - Newlands Park"/>
    <x v="0"/>
    <x v="18"/>
    <s v="4103728125"/>
    <s v="4103728125"/>
    <s v="   Duntroon Ave St Leonards"/>
    <x v="3"/>
    <s v="2066"/>
    <s v="Jan - Mar 2011"/>
    <x v="3"/>
    <n v="3"/>
    <n v="324"/>
    <s v="191.89%"/>
    <n v="40"/>
    <s v="PARKS"/>
  </r>
  <r>
    <n v="156"/>
    <s v="Electric BBQ - Newlands Park"/>
    <x v="0"/>
    <x v="18"/>
    <s v="4103728125"/>
    <s v="4103728125"/>
    <s v="   Duntroon Ave St Leonards"/>
    <x v="3"/>
    <s v="2066"/>
    <s v="Jan - Mar 2013"/>
    <x v="5"/>
    <n v="3"/>
    <n v="324"/>
    <s v="-0.92%"/>
    <n v="40"/>
    <s v="PARKS"/>
  </r>
  <r>
    <n v="310"/>
    <s v="Birdwood Carpark"/>
    <x v="0"/>
    <x v="20"/>
    <s v="4103530986"/>
    <s v="4103530986"/>
    <s v="Birdwood Ave"/>
    <x v="0"/>
    <n v="2085"/>
    <s v="Apr - Jun 2010"/>
    <x v="2"/>
    <n v="4"/>
    <n v="325"/>
    <s v="-1.52%"/>
    <n v="34"/>
    <s v="WUS"/>
  </r>
  <r>
    <n v="530"/>
    <s v="Burns Bay Oval"/>
    <x v="0"/>
    <x v="14"/>
    <s v="4103187918"/>
    <s v="4103187918"/>
    <s v="Riverview Street Lane Cove"/>
    <x v="0"/>
    <s v="2066"/>
    <s v="Apr - Jun 2008"/>
    <x v="0"/>
    <n v="4"/>
    <n v="327"/>
    <s v="1.55%"/>
    <n v="25"/>
    <s v="PARKS"/>
  </r>
  <r>
    <n v="152"/>
    <s v="Electric BBQ - Newlands Park"/>
    <x v="0"/>
    <x v="18"/>
    <s v="4103728125"/>
    <s v="4103728125"/>
    <s v="   Duntroon Ave St Leonards"/>
    <x v="3"/>
    <s v="2066"/>
    <s v="Jan - Mar 2012"/>
    <x v="4"/>
    <n v="3"/>
    <n v="327"/>
    <s v="0.93%"/>
    <n v="41"/>
    <s v="PARKS"/>
  </r>
  <r>
    <n v="306"/>
    <s v="Birdwood Carpark"/>
    <x v="0"/>
    <x v="20"/>
    <s v="4103530986"/>
    <s v="4103530986"/>
    <s v="Birdwood Ave"/>
    <x v="0"/>
    <n v="2081"/>
    <s v="Apr - Jun 2009"/>
    <x v="1"/>
    <n v="4"/>
    <n v="330"/>
    <s v="10.74%"/>
    <n v="27"/>
    <s v="WUS"/>
  </r>
  <r>
    <n v="398"/>
    <s v="Longueville Wharf"/>
    <x v="0"/>
    <x v="17"/>
    <s v="4103490700"/>
    <s v="4103490700"/>
    <s v="Longueville"/>
    <x v="2"/>
    <s v="2066"/>
    <s v="Apr - Jun 2013"/>
    <x v="5"/>
    <n v="4"/>
    <n v="332"/>
    <s v="52.29%"/>
    <n v="28"/>
    <s v="WUS"/>
  </r>
  <r>
    <n v="322"/>
    <s v="Birdwood Carpark"/>
    <x v="0"/>
    <x v="20"/>
    <s v="4103530986"/>
    <s v="4103530986"/>
    <s v="Birdwood Ave"/>
    <x v="0"/>
    <n v="2097"/>
    <s v="Apr - Jun 2013"/>
    <x v="5"/>
    <n v="4"/>
    <n v="332"/>
    <s v="-49.24%"/>
    <n v="30"/>
    <s v="WUS"/>
  </r>
  <r>
    <n v="522"/>
    <s v="Burns Bay Oval"/>
    <x v="0"/>
    <x v="14"/>
    <s v="4103187918"/>
    <s v="4103187918"/>
    <s v="Riverview Street Lane Cove"/>
    <x v="0"/>
    <s v="2066"/>
    <s v="Apr - Jun 2006"/>
    <x v="7"/>
    <n v="4"/>
    <n v="337"/>
    <s v="N/A"/>
    <n v="25"/>
    <s v="PARKS"/>
  </r>
  <r>
    <n v="533"/>
    <s v="Burns Bay Oval"/>
    <x v="0"/>
    <x v="14"/>
    <s v="4103187918"/>
    <s v="4103187918"/>
    <s v="Riverview Street Lane Cove"/>
    <x v="0"/>
    <s v="2066"/>
    <s v="Jan - Mar 2009"/>
    <x v="1"/>
    <n v="3"/>
    <n v="343"/>
    <s v="24.28%"/>
    <n v="28"/>
    <s v="PARKS"/>
  </r>
  <r>
    <n v="527"/>
    <s v="Burns Bay Oval"/>
    <x v="0"/>
    <x v="14"/>
    <s v="4103187918"/>
    <s v="4103187918"/>
    <s v="Riverview Street Lane Cove"/>
    <x v="0"/>
    <s v="2066"/>
    <s v="Jul - Sep 2007"/>
    <x v="0"/>
    <n v="1"/>
    <n v="344"/>
    <s v="-1.99%"/>
    <n v="26"/>
    <s v="PARKS"/>
  </r>
  <r>
    <n v="399"/>
    <s v="Longueville Wharf"/>
    <x v="0"/>
    <x v="17"/>
    <s v="4103490700"/>
    <s v="4103490700"/>
    <s v="Longueville"/>
    <x v="2"/>
    <s v="2066"/>
    <s v="Jul - Sep 2013"/>
    <x v="6"/>
    <n v="1"/>
    <n v="349"/>
    <s v="65.40%"/>
    <n v="26"/>
    <s v="WUS"/>
  </r>
  <r>
    <n v="301"/>
    <s v="Birdwood Carpark"/>
    <x v="0"/>
    <x v="20"/>
    <s v="4103530986"/>
    <s v="4103530986"/>
    <s v="Birdwood Ave"/>
    <x v="0"/>
    <n v="2076"/>
    <s v="Jan - Mar 2008"/>
    <x v="0"/>
    <n v="3"/>
    <n v="349"/>
    <s v="-18.27%"/>
    <n v="28"/>
    <s v="WUS"/>
  </r>
  <r>
    <n v="998"/>
    <s v="Gore Creek Oval"/>
    <x v="0"/>
    <x v="16"/>
    <s v="4103183251"/>
    <s v="4103183251"/>
    <s v="Gore Street Greenwich"/>
    <x v="4"/>
    <s v="2066"/>
    <s v="Oct - Dec 2008"/>
    <x v="1"/>
    <n v="2"/>
    <n v="351"/>
    <s v="-39.17%"/>
    <n v="28"/>
    <s v="PARKS"/>
  </r>
  <r>
    <n v="523"/>
    <s v="Burns Bay Oval"/>
    <x v="0"/>
    <x v="14"/>
    <s v="4103187918"/>
    <s v="4103187918"/>
    <s v="Riverview Street Lane Cove"/>
    <x v="0"/>
    <s v="2066"/>
    <s v="Jul - Sep 2006"/>
    <x v="8"/>
    <n v="1"/>
    <n v="351"/>
    <s v="2,093.75%"/>
    <n v="26"/>
    <s v="PARKS"/>
  </r>
  <r>
    <n v="147"/>
    <s v="Electric BBQ - Newlands Park"/>
    <x v="0"/>
    <x v="18"/>
    <s v="4103728125"/>
    <s v="4103728125"/>
    <s v="   Duntroon Ave St Leonards"/>
    <x v="3"/>
    <s v="2066"/>
    <s v="Oct - Dec 2010"/>
    <x v="3"/>
    <n v="2"/>
    <n v="353"/>
    <s v="N/A"/>
    <n v="47"/>
    <s v="PARKS"/>
  </r>
  <r>
    <n v="300"/>
    <s v="Birdwood Carpark"/>
    <x v="0"/>
    <x v="20"/>
    <s v="4103530986"/>
    <s v="4103530986"/>
    <s v="Birdwood Ave"/>
    <x v="0"/>
    <n v="2075"/>
    <s v="Oct - Dec 2007"/>
    <x v="0"/>
    <n v="2"/>
    <n v="353"/>
    <s v="-17.91%"/>
    <n v="29"/>
    <s v="WUS"/>
  </r>
  <r>
    <n v="541"/>
    <s v="Burns Bay Oval"/>
    <x v="0"/>
    <x v="14"/>
    <s v="4103187918"/>
    <s v="4103187918"/>
    <s v="Riverview Street Lane Cove"/>
    <x v="0"/>
    <s v="2066"/>
    <s v="Jan - Mar 2011"/>
    <x v="3"/>
    <n v="3"/>
    <n v="354"/>
    <s v="-14.29%"/>
    <n v="40"/>
    <s v="PARKS"/>
  </r>
  <r>
    <n v="700"/>
    <s v="Longueville Park Grandstand"/>
    <x v="0"/>
    <x v="21"/>
    <s v="4103185913"/>
    <s v="4103185913"/>
    <s v="Kenneth Street Longueville"/>
    <x v="2"/>
    <s v="2066"/>
    <s v="Jan - Mar 2010"/>
    <x v="2"/>
    <n v="3"/>
    <n v="358"/>
    <s v="-59.09%"/>
    <n v="37"/>
    <s v="PARKS"/>
  </r>
  <r>
    <n v="532"/>
    <s v="Burns Bay Oval"/>
    <x v="0"/>
    <x v="14"/>
    <s v="4103187918"/>
    <s v="4103187918"/>
    <s v="Riverview Street Lane Cove"/>
    <x v="0"/>
    <s v="2066"/>
    <s v="Oct - Dec 2008"/>
    <x v="1"/>
    <n v="2"/>
    <n v="372"/>
    <s v="24.41%"/>
    <n v="30"/>
    <s v="PARKS"/>
  </r>
  <r>
    <n v="990"/>
    <s v="Gore Creek Oval"/>
    <x v="0"/>
    <x v="16"/>
    <s v="4103183251"/>
    <s v="4103183251"/>
    <s v="Gore Street Greenwich"/>
    <x v="4"/>
    <s v="2066"/>
    <s v="Oct - Dec 2006"/>
    <x v="8"/>
    <n v="2"/>
    <n v="373"/>
    <s v="-42.97%"/>
    <n v="27"/>
    <s v="PARKS"/>
  </r>
  <r>
    <n v="531"/>
    <s v="Burns Bay Oval"/>
    <x v="0"/>
    <x v="14"/>
    <s v="4103187918"/>
    <s v="4103187918"/>
    <s v="Riverview Street Lane Cove"/>
    <x v="0"/>
    <s v="2066"/>
    <s v="Jul - Sep 2008"/>
    <x v="1"/>
    <n v="1"/>
    <n v="380"/>
    <s v="10.47%"/>
    <n v="30"/>
    <s v="PARKS"/>
  </r>
  <r>
    <n v="540"/>
    <s v="Burns Bay Oval"/>
    <x v="0"/>
    <x v="14"/>
    <s v="4103187918"/>
    <s v="4103187918"/>
    <s v="Riverview Street Lane Cove"/>
    <x v="0"/>
    <s v="2066"/>
    <s v="Oct - Dec 2010"/>
    <x v="3"/>
    <n v="2"/>
    <n v="383"/>
    <s v="-0.78%"/>
    <n v="43"/>
    <s v="PARKS"/>
  </r>
  <r>
    <n v="542"/>
    <s v="Burns Bay Oval"/>
    <x v="0"/>
    <x v="14"/>
    <s v="4103187918"/>
    <s v="4103187918"/>
    <s v="Riverview Street Lane Cove"/>
    <x v="0"/>
    <s v="2066"/>
    <s v="Apr - Jun 2011"/>
    <x v="3"/>
    <n v="4"/>
    <n v="383"/>
    <s v="-5.67%"/>
    <n v="44"/>
    <s v="PARKS"/>
  </r>
  <r>
    <n v="536"/>
    <s v="Burns Bay Oval"/>
    <x v="0"/>
    <x v="14"/>
    <s v="4103187918"/>
    <s v="4103187918"/>
    <s v="Riverview Street Lane Cove"/>
    <x v="0"/>
    <s v="2066"/>
    <s v="Oct - Dec 2009"/>
    <x v="2"/>
    <n v="2"/>
    <n v="386"/>
    <s v="3.76%"/>
    <n v="39"/>
    <s v="PARKS"/>
  </r>
  <r>
    <n v="827"/>
    <s v="Lane Cove Plaza"/>
    <x v="0"/>
    <x v="11"/>
    <s v="4103185084"/>
    <s v="4103185084"/>
    <s v="Burns Bay Road Lane Cove"/>
    <x v="0"/>
    <s v="2066"/>
    <s v="Oct - Dec 2008"/>
    <x v="1"/>
    <n v="2"/>
    <n v="392"/>
    <s v="-51.66%"/>
    <n v="31"/>
    <s v="OSUS"/>
  </r>
  <r>
    <n v="189"/>
    <s v="Friedlander Pl"/>
    <x v="0"/>
    <x v="9"/>
    <s v="4103648230"/>
    <s v="4103648230"/>
    <s v="Friedlander Pl St Leonards"/>
    <x v="3"/>
    <s v="2065"/>
    <s v="Jan - Mar 2013"/>
    <x v="5"/>
    <n v="3"/>
    <n v="392"/>
    <s v="N/A"/>
    <n v="30"/>
    <s v="WUS"/>
  </r>
  <r>
    <n v="1007"/>
    <s v="Gore Creek Oval"/>
    <x v="0"/>
    <x v="16"/>
    <s v="4103183251"/>
    <s v="4103183251"/>
    <s v="Gore Street Greenwich"/>
    <x v="4"/>
    <s v="2066"/>
    <s v="Jan - Mar 2011"/>
    <x v="3"/>
    <n v="3"/>
    <n v="395"/>
    <s v="-15.96%"/>
    <n v="63"/>
    <s v="PARKS"/>
  </r>
  <r>
    <n v="534"/>
    <s v="Burns Bay Oval"/>
    <x v="0"/>
    <x v="14"/>
    <s v="4103187918"/>
    <s v="4103187918"/>
    <s v="Riverview Street Lane Cove"/>
    <x v="0"/>
    <s v="2066"/>
    <s v="Apr - Jun 2009"/>
    <x v="1"/>
    <n v="4"/>
    <n v="396"/>
    <s v="21.10%"/>
    <n v="31"/>
    <s v="PARKS"/>
  </r>
  <r>
    <n v="539"/>
    <s v="Burns Bay Oval"/>
    <x v="0"/>
    <x v="14"/>
    <s v="4103187918"/>
    <s v="4103187918"/>
    <s v="Riverview Street Lane Cove"/>
    <x v="0"/>
    <s v="2066"/>
    <s v="Jul - Sep 2010"/>
    <x v="3"/>
    <n v="1"/>
    <n v="405"/>
    <s v="-12.53%"/>
    <n v="46"/>
    <s v="PARKS"/>
  </r>
  <r>
    <n v="538"/>
    <s v="Burns Bay Oval"/>
    <x v="0"/>
    <x v="14"/>
    <s v="4103187918"/>
    <s v="4103187918"/>
    <s v="Riverview Street Lane Cove"/>
    <x v="0"/>
    <s v="2066"/>
    <s v="Apr - Jun 2010"/>
    <x v="2"/>
    <n v="4"/>
    <n v="406"/>
    <s v="2.53%"/>
    <n v="41"/>
    <s v="PARKS"/>
  </r>
  <r>
    <n v="1014"/>
    <s v="Gore Creek Oval"/>
    <x v="0"/>
    <x v="16"/>
    <s v="4103183251"/>
    <s v="4103183251"/>
    <s v="Gore Street Greenwich"/>
    <x v="4"/>
    <s v="2066"/>
    <s v="Oct - Dec 2012"/>
    <x v="5"/>
    <n v="2"/>
    <n v="407"/>
    <s v="149.69%"/>
    <n v="53"/>
    <s v="PARKS"/>
  </r>
  <r>
    <n v="155"/>
    <s v="Electric BBQ - Newlands Park"/>
    <x v="0"/>
    <x v="18"/>
    <s v="4103728125"/>
    <s v="4103728125"/>
    <s v="   Duntroon Ave St Leonards"/>
    <x v="3"/>
    <s v="2066"/>
    <s v="Oct - Dec 2012"/>
    <x v="5"/>
    <n v="2"/>
    <n v="407"/>
    <s v="36.58%"/>
    <n v="58"/>
    <s v="PARKS"/>
  </r>
  <r>
    <n v="537"/>
    <s v="Burns Bay Oval"/>
    <x v="0"/>
    <x v="14"/>
    <s v="4103187918"/>
    <s v="4103187918"/>
    <s v="Riverview Street Lane Cove"/>
    <x v="0"/>
    <s v="2066"/>
    <s v="Jan - Mar 2010"/>
    <x v="2"/>
    <n v="3"/>
    <n v="413"/>
    <s v="20.41%"/>
    <n v="41"/>
    <s v="PARKS"/>
  </r>
  <r>
    <n v="294"/>
    <s v="Birdwood Carpark"/>
    <x v="0"/>
    <x v="20"/>
    <s v="4103530986"/>
    <s v="4103530986"/>
    <s v="Birdwood Ave"/>
    <x v="0"/>
    <n v="2069"/>
    <s v="Apr - Jun 2006"/>
    <x v="7"/>
    <n v="4"/>
    <n v="414"/>
    <s v="N/A"/>
    <n v="30"/>
    <s v="WUS"/>
  </r>
  <r>
    <n v="937"/>
    <s v="Pottery Green Oval Supply # 2"/>
    <x v="0"/>
    <x v="5"/>
    <s v="4103184733"/>
    <s v="4103184733"/>
    <s v="Pheonix Street Lane Cove"/>
    <x v="0"/>
    <s v="2066"/>
    <s v="Jul - Sep 2013"/>
    <x v="6"/>
    <n v="1"/>
    <n v="419"/>
    <s v="N/A"/>
    <n v="31"/>
    <s v="PARKS"/>
  </r>
  <r>
    <n v="292"/>
    <s v="Birdwood Carpark"/>
    <x v="0"/>
    <x v="20"/>
    <s v="4103530986"/>
    <s v="4103530986"/>
    <s v="Birdwood Ave"/>
    <x v="0"/>
    <n v="2067"/>
    <s v="Oct - Dec 2005"/>
    <x v="7"/>
    <n v="2"/>
    <n v="427"/>
    <s v="N/A"/>
    <n v="31"/>
    <s v="WUS"/>
  </r>
  <r>
    <n v="297"/>
    <s v="Birdwood Carpark"/>
    <x v="0"/>
    <x v="20"/>
    <s v="4103530986"/>
    <s v="4103530986"/>
    <s v="Birdwood Ave"/>
    <x v="0"/>
    <n v="2072"/>
    <s v="Jan - Mar 2007"/>
    <x v="8"/>
    <n v="3"/>
    <n v="427"/>
    <s v="56.41%"/>
    <n v="30"/>
    <s v="WUS"/>
  </r>
  <r>
    <n v="296"/>
    <s v="Birdwood Carpark"/>
    <x v="0"/>
    <x v="20"/>
    <s v="4103530986"/>
    <s v="4103530986"/>
    <s v="Birdwood Ave"/>
    <x v="0"/>
    <n v="2071"/>
    <s v="Oct - Dec 2006"/>
    <x v="8"/>
    <n v="2"/>
    <n v="430"/>
    <s v="0.70%"/>
    <n v="30"/>
    <s v="WUS"/>
  </r>
  <r>
    <n v="822"/>
    <s v="Lane Cove Plaza"/>
    <x v="0"/>
    <x v="11"/>
    <s v="4103185084"/>
    <s v="4103185084"/>
    <s v="Burns Bay Road Lane Cove"/>
    <x v="0"/>
    <s v="2066"/>
    <s v="Jul - Sep 2007"/>
    <x v="0"/>
    <n v="1"/>
    <n v="431"/>
    <s v="-37.45%"/>
    <n v="32"/>
    <s v="OSUS"/>
  </r>
  <r>
    <n v="826"/>
    <s v="Lane Cove Plaza"/>
    <x v="0"/>
    <x v="11"/>
    <s v="4103185084"/>
    <s v="4103185084"/>
    <s v="Burns Bay Road Lane Cove"/>
    <x v="0"/>
    <s v="2066"/>
    <s v="Jul - Sep 2008"/>
    <x v="1"/>
    <n v="1"/>
    <n v="436"/>
    <s v="1.16%"/>
    <n v="34"/>
    <s v="OSUS"/>
  </r>
  <r>
    <n v="157"/>
    <s v="Electric BBQ - Newlands Park"/>
    <x v="0"/>
    <x v="18"/>
    <s v="4103728125"/>
    <s v="4103728125"/>
    <s v="   Duntroon Ave St Leonards"/>
    <x v="3"/>
    <s v="2066"/>
    <s v="Apr - Jun 2013"/>
    <x v="5"/>
    <n v="4"/>
    <n v="436"/>
    <s v="43.89%"/>
    <n v="61"/>
    <s v="PARKS"/>
  </r>
  <r>
    <n v="535"/>
    <s v="Burns Bay Oval"/>
    <x v="0"/>
    <x v="14"/>
    <s v="4103187918"/>
    <s v="4103187918"/>
    <s v="Riverview Street Lane Cove"/>
    <x v="0"/>
    <s v="2066"/>
    <s v="Jul - Sep 2009"/>
    <x v="2"/>
    <n v="1"/>
    <n v="463"/>
    <s v="21.84%"/>
    <n v="45"/>
    <s v="PARKS"/>
  </r>
  <r>
    <n v="1003"/>
    <s v="Gore Creek Oval"/>
    <x v="0"/>
    <x v="16"/>
    <s v="4103183251"/>
    <s v="4103183251"/>
    <s v="Gore Street Greenwich"/>
    <x v="4"/>
    <s v="2066"/>
    <s v="Jan - Mar 2010"/>
    <x v="2"/>
    <n v="3"/>
    <n v="470"/>
    <s v="-33.52%"/>
    <n v="62"/>
    <s v="PARKS"/>
  </r>
  <r>
    <n v="579"/>
    <s v="Tamberine Bay Pool"/>
    <x v="0"/>
    <x v="2"/>
    <s v="4103187449"/>
    <s v="4103187449"/>
    <s v="Kallaroo Road Lane Cove"/>
    <x v="0"/>
    <s v="2066"/>
    <s v="Jan - Mar 2008"/>
    <x v="0"/>
    <n v="3"/>
    <n v="481"/>
    <s v="-69.21%"/>
    <n v="36"/>
    <s v="PARKS"/>
  </r>
  <r>
    <n v="820"/>
    <s v="Lane Cove Plaza"/>
    <x v="0"/>
    <x v="11"/>
    <s v="4103185084"/>
    <s v="4103185084"/>
    <s v="Burns Bay Road Lane Cove"/>
    <x v="0"/>
    <s v="2066"/>
    <s v="Jan - Mar 2007"/>
    <x v="8"/>
    <n v="3"/>
    <n v="488"/>
    <s v="495.12%"/>
    <n v="35"/>
    <s v="OSUS"/>
  </r>
  <r>
    <n v="320"/>
    <s v="Birdwood Carpark"/>
    <x v="0"/>
    <x v="20"/>
    <s v="4103530986"/>
    <s v="4103530986"/>
    <s v="Birdwood Ave"/>
    <x v="0"/>
    <n v="2095"/>
    <s v="Oct - Dec 2012"/>
    <x v="5"/>
    <n v="2"/>
    <n v="504"/>
    <s v="133.33%"/>
    <n v="59"/>
    <s v="WUS"/>
  </r>
  <r>
    <n v="811"/>
    <s v="Car Park Rear, 99 Loungueville Road, Lane Cove"/>
    <x v="0"/>
    <x v="19"/>
    <s v="4103185322"/>
    <s v="4103185322"/>
    <s v="99 Longueville Rd Lane Cove"/>
    <x v="0"/>
    <s v="2066"/>
    <s v="Jan - Mar 2013"/>
    <x v="5"/>
    <n v="3"/>
    <n v="505"/>
    <s v="-77.64%"/>
    <n v="49"/>
    <s v="WUS"/>
  </r>
  <r>
    <n v="319"/>
    <s v="Birdwood Carpark"/>
    <x v="0"/>
    <x v="20"/>
    <s v="4103530986"/>
    <s v="4103530986"/>
    <s v="Birdwood Ave"/>
    <x v="0"/>
    <n v="2094"/>
    <s v="Jul - Sep 2012"/>
    <x v="5"/>
    <n v="1"/>
    <n v="506"/>
    <s v="70.37%"/>
    <n v="59"/>
    <s v="WUS"/>
  </r>
  <r>
    <n v="161"/>
    <s v="Friedlander Pl"/>
    <x v="0"/>
    <x v="9"/>
    <s v="4103648230"/>
    <s v="4103648230"/>
    <s v="Friedlander Pl St Leonards"/>
    <x v="3"/>
    <s v="2065"/>
    <s v="Jan - Mar 2006"/>
    <x v="7"/>
    <n v="3"/>
    <n v="507"/>
    <s v="N/A"/>
    <n v="36"/>
    <s v="WUS"/>
  </r>
  <r>
    <n v="317"/>
    <s v="Birdwood Carpark"/>
    <x v="0"/>
    <x v="20"/>
    <s v="4103530986"/>
    <s v="4103530986"/>
    <s v="Birdwood Ave"/>
    <x v="0"/>
    <n v="2092"/>
    <s v="Jan - Mar 2012"/>
    <x v="4"/>
    <n v="3"/>
    <n v="509"/>
    <s v="101.98%"/>
    <n v="57"/>
    <s v="WUS"/>
  </r>
  <r>
    <n v="191"/>
    <s v="Friedlander Pl"/>
    <x v="0"/>
    <x v="9"/>
    <s v="4103648230"/>
    <s v="4103648230"/>
    <s v="Friedlander Pl St Leonards"/>
    <x v="3"/>
    <s v="2065"/>
    <s v="Jul - Sep 2013"/>
    <x v="6"/>
    <n v="1"/>
    <n v="511"/>
    <s v="N/A"/>
    <n v="41"/>
    <s v="WUS"/>
  </r>
  <r>
    <n v="162"/>
    <s v="Friedlander Pl"/>
    <x v="0"/>
    <x v="9"/>
    <s v="4103648230"/>
    <s v="4103648230"/>
    <s v="Friedlander Pl St Leonards"/>
    <x v="3"/>
    <s v="2065"/>
    <s v="Apr - Jun 2006"/>
    <x v="7"/>
    <n v="4"/>
    <n v="513"/>
    <s v="N/A"/>
    <n v="36"/>
    <s v="WUS"/>
  </r>
  <r>
    <n v="1042"/>
    <s v="Greenwich Baths Cottage"/>
    <x v="0"/>
    <x v="22"/>
    <s v="4103182984"/>
    <s v="4103182984"/>
    <s v="St Lawrence Steet Greenwich"/>
    <x v="4"/>
    <s v="2065"/>
    <s v="Apr - Jun 2011"/>
    <x v="3"/>
    <n v="4"/>
    <n v="514"/>
    <s v="N/A"/>
    <n v="42"/>
    <s v="FACILITIES"/>
  </r>
  <r>
    <n v="173"/>
    <s v="Friedlander Pl"/>
    <x v="0"/>
    <x v="9"/>
    <s v="4103648230"/>
    <s v="4103648230"/>
    <s v="Friedlander Pl St Leonards"/>
    <x v="3"/>
    <s v="2065"/>
    <s v="Jan - Mar 2009"/>
    <x v="1"/>
    <n v="3"/>
    <n v="521"/>
    <s v="-44.22%"/>
    <n v="41"/>
    <s v="WUS"/>
  </r>
  <r>
    <n v="172"/>
    <s v="Friedlander Pl"/>
    <x v="0"/>
    <x v="9"/>
    <s v="4103648230"/>
    <s v="4103648230"/>
    <s v="Friedlander Pl St Leonards"/>
    <x v="3"/>
    <s v="2065"/>
    <s v="Oct - Dec 2008"/>
    <x v="1"/>
    <n v="2"/>
    <n v="525"/>
    <s v="-48.88%"/>
    <n v="41"/>
    <s v="WUS"/>
  </r>
  <r>
    <n v="371"/>
    <s v="Longueville Wharf"/>
    <x v="0"/>
    <x v="17"/>
    <s v="4103490700"/>
    <s v="4103490700"/>
    <s v="Longueville"/>
    <x v="2"/>
    <s v="2066"/>
    <s v="Jul - Sep 2006"/>
    <x v="8"/>
    <n v="1"/>
    <n v="542"/>
    <s v="-14.65%"/>
    <n v="37"/>
    <s v="WUS"/>
  </r>
  <r>
    <n v="689"/>
    <s v="Longueville Park Grandstand"/>
    <x v="0"/>
    <x v="21"/>
    <s v="4103185913"/>
    <s v="4103185913"/>
    <s v="Kenneth Street Longueville"/>
    <x v="2"/>
    <s v="2066"/>
    <s v="Apr - Jun 2007"/>
    <x v="8"/>
    <n v="4"/>
    <n v="561"/>
    <s v="-1.06%"/>
    <n v="38"/>
    <s v="PARKS"/>
  </r>
  <r>
    <n v="685"/>
    <s v="Longueville Park Grandstand"/>
    <x v="0"/>
    <x v="21"/>
    <s v="4103185913"/>
    <s v="4103185913"/>
    <s v="Kenneth Street Longueville"/>
    <x v="2"/>
    <s v="2066"/>
    <s v="Apr - Jun 2006"/>
    <x v="7"/>
    <n v="4"/>
    <n v="567"/>
    <s v="N/A"/>
    <n v="39"/>
    <s v="PARKS"/>
  </r>
  <r>
    <n v="994"/>
    <s v="Gore Creek Oval"/>
    <x v="0"/>
    <x v="16"/>
    <s v="4103183251"/>
    <s v="4103183251"/>
    <s v="Gore Street Greenwich"/>
    <x v="4"/>
    <s v="2066"/>
    <s v="Oct - Dec 2007"/>
    <x v="0"/>
    <n v="2"/>
    <n v="577"/>
    <s v="54.69%"/>
    <n v="42"/>
    <s v="PARKS"/>
  </r>
  <r>
    <n v="1015"/>
    <s v="Gore Creek Oval"/>
    <x v="0"/>
    <x v="16"/>
    <s v="4103183251"/>
    <s v="4103183251"/>
    <s v="Gore Street Greenwich"/>
    <x v="4"/>
    <s v="2066"/>
    <s v="Jan - Mar 2013"/>
    <x v="5"/>
    <n v="3"/>
    <n v="579"/>
    <s v="325.74%"/>
    <n v="50"/>
    <s v="PARKS"/>
  </r>
  <r>
    <n v="574"/>
    <s v="Tamberine Bay Pool"/>
    <x v="0"/>
    <x v="2"/>
    <s v="4103187449"/>
    <s v="4103187449"/>
    <s v="Kallaroo Road Lane Cove"/>
    <x v="0"/>
    <s v="2066"/>
    <s v="Oct - Dec 2006"/>
    <x v="8"/>
    <n v="2"/>
    <n v="593"/>
    <s v="-4.35%"/>
    <n v="40"/>
    <s v="PARKS"/>
  </r>
  <r>
    <n v="812"/>
    <s v="Car Park Rear, 99 Loungueville Road, Lane Cove"/>
    <x v="0"/>
    <x v="19"/>
    <s v="4103185322"/>
    <s v="4103185322"/>
    <s v="99 Longueville Rd Lane Cove"/>
    <x v="0"/>
    <s v="2066"/>
    <s v="Apr - Jun 2013"/>
    <x v="5"/>
    <n v="4"/>
    <n v="593"/>
    <s v="-80.82%"/>
    <n v="59"/>
    <s v="WUS"/>
  </r>
  <r>
    <n v="368"/>
    <s v="Longueville Wharf"/>
    <x v="0"/>
    <x v="17"/>
    <s v="4103490700"/>
    <s v="4103490700"/>
    <s v="Longueville"/>
    <x v="2"/>
    <s v="2066"/>
    <s v="Oct - Dec 2005"/>
    <x v="7"/>
    <n v="2"/>
    <n v="602"/>
    <s v="N/A"/>
    <n v="41"/>
    <s v="WUS"/>
  </r>
  <r>
    <n v="369"/>
    <s v="Longueville Wharf"/>
    <x v="0"/>
    <x v="17"/>
    <s v="4103490700"/>
    <s v="4103490700"/>
    <s v="Longueville"/>
    <x v="2"/>
    <s v="2066"/>
    <s v="Jan - Mar 2006"/>
    <x v="7"/>
    <n v="3"/>
    <n v="608"/>
    <s v="N/A"/>
    <n v="42"/>
    <s v="WUS"/>
  </r>
  <r>
    <n v="190"/>
    <s v="Friedlander Pl"/>
    <x v="0"/>
    <x v="9"/>
    <s v="4103648230"/>
    <s v="4103648230"/>
    <s v="Friedlander Pl St Leonards"/>
    <x v="3"/>
    <s v="2065"/>
    <s v="Apr - Jun 2013"/>
    <x v="5"/>
    <n v="4"/>
    <n v="613"/>
    <s v="3,731.25%"/>
    <n v="44"/>
    <s v="WUS"/>
  </r>
  <r>
    <n v="570"/>
    <s v="Tamberine Bay Pool"/>
    <x v="0"/>
    <x v="2"/>
    <s v="4103187449"/>
    <s v="4103187449"/>
    <s v="Kallaroo Road Lane Cove"/>
    <x v="0"/>
    <s v="2066"/>
    <s v="Oct - Dec 2005"/>
    <x v="7"/>
    <n v="2"/>
    <n v="620"/>
    <s v="N/A"/>
    <n v="43"/>
    <s v="PARKS"/>
  </r>
  <r>
    <n v="626"/>
    <s v="Longueville Wharf Amenities Block"/>
    <x v="0"/>
    <x v="23"/>
    <s v="4103186752"/>
    <s v="4103186752"/>
    <s v="Stuart Street Longueville"/>
    <x v="2"/>
    <s v="2066"/>
    <s v="Oct - Dec 2012"/>
    <x v="5"/>
    <n v="2"/>
    <n v="625"/>
    <s v="-69.36%"/>
    <n v="70"/>
    <s v="PARKS"/>
  </r>
  <r>
    <n v="279"/>
    <s v="Greenwich Library"/>
    <x v="0"/>
    <x v="24"/>
    <s v="4103536528"/>
    <s v="4103536528"/>
    <s v="48 Greenwich Road Greenwich"/>
    <x v="4"/>
    <s v="2065"/>
    <s v="Oct - Dec 2010"/>
    <x v="3"/>
    <n v="2"/>
    <n v="626"/>
    <s v="-15.18%"/>
    <n v="66"/>
    <s v="FACILITIES"/>
  </r>
  <r>
    <n v="693"/>
    <s v="Longueville Park Grandstand"/>
    <x v="0"/>
    <x v="21"/>
    <s v="4103185913"/>
    <s v="4103185913"/>
    <s v="Kenneth Street Longueville"/>
    <x v="2"/>
    <s v="2066"/>
    <s v="Apr - Jun 2008"/>
    <x v="0"/>
    <n v="4"/>
    <n v="626"/>
    <s v="11.59%"/>
    <n v="45"/>
    <s v="PARKS"/>
  </r>
  <r>
    <n v="370"/>
    <s v="Longueville Wharf"/>
    <x v="0"/>
    <x v="17"/>
    <s v="4103490700"/>
    <s v="4103490700"/>
    <s v="Longueville"/>
    <x v="2"/>
    <s v="2066"/>
    <s v="Apr - Jun 2006"/>
    <x v="7"/>
    <n v="4"/>
    <n v="629"/>
    <s v="N/A"/>
    <n v="43"/>
    <s v="WUS"/>
  </r>
  <r>
    <n v="686"/>
    <s v="Longueville Park Grandstand"/>
    <x v="0"/>
    <x v="21"/>
    <s v="4103185913"/>
    <s v="4103185913"/>
    <s v="Kenneth Street Longueville"/>
    <x v="2"/>
    <s v="2066"/>
    <s v="Jul - Sep 2006"/>
    <x v="8"/>
    <n v="1"/>
    <n v="630"/>
    <s v="-19.02%"/>
    <n v="43"/>
    <s v="PARKS"/>
  </r>
  <r>
    <n v="367"/>
    <s v="Longueville Wharf"/>
    <x v="0"/>
    <x v="17"/>
    <s v="4103490700"/>
    <s v="4103490700"/>
    <s v="Longueville"/>
    <x v="2"/>
    <s v="2066"/>
    <s v="Jul - Sep 2005"/>
    <x v="7"/>
    <n v="1"/>
    <n v="635"/>
    <s v="N/A"/>
    <n v="44"/>
    <s v="WUS"/>
  </r>
  <r>
    <n v="690"/>
    <s v="Longueville Park Grandstand"/>
    <x v="0"/>
    <x v="21"/>
    <s v="4103185913"/>
    <s v="4103185913"/>
    <s v="Kenneth Street Longueville"/>
    <x v="2"/>
    <s v="2066"/>
    <s v="Jul - Sep 2007"/>
    <x v="0"/>
    <n v="1"/>
    <n v="637"/>
    <s v="1.11%"/>
    <n v="46"/>
    <s v="PARKS"/>
  </r>
  <r>
    <n v="694"/>
    <s v="Longueville Park Grandstand"/>
    <x v="0"/>
    <x v="21"/>
    <s v="4103185913"/>
    <s v="4103185913"/>
    <s v="Kenneth Street Longueville"/>
    <x v="2"/>
    <s v="2066"/>
    <s v="Jul - Sep 2008"/>
    <x v="1"/>
    <n v="1"/>
    <n v="637"/>
    <s v="0.00%"/>
    <n v="48"/>
    <s v="PARKS"/>
  </r>
  <r>
    <n v="280"/>
    <s v="Greenwich Library"/>
    <x v="0"/>
    <x v="24"/>
    <s v="4103536528"/>
    <s v="4103536528"/>
    <s v="48 Greenwich Road Greenwich"/>
    <x v="4"/>
    <s v="2065"/>
    <s v="Jan - Mar 2011"/>
    <x v="3"/>
    <n v="3"/>
    <n v="641"/>
    <s v="-22.11%"/>
    <n v="67"/>
    <s v="FACILITIES"/>
  </r>
  <r>
    <n v="175"/>
    <s v="Friedlander Pl"/>
    <x v="0"/>
    <x v="9"/>
    <s v="4103648230"/>
    <s v="4103648230"/>
    <s v="Friedlander Pl St Leonards"/>
    <x v="3"/>
    <s v="2065"/>
    <s v="Jul - Sep 2009"/>
    <x v="2"/>
    <n v="1"/>
    <n v="642"/>
    <s v="-16.84%"/>
    <n v="60"/>
    <s v="WUS"/>
  </r>
  <r>
    <n v="582"/>
    <s v="Tamberine Bay Pool"/>
    <x v="0"/>
    <x v="2"/>
    <s v="4103187449"/>
    <s v="4103187449"/>
    <s v="Kallaroo Road Lane Cove"/>
    <x v="0"/>
    <s v="2066"/>
    <s v="Oct - Dec 2008"/>
    <x v="1"/>
    <n v="2"/>
    <n v="649"/>
    <s v="-35.23%"/>
    <n v="50"/>
    <s v="PARKS"/>
  </r>
  <r>
    <n v="986"/>
    <s v="Gore Creek Oval"/>
    <x v="0"/>
    <x v="16"/>
    <s v="4103183251"/>
    <s v="4103183251"/>
    <s v="Gore Street Greenwich"/>
    <x v="4"/>
    <s v="2066"/>
    <s v="Oct - Dec 2005"/>
    <x v="7"/>
    <n v="2"/>
    <n v="654"/>
    <s v="N/A"/>
    <n v="45"/>
    <s v="PARKS"/>
  </r>
  <r>
    <n v="318"/>
    <s v="Birdwood Carpark"/>
    <x v="0"/>
    <x v="20"/>
    <s v="4103530986"/>
    <s v="4103530986"/>
    <s v="Birdwood Ave"/>
    <x v="0"/>
    <n v="2093"/>
    <s v="Apr - Jun 2012"/>
    <x v="4"/>
    <n v="4"/>
    <n v="654"/>
    <s v="108.95%"/>
    <n v="69"/>
    <s v="WUS"/>
  </r>
  <r>
    <n v="687"/>
    <s v="Longueville Park Grandstand"/>
    <x v="0"/>
    <x v="21"/>
    <s v="4103185913"/>
    <s v="4103185913"/>
    <s v="Kenneth Street Longueville"/>
    <x v="2"/>
    <s v="2066"/>
    <s v="Oct - Dec 2006"/>
    <x v="8"/>
    <n v="2"/>
    <n v="655"/>
    <s v="-30.17%"/>
    <n v="43"/>
    <s v="PARKS"/>
  </r>
  <r>
    <n v="174"/>
    <s v="Friedlander Pl"/>
    <x v="0"/>
    <x v="9"/>
    <s v="4103648230"/>
    <s v="4103648230"/>
    <s v="Friedlander Pl St Leonards"/>
    <x v="3"/>
    <s v="2065"/>
    <s v="Apr - Jun 2009"/>
    <x v="1"/>
    <n v="4"/>
    <n v="660"/>
    <s v="-44.49%"/>
    <n v="50"/>
    <s v="WUS"/>
  </r>
  <r>
    <n v="284"/>
    <s v="Greenwich Library"/>
    <x v="0"/>
    <x v="24"/>
    <s v="4103536528"/>
    <s v="4103536528"/>
    <s v="48 Greenwich Road Greenwich"/>
    <x v="4"/>
    <s v="2065"/>
    <s v="Jan - Mar 2012"/>
    <x v="4"/>
    <n v="3"/>
    <n v="663"/>
    <s v="3.43%"/>
    <n v="70"/>
    <s v="FACILITIES"/>
  </r>
  <r>
    <n v="625"/>
    <s v="Longueville Wharf Amenities Block"/>
    <x v="0"/>
    <x v="23"/>
    <s v="4103186752"/>
    <s v="4103186752"/>
    <s v="Stuart Street Longueville"/>
    <x v="2"/>
    <s v="2066"/>
    <s v="Jul - Sep 2012"/>
    <x v="5"/>
    <n v="1"/>
    <n v="666"/>
    <s v="-9.88%"/>
    <n v="72"/>
    <s v="PARKS"/>
  </r>
  <r>
    <n v="160"/>
    <s v="Friedlander Pl"/>
    <x v="0"/>
    <x v="9"/>
    <s v="4103648230"/>
    <s v="4103648230"/>
    <s v="Friedlander Pl St Leonards"/>
    <x v="3"/>
    <s v="2065"/>
    <s v="Oct - Dec 2005"/>
    <x v="7"/>
    <n v="2"/>
    <n v="666"/>
    <s v="N/A"/>
    <n v="45"/>
    <s v="WUS"/>
  </r>
  <r>
    <n v="818"/>
    <s v="Lane Cove Plaza"/>
    <x v="0"/>
    <x v="11"/>
    <s v="4103185084"/>
    <s v="4103185084"/>
    <s v="Burns Bay Road Lane Cove"/>
    <x v="0"/>
    <s v="2066"/>
    <s v="Jul - Sep 2006"/>
    <x v="8"/>
    <n v="1"/>
    <n v="689"/>
    <s v="-35.37%"/>
    <n v="46"/>
    <s v="OSUS"/>
  </r>
  <r>
    <n v="272"/>
    <s v="Greenwich Library"/>
    <x v="0"/>
    <x v="24"/>
    <s v="4103536528"/>
    <s v="4103536528"/>
    <s v="48 Greenwich Road Greenwich"/>
    <x v="4"/>
    <s v="2065"/>
    <s v="Jan - Mar 2009"/>
    <x v="1"/>
    <n v="3"/>
    <n v="701"/>
    <s v="-9.43%"/>
    <n v="53"/>
    <s v="FACILITIES"/>
  </r>
  <r>
    <n v="999"/>
    <s v="Gore Creek Oval"/>
    <x v="0"/>
    <x v="16"/>
    <s v="4103183251"/>
    <s v="4103183251"/>
    <s v="Gore Street Greenwich"/>
    <x v="4"/>
    <s v="2066"/>
    <s v="Jan - Mar 2009"/>
    <x v="1"/>
    <n v="3"/>
    <n v="707"/>
    <s v="-4.97%"/>
    <n v="66"/>
    <s v="PARKS"/>
  </r>
  <r>
    <n v="287"/>
    <s v="Greenwich Library"/>
    <x v="0"/>
    <x v="24"/>
    <s v="4103536528"/>
    <s v="4103536528"/>
    <s v="48 Greenwich Road Greenwich"/>
    <x v="4"/>
    <s v="2065"/>
    <s v="Oct - Dec 2012"/>
    <x v="5"/>
    <n v="2"/>
    <n v="710"/>
    <s v="-4.70%"/>
    <n v="77"/>
    <s v="FACILITIES"/>
  </r>
  <r>
    <n v="263"/>
    <s v="Greenwich Library"/>
    <x v="0"/>
    <x v="24"/>
    <s v="4103536528"/>
    <s v="4103536528"/>
    <s v="48 Greenwich Road Greenwich"/>
    <x v="4"/>
    <s v="2065"/>
    <s v="Oct - Dec 2006"/>
    <x v="8"/>
    <n v="2"/>
    <n v="720"/>
    <s v="-4.76%"/>
    <n v="48"/>
    <s v="FACILITIES"/>
  </r>
  <r>
    <n v="267"/>
    <s v="Greenwich Library"/>
    <x v="0"/>
    <x v="24"/>
    <s v="4103536528"/>
    <s v="4103536528"/>
    <s v="48 Greenwich Road Greenwich"/>
    <x v="4"/>
    <s v="2065"/>
    <s v="Oct - Dec 2007"/>
    <x v="0"/>
    <n v="2"/>
    <n v="721"/>
    <s v="0.14%"/>
    <n v="52"/>
    <s v="FACILITIES"/>
  </r>
  <r>
    <n v="288"/>
    <s v="Greenwich Library"/>
    <x v="0"/>
    <x v="24"/>
    <s v="4103536528"/>
    <s v="4103536528"/>
    <s v="48 Greenwich Road Greenwich"/>
    <x v="4"/>
    <s v="2065"/>
    <s v="Jan - Mar 2013"/>
    <x v="5"/>
    <n v="3"/>
    <n v="725"/>
    <s v="9.35%"/>
    <n v="57"/>
    <s v="FACILITIES"/>
  </r>
  <r>
    <n v="264"/>
    <s v="Greenwich Library"/>
    <x v="0"/>
    <x v="24"/>
    <s v="4103536528"/>
    <s v="4103536528"/>
    <s v="48 Greenwich Road Greenwich"/>
    <x v="4"/>
    <s v="2065"/>
    <s v="Jan - Mar 2007"/>
    <x v="8"/>
    <n v="3"/>
    <n v="726"/>
    <s v="-3.07%"/>
    <n v="48"/>
    <s v="FACILITIES"/>
  </r>
  <r>
    <n v="275"/>
    <s v="Greenwich Library"/>
    <x v="0"/>
    <x v="24"/>
    <s v="4103536528"/>
    <s v="4103536528"/>
    <s v="48 Greenwich Road Greenwich"/>
    <x v="4"/>
    <s v="2065"/>
    <s v="Oct - Dec 2009"/>
    <x v="2"/>
    <n v="2"/>
    <n v="738"/>
    <s v="-5.99%"/>
    <n v="67"/>
    <s v="FACILITIES"/>
  </r>
  <r>
    <n v="621"/>
    <s v="Longueville Wharf Amenities Block"/>
    <x v="0"/>
    <x v="23"/>
    <s v="4103186752"/>
    <s v="4103186752"/>
    <s v="Stuart Street Longueville"/>
    <x v="2"/>
    <s v="2066"/>
    <s v="Jul - Sep 2011"/>
    <x v="4"/>
    <n v="1"/>
    <n v="739"/>
    <s v="-61.49%"/>
    <n v="78"/>
    <s v="PARKS"/>
  </r>
  <r>
    <n v="995"/>
    <s v="Gore Creek Oval"/>
    <x v="0"/>
    <x v="16"/>
    <s v="4103183251"/>
    <s v="4103183251"/>
    <s v="Gore Street Greenwich"/>
    <x v="4"/>
    <s v="2066"/>
    <s v="Jan - Mar 2008"/>
    <x v="0"/>
    <n v="3"/>
    <n v="744"/>
    <s v="-25.08%"/>
    <n v="53"/>
    <s v="PARKS"/>
  </r>
  <r>
    <n v="283"/>
    <s v="Greenwich Library"/>
    <x v="0"/>
    <x v="24"/>
    <s v="4103536528"/>
    <s v="4103536528"/>
    <s v="48 Greenwich Road Greenwich"/>
    <x v="4"/>
    <s v="2065"/>
    <s v="Oct - Dec 2011"/>
    <x v="4"/>
    <n v="2"/>
    <n v="745"/>
    <s v="19.01%"/>
    <n v="79"/>
    <s v="FACILITIES"/>
  </r>
  <r>
    <n v="260"/>
    <s v="Greenwich Library"/>
    <x v="0"/>
    <x v="24"/>
    <s v="4103536528"/>
    <s v="4103536528"/>
    <s v="48 Greenwich Road Greenwich"/>
    <x v="4"/>
    <s v="2065"/>
    <s v="Jan - Mar 2006"/>
    <x v="7"/>
    <n v="3"/>
    <n v="749"/>
    <s v="N/A"/>
    <n v="51"/>
    <s v="FACILITIES"/>
  </r>
  <r>
    <n v="697"/>
    <s v="Longueville Park Grandstand"/>
    <x v="0"/>
    <x v="21"/>
    <s v="4103185913"/>
    <s v="4103185913"/>
    <s v="Kenneth Street Longueville"/>
    <x v="2"/>
    <s v="2066"/>
    <s v="Apr - Jun 2009"/>
    <x v="1"/>
    <n v="4"/>
    <n v="754"/>
    <s v="20.45%"/>
    <n v="57"/>
    <s v="PARKS"/>
  </r>
  <r>
    <n v="259"/>
    <s v="Greenwich Library"/>
    <x v="0"/>
    <x v="24"/>
    <s v="4103536528"/>
    <s v="4103536528"/>
    <s v="48 Greenwich Road Greenwich"/>
    <x v="4"/>
    <s v="2065"/>
    <s v="Oct - Dec 2005"/>
    <x v="7"/>
    <n v="2"/>
    <n v="756"/>
    <s v="N/A"/>
    <n v="51"/>
    <s v="FACILITIES"/>
  </r>
  <r>
    <n v="713"/>
    <s v="Longueville Park Grandstand"/>
    <x v="0"/>
    <x v="21"/>
    <s v="4103185913"/>
    <s v="4103185913"/>
    <s v="Kenneth Street Longueville"/>
    <x v="2"/>
    <s v="2066"/>
    <s v="Apr - Jun 2013"/>
    <x v="5"/>
    <n v="4"/>
    <n v="772"/>
    <s v="-3.74%"/>
    <n v="62"/>
    <s v="PARKS"/>
  </r>
  <r>
    <n v="171"/>
    <s v="Friedlander Pl"/>
    <x v="0"/>
    <x v="9"/>
    <s v="4103648230"/>
    <s v="4103648230"/>
    <s v="Friedlander Pl St Leonards"/>
    <x v="3"/>
    <s v="2065"/>
    <s v="Jul - Sep 2008"/>
    <x v="1"/>
    <n v="1"/>
    <n v="772"/>
    <s v="-48.08%"/>
    <n v="58"/>
    <s v="WUS"/>
  </r>
  <r>
    <n v="268"/>
    <s v="Greenwich Library"/>
    <x v="0"/>
    <x v="24"/>
    <s v="4103536528"/>
    <s v="4103536528"/>
    <s v="48 Greenwich Road Greenwich"/>
    <x v="4"/>
    <s v="2065"/>
    <s v="Jan - Mar 2008"/>
    <x v="0"/>
    <n v="3"/>
    <n v="774"/>
    <s v="6.61%"/>
    <n v="55"/>
    <s v="FACILITIES"/>
  </r>
  <r>
    <n v="682"/>
    <s v="Longueville Park Grandstand"/>
    <x v="0"/>
    <x v="21"/>
    <s v="4103185913"/>
    <s v="4103185913"/>
    <s v="Kenneth Street Longueville"/>
    <x v="2"/>
    <s v="2066"/>
    <s v="Jul - Sep 2005"/>
    <x v="7"/>
    <n v="1"/>
    <n v="778"/>
    <s v="N/A"/>
    <n v="52"/>
    <s v="PARKS"/>
  </r>
  <r>
    <n v="711"/>
    <s v="Longueville Park Grandstand"/>
    <x v="0"/>
    <x v="21"/>
    <s v="4103185913"/>
    <s v="4103185913"/>
    <s v="Kenneth Street Longueville"/>
    <x v="2"/>
    <s v="2066"/>
    <s v="Oct - Dec 2012"/>
    <x v="5"/>
    <n v="2"/>
    <n v="781"/>
    <s v="-19.90%"/>
    <n v="83"/>
    <s v="PARKS"/>
  </r>
  <r>
    <n v="271"/>
    <s v="Greenwich Library"/>
    <x v="0"/>
    <x v="24"/>
    <s v="4103536528"/>
    <s v="4103536528"/>
    <s v="48 Greenwich Road Greenwich"/>
    <x v="4"/>
    <s v="2065"/>
    <s v="Oct - Dec 2008"/>
    <x v="1"/>
    <n v="2"/>
    <n v="785"/>
    <s v="8.88%"/>
    <n v="59"/>
    <s v="FACILITIES"/>
  </r>
  <r>
    <n v="709"/>
    <s v="Longueville Park Grandstand"/>
    <x v="0"/>
    <x v="21"/>
    <s v="4103185913"/>
    <s v="4103185913"/>
    <s v="Kenneth Street Longueville"/>
    <x v="2"/>
    <s v="2066"/>
    <s v="Apr - Jun 2012"/>
    <x v="4"/>
    <n v="4"/>
    <n v="802"/>
    <s v="-51.57%"/>
    <n v="84"/>
    <s v="PARKS"/>
  </r>
  <r>
    <n v="710"/>
    <s v="Longueville Park Grandstand"/>
    <x v="0"/>
    <x v="21"/>
    <s v="4103185913"/>
    <s v="4103185913"/>
    <s v="Kenneth Street Longueville"/>
    <x v="2"/>
    <s v="2066"/>
    <s v="Jul - Sep 2012"/>
    <x v="5"/>
    <n v="1"/>
    <n v="810"/>
    <s v="-20.12%"/>
    <n v="87"/>
    <s v="PARKS"/>
  </r>
  <r>
    <n v="823"/>
    <s v="Lane Cove Plaza"/>
    <x v="0"/>
    <x v="11"/>
    <s v="4103185084"/>
    <s v="4103185084"/>
    <s v="Burns Bay Road Lane Cove"/>
    <x v="0"/>
    <s v="2066"/>
    <s v="Oct - Dec 2007"/>
    <x v="0"/>
    <n v="2"/>
    <n v="811"/>
    <s v="-30.03%"/>
    <n v="57"/>
    <s v="OSUS"/>
  </r>
  <r>
    <n v="567"/>
    <s v="Tambournine Bay Reserve"/>
    <x v="0"/>
    <x v="1"/>
    <s v="4103187630"/>
    <s v="4103187630"/>
    <s v="Tambourine Bay Reserve Lane Cove"/>
    <x v="0"/>
    <s v="2066"/>
    <s v="Apr - Jun 2009"/>
    <x v="1"/>
    <n v="4"/>
    <n v="821"/>
    <s v="82,000.00%"/>
    <n v="67"/>
    <s v="PARKS"/>
  </r>
  <r>
    <n v="276"/>
    <s v="Greenwich Library"/>
    <x v="0"/>
    <x v="24"/>
    <s v="4103536528"/>
    <s v="4103536528"/>
    <s v="48 Greenwich Road Greenwich"/>
    <x v="4"/>
    <s v="2065"/>
    <s v="Jan - Mar 2010"/>
    <x v="2"/>
    <n v="3"/>
    <n v="823"/>
    <s v="17.40%"/>
    <n v="75"/>
    <s v="FACILITIES"/>
  </r>
  <r>
    <n v="691"/>
    <s v="Longueville Park Grandstand"/>
    <x v="0"/>
    <x v="21"/>
    <s v="4103185913"/>
    <s v="4103185913"/>
    <s v="Kenneth Street Longueville"/>
    <x v="2"/>
    <s v="2066"/>
    <s v="Oct - Dec 2007"/>
    <x v="0"/>
    <n v="2"/>
    <n v="828"/>
    <s v="26.41%"/>
    <n v="58"/>
    <s v="PARKS"/>
  </r>
  <r>
    <n v="712"/>
    <s v="Longueville Park Grandstand"/>
    <x v="0"/>
    <x v="21"/>
    <s v="4103185913"/>
    <s v="4103185913"/>
    <s v="Kenneth Street Longueville"/>
    <x v="2"/>
    <s v="2066"/>
    <s v="Jan - Mar 2013"/>
    <x v="5"/>
    <n v="3"/>
    <n v="832"/>
    <s v="-20.08%"/>
    <n v="63"/>
    <s v="PARKS"/>
  </r>
  <r>
    <n v="470"/>
    <s v="Blackman Park"/>
    <x v="0"/>
    <x v="25"/>
    <s v="4103191138"/>
    <s v="4103191138"/>
    <s v="Lincoln Street Lane Cove"/>
    <x v="0"/>
    <s v="2066"/>
    <s v="Oct - Dec 2009"/>
    <x v="2"/>
    <n v="2"/>
    <n v="833"/>
    <s v="-91.53%"/>
    <n v="85"/>
    <s v="PARKS"/>
  </r>
  <r>
    <n v="987"/>
    <s v="Gore Creek Oval"/>
    <x v="0"/>
    <x v="16"/>
    <s v="4103183251"/>
    <s v="4103183251"/>
    <s v="Gore Street Greenwich"/>
    <x v="4"/>
    <s v="2066"/>
    <s v="Jan - Mar 2006"/>
    <x v="7"/>
    <n v="3"/>
    <n v="836"/>
    <s v="N/A"/>
    <n v="55"/>
    <s v="PARKS"/>
  </r>
  <r>
    <n v="688"/>
    <s v="Longueville Park Grandstand"/>
    <x v="0"/>
    <x v="21"/>
    <s v="4103185913"/>
    <s v="4103185913"/>
    <s v="Kenneth Street Longueville"/>
    <x v="2"/>
    <s v="2066"/>
    <s v="Jan - Mar 2007"/>
    <x v="8"/>
    <n v="3"/>
    <n v="844"/>
    <s v="-1.63%"/>
    <n v="55"/>
    <s v="PARKS"/>
  </r>
  <r>
    <n v="474"/>
    <s v="Blackman Park"/>
    <x v="0"/>
    <x v="25"/>
    <s v="4103191138"/>
    <s v="4103191138"/>
    <s v="Lincoln Street Lane Cove"/>
    <x v="0"/>
    <s v="2066"/>
    <s v="Oct - Dec 2010"/>
    <x v="3"/>
    <n v="2"/>
    <n v="845"/>
    <s v="1.44%"/>
    <n v="87"/>
    <s v="PARKS"/>
  </r>
  <r>
    <n v="571"/>
    <s v="Tamberine Bay Pool"/>
    <x v="0"/>
    <x v="2"/>
    <s v="4103187449"/>
    <s v="4103187449"/>
    <s v="Kallaroo Road Lane Cove"/>
    <x v="0"/>
    <s v="2066"/>
    <s v="Jan - Mar 2006"/>
    <x v="7"/>
    <n v="3"/>
    <n v="845"/>
    <s v="N/A"/>
    <n v="56"/>
    <s v="PARKS"/>
  </r>
  <r>
    <n v="684"/>
    <s v="Longueville Park Grandstand"/>
    <x v="0"/>
    <x v="21"/>
    <s v="4103185913"/>
    <s v="4103185913"/>
    <s v="Kenneth Street Longueville"/>
    <x v="2"/>
    <s v="2066"/>
    <s v="Jan - Mar 2006"/>
    <x v="7"/>
    <n v="3"/>
    <n v="858"/>
    <s v="N/A"/>
    <n v="57"/>
    <s v="PARKS"/>
  </r>
  <r>
    <n v="615"/>
    <s v="Longueville Wharf Amenities Block"/>
    <x v="0"/>
    <x v="23"/>
    <s v="4103186752"/>
    <s v="4103186752"/>
    <s v="Stuart Street Longueville"/>
    <x v="2"/>
    <s v="2066"/>
    <s v="Jan - Mar 2010"/>
    <x v="2"/>
    <n v="3"/>
    <n v="871"/>
    <s v="-43.77%"/>
    <n v="78"/>
    <s v="PARKS"/>
  </r>
  <r>
    <n v="696"/>
    <s v="Longueville Park Grandstand"/>
    <x v="0"/>
    <x v="21"/>
    <s v="4103185913"/>
    <s v="4103185913"/>
    <s v="Kenneth Street Longueville"/>
    <x v="2"/>
    <s v="2066"/>
    <s v="Jan - Mar 2009"/>
    <x v="1"/>
    <n v="3"/>
    <n v="875"/>
    <s v="-38.38%"/>
    <n v="65"/>
    <s v="PARKS"/>
  </r>
  <r>
    <n v="893"/>
    <s v="4 Little Street Lane Cove"/>
    <x v="0"/>
    <x v="26"/>
    <s v="4103184736"/>
    <s v="4103184736"/>
    <s v="4 Little Street Lane Cove"/>
    <x v="0"/>
    <s v="2066"/>
    <s v="Oct - Dec 2010"/>
    <x v="3"/>
    <n v="2"/>
    <n v="879"/>
    <s v="-35.42%"/>
    <n v="88"/>
    <s v="Manager - Open Space"/>
  </r>
  <r>
    <n v="695"/>
    <s v="Longueville Park Grandstand"/>
    <x v="0"/>
    <x v="21"/>
    <s v="4103185913"/>
    <s v="4103185913"/>
    <s v="Kenneth Street Longueville"/>
    <x v="2"/>
    <s v="2066"/>
    <s v="Oct - Dec 2008"/>
    <x v="1"/>
    <n v="2"/>
    <n v="879"/>
    <s v="6.16%"/>
    <n v="67"/>
    <s v="PARKS"/>
  </r>
  <r>
    <n v="608"/>
    <s v="Longueville Wharf Amenities Block"/>
    <x v="0"/>
    <x v="23"/>
    <s v="4103186752"/>
    <s v="4103186752"/>
    <s v="Stuart Street Longueville"/>
    <x v="2"/>
    <s v="2066"/>
    <s v="Apr - Jun 2008"/>
    <x v="0"/>
    <n v="4"/>
    <n v="891"/>
    <s v="-19.44%"/>
    <n v="63"/>
    <s v="PARKS"/>
  </r>
  <r>
    <n v="616"/>
    <s v="Longueville Wharf Amenities Block"/>
    <x v="0"/>
    <x v="23"/>
    <s v="4103186752"/>
    <s v="4103186752"/>
    <s v="Stuart Street Longueville"/>
    <x v="2"/>
    <s v="2066"/>
    <s v="Apr - Jun 2010"/>
    <x v="2"/>
    <n v="4"/>
    <n v="895"/>
    <s v="-6.28%"/>
    <n v="81"/>
    <s v="PARKS"/>
  </r>
  <r>
    <n v="583"/>
    <s v="Tamberine Bay Pool"/>
    <x v="0"/>
    <x v="2"/>
    <s v="4103187449"/>
    <s v="4103187449"/>
    <s v="Kallaroo Road Lane Cove"/>
    <x v="0"/>
    <s v="2066"/>
    <s v="Jan - Mar 2009"/>
    <x v="1"/>
    <n v="3"/>
    <n v="911"/>
    <s v="89.40%"/>
    <n v="68"/>
    <s v="PARKS"/>
  </r>
  <r>
    <n v="465"/>
    <s v="Blackman Park"/>
    <x v="0"/>
    <x v="25"/>
    <s v="4103191138"/>
    <s v="4103191138"/>
    <s v="Lincoln Street Lane Cove"/>
    <x v="0"/>
    <s v="2066"/>
    <s v="Jul - Sep 2008"/>
    <x v="1"/>
    <n v="1"/>
    <n v="915"/>
    <s v="-63.34%"/>
    <n v="68"/>
    <s v="PARKS"/>
  </r>
  <r>
    <n v="614"/>
    <s v="Longueville Wharf Amenities Block"/>
    <x v="0"/>
    <x v="23"/>
    <s v="4103186752"/>
    <s v="4103186752"/>
    <s v="Stuart Street Longueville"/>
    <x v="2"/>
    <s v="2066"/>
    <s v="Oct - Dec 2009"/>
    <x v="2"/>
    <n v="2"/>
    <n v="920"/>
    <s v="-1.29%"/>
    <n v="83"/>
    <s v="PARKS"/>
  </r>
  <r>
    <n v="462"/>
    <s v="Blackman Park"/>
    <x v="0"/>
    <x v="25"/>
    <s v="4103191138"/>
    <s v="4103191138"/>
    <s v="Lincoln Street Lane Cove"/>
    <x v="0"/>
    <s v="2066"/>
    <s v="Oct - Dec 2007"/>
    <x v="0"/>
    <n v="2"/>
    <n v="930"/>
    <s v="-44.31%"/>
    <n v="65"/>
    <s v="PARKS"/>
  </r>
  <r>
    <n v="610"/>
    <s v="Longueville Wharf Amenities Block"/>
    <x v="0"/>
    <x v="23"/>
    <s v="4103186752"/>
    <s v="4103186752"/>
    <s v="Stuart Street Longueville"/>
    <x v="2"/>
    <s v="2066"/>
    <s v="Oct - Dec 2008"/>
    <x v="1"/>
    <n v="2"/>
    <n v="932"/>
    <s v="-12.41%"/>
    <n v="69"/>
    <s v="PARKS"/>
  </r>
  <r>
    <n v="609"/>
    <s v="Longueville Wharf Amenities Block"/>
    <x v="0"/>
    <x v="23"/>
    <s v="4103186752"/>
    <s v="4103186752"/>
    <s v="Stuart Street Longueville"/>
    <x v="2"/>
    <s v="2066"/>
    <s v="Jul - Sep 2008"/>
    <x v="1"/>
    <n v="1"/>
    <n v="934"/>
    <s v="-15.25%"/>
    <n v="70"/>
    <s v="PARKS"/>
  </r>
  <r>
    <n v="169"/>
    <s v="Friedlander Pl"/>
    <x v="0"/>
    <x v="9"/>
    <s v="4103648230"/>
    <s v="4103648230"/>
    <s v="Friedlander Pl St Leonards"/>
    <x v="3"/>
    <s v="2065"/>
    <s v="Jan - Mar 2008"/>
    <x v="0"/>
    <n v="3"/>
    <n v="934"/>
    <s v="469.51%"/>
    <n v="66"/>
    <s v="WUS"/>
  </r>
  <r>
    <n v="683"/>
    <s v="Longueville Park Grandstand"/>
    <x v="0"/>
    <x v="21"/>
    <s v="4103185913"/>
    <s v="4103185913"/>
    <s v="Kenneth Street Longueville"/>
    <x v="2"/>
    <s v="2066"/>
    <s v="Oct - Dec 2005"/>
    <x v="7"/>
    <n v="2"/>
    <n v="938"/>
    <s v="N/A"/>
    <n v="63"/>
    <s v="PARKS"/>
  </r>
  <r>
    <n v="584"/>
    <s v="Tamberine Bay Pool"/>
    <x v="0"/>
    <x v="2"/>
    <s v="4103187449"/>
    <s v="4103187449"/>
    <s v="Kallaroo Road Lane Cove"/>
    <x v="0"/>
    <s v="2066"/>
    <s v="Apr - Jun 2009"/>
    <x v="1"/>
    <n v="4"/>
    <n v="939"/>
    <s v="1,186.30%"/>
    <n v="70"/>
    <s v="PARKS"/>
  </r>
  <r>
    <n v="607"/>
    <s v="Longueville Wharf Amenities Block"/>
    <x v="0"/>
    <x v="23"/>
    <s v="4103186752"/>
    <s v="4103186752"/>
    <s v="Stuart Street Longueville"/>
    <x v="2"/>
    <s v="2066"/>
    <s v="Jan - Mar 2008"/>
    <x v="0"/>
    <n v="3"/>
    <n v="941"/>
    <s v="-6.09%"/>
    <n v="66"/>
    <s v="PARKS"/>
  </r>
  <r>
    <n v="612"/>
    <s v="Longueville Wharf Amenities Block"/>
    <x v="0"/>
    <x v="23"/>
    <s v="4103186752"/>
    <s v="4103186752"/>
    <s v="Stuart Street Longueville"/>
    <x v="2"/>
    <s v="2066"/>
    <s v="Apr - Jun 2009"/>
    <x v="1"/>
    <n v="4"/>
    <n v="955"/>
    <s v="7.18%"/>
    <n v="71"/>
    <s v="PARKS"/>
  </r>
  <r>
    <n v="599"/>
    <s v="Longueville Wharf Amenities Block"/>
    <x v="0"/>
    <x v="23"/>
    <s v="4103186752"/>
    <s v="4103186752"/>
    <s v="Stuart Street Longueville"/>
    <x v="2"/>
    <s v="2066"/>
    <s v="Jan - Mar 2006"/>
    <x v="7"/>
    <n v="3"/>
    <n v="957"/>
    <s v="N/A"/>
    <n v="63"/>
    <s v="PARKS"/>
  </r>
  <r>
    <n v="1009"/>
    <s v="Gore Creek Oval"/>
    <x v="0"/>
    <x v="16"/>
    <s v="4103183251"/>
    <s v="4103183251"/>
    <s v="Gore Street Greenwich"/>
    <x v="4"/>
    <s v="2066"/>
    <s v="Jul - Sep 2011"/>
    <x v="4"/>
    <n v="1"/>
    <n v="969"/>
    <s v="-19.78%"/>
    <n v="146"/>
    <s v="PARKS"/>
  </r>
  <r>
    <n v="613"/>
    <s v="Longueville Wharf Amenities Block"/>
    <x v="0"/>
    <x v="23"/>
    <s v="4103186752"/>
    <s v="4103186752"/>
    <s v="Stuart Street Longueville"/>
    <x v="2"/>
    <s v="2066"/>
    <s v="Jul - Sep 2009"/>
    <x v="2"/>
    <n v="1"/>
    <n v="969"/>
    <s v="3.75%"/>
    <n v="86"/>
    <s v="PARKS"/>
  </r>
  <r>
    <n v="707"/>
    <s v="Longueville Park Grandstand"/>
    <x v="0"/>
    <x v="21"/>
    <s v="4103185913"/>
    <s v="4103185913"/>
    <s v="Kenneth Street Longueville"/>
    <x v="2"/>
    <s v="2066"/>
    <s v="Oct - Dec 2011"/>
    <x v="4"/>
    <n v="2"/>
    <n v="975"/>
    <s v="242.11%"/>
    <n v="101"/>
    <s v="PARKS"/>
  </r>
  <r>
    <n v="600"/>
    <s v="Longueville Wharf Amenities Block"/>
    <x v="0"/>
    <x v="23"/>
    <s v="4103186752"/>
    <s v="4103186752"/>
    <s v="Stuart Street Longueville"/>
    <x v="2"/>
    <s v="2066"/>
    <s v="Apr - Jun 2006"/>
    <x v="7"/>
    <n v="4"/>
    <n v="991"/>
    <s v="N/A"/>
    <n v="66"/>
    <s v="PARKS"/>
  </r>
  <r>
    <n v="991"/>
    <s v="Gore Creek Oval"/>
    <x v="0"/>
    <x v="16"/>
    <s v="4103183251"/>
    <s v="4103183251"/>
    <s v="Gore Street Greenwich"/>
    <x v="4"/>
    <s v="2066"/>
    <s v="Jan - Mar 2007"/>
    <x v="8"/>
    <n v="3"/>
    <n v="993"/>
    <s v="18.78%"/>
    <n v="64"/>
    <s v="PARKS"/>
  </r>
  <r>
    <n v="598"/>
    <s v="Longueville Wharf Amenities Block"/>
    <x v="0"/>
    <x v="23"/>
    <s v="4103186752"/>
    <s v="4103186752"/>
    <s v="Stuart Street Longueville"/>
    <x v="2"/>
    <s v="2066"/>
    <s v="Oct - Dec 2005"/>
    <x v="7"/>
    <n v="2"/>
    <n v="1000"/>
    <s v="N/A"/>
    <n v="66"/>
    <s v="PARKS"/>
  </r>
  <r>
    <n v="602"/>
    <s v="Longueville Wharf Amenities Block"/>
    <x v="0"/>
    <x v="23"/>
    <s v="4103186752"/>
    <s v="4103186752"/>
    <s v="Stuart Street Longueville"/>
    <x v="2"/>
    <s v="2066"/>
    <s v="Oct - Dec 2006"/>
    <x v="8"/>
    <n v="2"/>
    <n v="1001"/>
    <s v="0.10%"/>
    <n v="65"/>
    <s v="PARKS"/>
  </r>
  <r>
    <n v="578"/>
    <s v="Tamberine Bay Pool"/>
    <x v="0"/>
    <x v="2"/>
    <s v="4103187449"/>
    <s v="4103187449"/>
    <s v="Kallaroo Road Lane Cove"/>
    <x v="0"/>
    <s v="2066"/>
    <s v="Oct - Dec 2007"/>
    <x v="0"/>
    <n v="2"/>
    <n v="1002"/>
    <s v="68.97%"/>
    <n v="69"/>
    <s v="PARKS"/>
  </r>
  <r>
    <n v="603"/>
    <s v="Longueville Wharf Amenities Block"/>
    <x v="0"/>
    <x v="23"/>
    <s v="4103186752"/>
    <s v="4103186752"/>
    <s v="Stuart Street Longueville"/>
    <x v="2"/>
    <s v="2066"/>
    <s v="Jan - Mar 2007"/>
    <x v="8"/>
    <n v="3"/>
    <n v="1002"/>
    <s v="4.70%"/>
    <n v="64"/>
    <s v="PARKS"/>
  </r>
  <r>
    <n v="572"/>
    <s v="Tamberine Bay Pool"/>
    <x v="0"/>
    <x v="2"/>
    <s v="4103187449"/>
    <s v="4103187449"/>
    <s v="Kallaroo Road Lane Cove"/>
    <x v="0"/>
    <s v="2066"/>
    <s v="Apr - Jun 2006"/>
    <x v="7"/>
    <n v="4"/>
    <n v="1006"/>
    <s v="N/A"/>
    <n v="66"/>
    <s v="PARKS"/>
  </r>
  <r>
    <n v="706"/>
    <s v="Longueville Park Grandstand"/>
    <x v="0"/>
    <x v="21"/>
    <s v="4103185913"/>
    <s v="4103185913"/>
    <s v="Kenneth Street Longueville"/>
    <x v="2"/>
    <s v="2066"/>
    <s v="Jul - Sep 2011"/>
    <x v="4"/>
    <n v="1"/>
    <n v="1014"/>
    <s v="-37.91%"/>
    <n v="104"/>
    <s v="PARKS"/>
  </r>
  <r>
    <n v="597"/>
    <s v="Longueville Wharf Amenities Block"/>
    <x v="0"/>
    <x v="23"/>
    <s v="4103186752"/>
    <s v="4103186752"/>
    <s v="Stuart Street Longueville"/>
    <x v="2"/>
    <s v="2066"/>
    <s v="Jul - Sep 2005"/>
    <x v="7"/>
    <n v="1"/>
    <n v="1016"/>
    <s v="N/A"/>
    <n v="67"/>
    <s v="PARKS"/>
  </r>
  <r>
    <n v="629"/>
    <s v="Longueville Wharf Amenities Block"/>
    <x v="0"/>
    <x v="23"/>
    <s v="4103186752"/>
    <s v="4103186752"/>
    <s v="Stuart Street Longueville"/>
    <x v="2"/>
    <s v="2066"/>
    <s v="Jul - Sep 2013"/>
    <x v="6"/>
    <n v="1"/>
    <n v="1018"/>
    <s v="52.85%"/>
    <n v="76"/>
    <s v="PARKS"/>
  </r>
  <r>
    <n v="992"/>
    <s v="Gore Creek Oval"/>
    <x v="0"/>
    <x v="16"/>
    <s v="4103183251"/>
    <s v="4103183251"/>
    <s v="Gore Street Greenwich"/>
    <x v="4"/>
    <s v="2066"/>
    <s v="Apr - Jun 2007"/>
    <x v="8"/>
    <n v="4"/>
    <n v="1019"/>
    <s v="-49.98%"/>
    <n v="65"/>
    <s v="PARKS"/>
  </r>
  <r>
    <n v="168"/>
    <s v="Friedlander Pl"/>
    <x v="0"/>
    <x v="9"/>
    <s v="4103648230"/>
    <s v="4103648230"/>
    <s v="Friedlander Pl St Leonards"/>
    <x v="3"/>
    <s v="2065"/>
    <s v="Oct - Dec 2007"/>
    <x v="0"/>
    <n v="2"/>
    <n v="1027"/>
    <s v="N/A"/>
    <n v="71"/>
    <s v="WUS"/>
  </r>
  <r>
    <n v="804"/>
    <s v="Car Park Rear, 99 Loungueville Road, Lane Cove"/>
    <x v="0"/>
    <x v="19"/>
    <s v="4103185322"/>
    <s v="4103185322"/>
    <s v="99 Longueville Rd Lane Cove"/>
    <x v="0"/>
    <s v="2066"/>
    <s v="Apr - Jun 2011"/>
    <x v="3"/>
    <n v="4"/>
    <n v="1029"/>
    <s v="303.53%"/>
    <n v="103"/>
    <s v="WUS"/>
  </r>
  <r>
    <n v="601"/>
    <s v="Longueville Wharf Amenities Block"/>
    <x v="0"/>
    <x v="23"/>
    <s v="4103186752"/>
    <s v="4103186752"/>
    <s v="Stuart Street Longueville"/>
    <x v="2"/>
    <s v="2066"/>
    <s v="Jul - Sep 2006"/>
    <x v="8"/>
    <n v="1"/>
    <n v="1032"/>
    <s v="1.57%"/>
    <n v="66"/>
    <s v="PARKS"/>
  </r>
  <r>
    <n v="708"/>
    <s v="Longueville Park Grandstand"/>
    <x v="0"/>
    <x v="21"/>
    <s v="4103185913"/>
    <s v="4103185913"/>
    <s v="Kenneth Street Longueville"/>
    <x v="2"/>
    <s v="2066"/>
    <s v="Jan - Mar 2012"/>
    <x v="4"/>
    <n v="3"/>
    <n v="1041"/>
    <s v="292.83%"/>
    <n v="106"/>
    <s v="PARKS"/>
  </r>
  <r>
    <n v="606"/>
    <s v="Longueville Wharf Amenities Block"/>
    <x v="0"/>
    <x v="23"/>
    <s v="4103186752"/>
    <s v="4103186752"/>
    <s v="Stuart Street Longueville"/>
    <x v="2"/>
    <s v="2066"/>
    <s v="Oct - Dec 2007"/>
    <x v="0"/>
    <n v="2"/>
    <n v="1064"/>
    <s v="6.29%"/>
    <n v="74"/>
    <s v="PARKS"/>
  </r>
  <r>
    <n v="814"/>
    <s v="Lane Cove Plaza"/>
    <x v="0"/>
    <x v="11"/>
    <s v="4103185084"/>
    <s v="4103185084"/>
    <s v="Burns Bay Road Lane Cove"/>
    <x v="0"/>
    <s v="2066"/>
    <s v="Jul - Sep 2005"/>
    <x v="7"/>
    <n v="1"/>
    <n v="1066"/>
    <s v="N/A"/>
    <n v="70"/>
    <s v="OSUS"/>
  </r>
  <r>
    <n v="993"/>
    <s v="Gore Creek Oval"/>
    <x v="0"/>
    <x v="16"/>
    <s v="4103183251"/>
    <s v="4103183251"/>
    <s v="Gore Street Greenwich"/>
    <x v="4"/>
    <s v="2066"/>
    <s v="Jul - Sep 2007"/>
    <x v="0"/>
    <n v="1"/>
    <n v="1087"/>
    <s v="-22.47%"/>
    <n v="76"/>
    <s v="PARKS"/>
  </r>
  <r>
    <n v="997"/>
    <s v="Gore Creek Oval"/>
    <x v="0"/>
    <x v="16"/>
    <s v="4103183251"/>
    <s v="4103183251"/>
    <s v="Gore Street Greenwich"/>
    <x v="4"/>
    <s v="2066"/>
    <s v="Jul - Sep 2008"/>
    <x v="1"/>
    <n v="1"/>
    <n v="1100"/>
    <s v="1.20%"/>
    <n v="81"/>
    <s v="PARKS"/>
  </r>
  <r>
    <n v="813"/>
    <s v="Car Park Rear, 99 Loungueville Road, Lane Cove"/>
    <x v="0"/>
    <x v="19"/>
    <s v="4103185322"/>
    <s v="4103185322"/>
    <s v="99 Longueville Rd Lane Cove"/>
    <x v="0"/>
    <s v="2066"/>
    <s v="Jul - Sep 2013"/>
    <x v="6"/>
    <n v="1"/>
    <n v="1102"/>
    <s v="-63.94%"/>
    <n v="93"/>
    <s v="WUS"/>
  </r>
  <r>
    <n v="605"/>
    <s v="Longueville Wharf Amenities Block"/>
    <x v="0"/>
    <x v="23"/>
    <s v="4103186752"/>
    <s v="4103186752"/>
    <s v="Stuart Street Longueville"/>
    <x v="2"/>
    <s v="2066"/>
    <s v="Jul - Sep 2007"/>
    <x v="0"/>
    <n v="1"/>
    <n v="1102"/>
    <s v="6.78%"/>
    <n v="78"/>
    <s v="PARKS"/>
  </r>
  <r>
    <n v="604"/>
    <s v="Longueville Wharf Amenities Block"/>
    <x v="0"/>
    <x v="23"/>
    <s v="4103186752"/>
    <s v="4103186752"/>
    <s v="Stuart Street Longueville"/>
    <x v="2"/>
    <s v="2066"/>
    <s v="Apr - Jun 2007"/>
    <x v="8"/>
    <n v="4"/>
    <n v="1106"/>
    <s v="11.60%"/>
    <n v="70"/>
    <s v="PARKS"/>
  </r>
  <r>
    <n v="628"/>
    <s v="Longueville Wharf Amenities Block"/>
    <x v="0"/>
    <x v="23"/>
    <s v="4103186752"/>
    <s v="4103186752"/>
    <s v="Stuart Street Longueville"/>
    <x v="2"/>
    <s v="2066"/>
    <s v="Apr - Jun 2013"/>
    <x v="5"/>
    <n v="4"/>
    <n v="1113"/>
    <s v="-3.05%"/>
    <n v="84"/>
    <s v="PARKS"/>
  </r>
  <r>
    <n v="265"/>
    <s v="Greenwich Library"/>
    <x v="0"/>
    <x v="24"/>
    <s v="4103536528"/>
    <s v="4103536528"/>
    <s v="48 Greenwich Road Greenwich"/>
    <x v="4"/>
    <s v="2065"/>
    <s v="Apr - Jun 2007"/>
    <x v="8"/>
    <n v="4"/>
    <n v="1114"/>
    <s v="-12.08%"/>
    <n v="71"/>
    <s v="FACILITIES"/>
  </r>
  <r>
    <n v="714"/>
    <s v="Longueville Park Grandstand"/>
    <x v="0"/>
    <x v="21"/>
    <s v="4103185913"/>
    <s v="4103185913"/>
    <s v="Kenneth Street Longueville"/>
    <x v="2"/>
    <s v="2066"/>
    <s v="Jul - Sep 2013"/>
    <x v="6"/>
    <n v="1"/>
    <n v="1120"/>
    <s v="38.27%"/>
    <n v="93"/>
    <s v="PARKS"/>
  </r>
  <r>
    <n v="1017"/>
    <s v="Gore Creek Oval"/>
    <x v="0"/>
    <x v="16"/>
    <s v="4103183251"/>
    <s v="4103183251"/>
    <s v="Gore Street Greenwich"/>
    <x v="4"/>
    <s v="2066"/>
    <s v="Jul - Sep 2013"/>
    <x v="6"/>
    <n v="1"/>
    <n v="1142"/>
    <s v="-16.28%"/>
    <n v="107"/>
    <s v="PARKS"/>
  </r>
  <r>
    <n v="1001"/>
    <s v="Gore Creek Oval"/>
    <x v="0"/>
    <x v="16"/>
    <s v="4103183251"/>
    <s v="4103183251"/>
    <s v="Gore Street Greenwich"/>
    <x v="4"/>
    <s v="2066"/>
    <s v="Jul - Sep 2009"/>
    <x v="2"/>
    <n v="1"/>
    <n v="1147"/>
    <s v="4.27%"/>
    <n v="143"/>
    <s v="PARKS"/>
  </r>
  <r>
    <n v="781"/>
    <s v="Car Park Rear, 99 Loungueville Road, Lane Cove"/>
    <x v="0"/>
    <x v="19"/>
    <s v="4103185322"/>
    <s v="4103185322"/>
    <s v="99 Longueville Rd Lane Cove"/>
    <x v="0"/>
    <s v="2066"/>
    <s v="Jul - Sep 2005"/>
    <x v="7"/>
    <n v="1"/>
    <n v="1147"/>
    <s v="N/A"/>
    <n v="76"/>
    <s v="WUS"/>
  </r>
  <r>
    <n v="624"/>
    <s v="Longueville Wharf Amenities Block"/>
    <x v="0"/>
    <x v="23"/>
    <s v="4103186752"/>
    <s v="4103186752"/>
    <s v="Stuart Street Longueville"/>
    <x v="2"/>
    <s v="2066"/>
    <s v="Apr - Jun 2012"/>
    <x v="4"/>
    <n v="4"/>
    <n v="1148"/>
    <s v="-46.28%"/>
    <n v="89"/>
    <s v="PARKS"/>
  </r>
  <r>
    <n v="1012"/>
    <s v="Gore Creek Oval"/>
    <x v="0"/>
    <x v="16"/>
    <s v="4103183251"/>
    <s v="4103183251"/>
    <s v="Gore Street Greenwich"/>
    <x v="4"/>
    <s v="2066"/>
    <s v="Apr - Jun 2012"/>
    <x v="4"/>
    <n v="4"/>
    <n v="1153"/>
    <s v="-20.26%"/>
    <n v="173"/>
    <s v="PARKS"/>
  </r>
  <r>
    <n v="159"/>
    <s v="Friedlander Pl"/>
    <x v="0"/>
    <x v="9"/>
    <s v="4103648230"/>
    <s v="4103648230"/>
    <s v="Friedlander Pl St Leonards"/>
    <x v="3"/>
    <s v="2065"/>
    <s v="Jul - Sep 2005"/>
    <x v="7"/>
    <n v="1"/>
    <n v="1158"/>
    <s v="N/A"/>
    <n v="76"/>
    <s v="WUS"/>
  </r>
  <r>
    <n v="819"/>
    <s v="Lane Cove Plaza"/>
    <x v="0"/>
    <x v="11"/>
    <s v="4103185084"/>
    <s v="4103185084"/>
    <s v="Burns Bay Road Lane Cove"/>
    <x v="0"/>
    <s v="2066"/>
    <s v="Oct - Dec 2006"/>
    <x v="8"/>
    <n v="2"/>
    <n v="1159"/>
    <s v="672.67%"/>
    <n v="73"/>
    <s v="OSUS"/>
  </r>
  <r>
    <n v="1101"/>
    <s v="Tantallon Oval"/>
    <x v="0"/>
    <x v="27"/>
    <s v="4102026989"/>
    <s v="4102026989"/>
    <s v="Epping Road Lane Cove"/>
    <x v="0"/>
    <s v="2066"/>
    <s v="Jul - Sep 2009"/>
    <x v="2"/>
    <n v="1"/>
    <n v="1168"/>
    <s v="-40.38%"/>
    <n v="126"/>
    <s v="PARKS"/>
  </r>
  <r>
    <n v="1102"/>
    <s v="Tantallon Oval"/>
    <x v="0"/>
    <x v="27"/>
    <s v="4102026989"/>
    <s v="4102026989"/>
    <s v="Epping Road Lane Cove"/>
    <x v="0"/>
    <s v="2066"/>
    <s v="Oct - Dec 2009"/>
    <x v="2"/>
    <n v="2"/>
    <n v="1181"/>
    <s v="-28.38%"/>
    <n v="116"/>
    <s v="PARKS"/>
  </r>
  <r>
    <n v="897"/>
    <s v="4 Little Street Lane Cove"/>
    <x v="0"/>
    <x v="26"/>
    <s v="4103184736"/>
    <s v="4103184736"/>
    <s v="4 Little Street Lane Cove"/>
    <x v="0"/>
    <s v="2066"/>
    <s v="Oct - Dec 2011"/>
    <x v="4"/>
    <n v="2"/>
    <n v="1186"/>
    <s v="34.93%"/>
    <n v="121"/>
    <s v="Manager - Open Space"/>
  </r>
  <r>
    <n v="170"/>
    <s v="Friedlander Pl"/>
    <x v="0"/>
    <x v="9"/>
    <s v="4103648230"/>
    <s v="4103648230"/>
    <s v="Friedlander Pl St Leonards"/>
    <x v="3"/>
    <s v="2065"/>
    <s v="Apr - Jun 2008"/>
    <x v="0"/>
    <n v="4"/>
    <n v="1189"/>
    <s v="-8.40%"/>
    <n v="83"/>
    <s v="WUS"/>
  </r>
  <r>
    <n v="894"/>
    <s v="4 Little Street Lane Cove"/>
    <x v="0"/>
    <x v="26"/>
    <s v="4103184736"/>
    <s v="4103184736"/>
    <s v="4 Little Street Lane Cove"/>
    <x v="0"/>
    <s v="2066"/>
    <s v="Jan - Mar 2011"/>
    <x v="3"/>
    <n v="3"/>
    <n v="1207"/>
    <s v="-23.41%"/>
    <n v="118"/>
    <s v="Manager - Open Space"/>
  </r>
  <r>
    <n v="1005"/>
    <s v="Gore Creek Oval"/>
    <x v="0"/>
    <x v="16"/>
    <s v="4103183251"/>
    <s v="4103183251"/>
    <s v="Gore Street Greenwich"/>
    <x v="4"/>
    <s v="2066"/>
    <s v="Jul - Sep 2010"/>
    <x v="3"/>
    <n v="1"/>
    <n v="1208"/>
    <s v="5.32%"/>
    <n v="164"/>
    <s v="PARKS"/>
  </r>
  <r>
    <n v="261"/>
    <s v="Greenwich Library"/>
    <x v="0"/>
    <x v="24"/>
    <s v="4103536528"/>
    <s v="4103536528"/>
    <s v="48 Greenwich Road Greenwich"/>
    <x v="4"/>
    <s v="2065"/>
    <s v="Apr - Jun 2006"/>
    <x v="7"/>
    <n v="4"/>
    <n v="1267"/>
    <s v="N/A"/>
    <n v="82"/>
    <s v="FACILITIES"/>
  </r>
  <r>
    <n v="1114"/>
    <s v="Tantallon Oval"/>
    <x v="0"/>
    <x v="27"/>
    <s v="4102026989"/>
    <s v="4102026989"/>
    <s v="Epping Road Lane Cove"/>
    <x v="0"/>
    <s v="2066"/>
    <s v="Oct - Dec 2012"/>
    <x v="5"/>
    <n v="2"/>
    <n v="1292"/>
    <s v="-31.78%"/>
    <n v="156"/>
    <s v="PARKS"/>
  </r>
  <r>
    <n v="166"/>
    <s v="Friedlander Pl"/>
    <x v="0"/>
    <x v="9"/>
    <s v="4103648230"/>
    <s v="4103648230"/>
    <s v="Friedlander Pl St Leonards"/>
    <x v="3"/>
    <s v="2065"/>
    <s v="Apr - Jun 2007"/>
    <x v="8"/>
    <n v="4"/>
    <n v="1298"/>
    <s v="153.02%"/>
    <n v="82"/>
    <s v="WUS"/>
  </r>
  <r>
    <n v="627"/>
    <s v="Longueville Wharf Amenities Block"/>
    <x v="0"/>
    <x v="23"/>
    <s v="4103186752"/>
    <s v="4103186752"/>
    <s v="Stuart Street Longueville"/>
    <x v="2"/>
    <s v="2066"/>
    <s v="Jan - Mar 2013"/>
    <x v="5"/>
    <n v="3"/>
    <n v="1299"/>
    <s v="-37.52%"/>
    <n v="106"/>
    <s v="PARKS"/>
  </r>
  <r>
    <n v="277"/>
    <s v="Greenwich Library"/>
    <x v="0"/>
    <x v="24"/>
    <s v="4103536528"/>
    <s v="4103536528"/>
    <s v="48 Greenwich Road Greenwich"/>
    <x v="4"/>
    <s v="2065"/>
    <s v="Apr - Jun 2010"/>
    <x v="2"/>
    <n v="4"/>
    <n v="1302"/>
    <s v="-3.05%"/>
    <n v="114"/>
    <s v="FACILITIES"/>
  </r>
  <r>
    <n v="289"/>
    <s v="Greenwich Library"/>
    <x v="0"/>
    <x v="24"/>
    <s v="4103536528"/>
    <s v="4103536528"/>
    <s v="48 Greenwich Road Greenwich"/>
    <x v="4"/>
    <s v="2065"/>
    <s v="Apr - Jun 2013"/>
    <x v="5"/>
    <n v="4"/>
    <n v="1313"/>
    <s v="-1.87%"/>
    <n v="99"/>
    <s v="FACILITIES"/>
  </r>
  <r>
    <n v="282"/>
    <s v="Greenwich Library"/>
    <x v="0"/>
    <x v="24"/>
    <s v="4103536528"/>
    <s v="4103536528"/>
    <s v="48 Greenwich Road Greenwich"/>
    <x v="4"/>
    <s v="2065"/>
    <s v="Jul - Sep 2011"/>
    <x v="4"/>
    <n v="1"/>
    <n v="1329"/>
    <s v="-6.28%"/>
    <n v="133"/>
    <s v="FACILITIES"/>
  </r>
  <r>
    <n v="285"/>
    <s v="Greenwich Library"/>
    <x v="0"/>
    <x v="24"/>
    <s v="4103536528"/>
    <s v="4103536528"/>
    <s v="48 Greenwich Road Greenwich"/>
    <x v="4"/>
    <s v="2065"/>
    <s v="Apr - Jun 2012"/>
    <x v="4"/>
    <n v="4"/>
    <n v="1338"/>
    <s v="-8.36%"/>
    <n v="134"/>
    <s v="FACILITIES"/>
  </r>
  <r>
    <n v="898"/>
    <s v="4 Little Street Lane Cove"/>
    <x v="0"/>
    <x v="26"/>
    <s v="4103184736"/>
    <s v="4103184736"/>
    <s v="4 Little Street Lane Cove"/>
    <x v="0"/>
    <s v="2066"/>
    <s v="Jan - Mar 2012"/>
    <x v="4"/>
    <n v="3"/>
    <n v="1341"/>
    <s v="11.10%"/>
    <n v="135"/>
    <s v="Manager - Open Space"/>
  </r>
  <r>
    <n v="273"/>
    <s v="Greenwich Library"/>
    <x v="0"/>
    <x v="24"/>
    <s v="4103536528"/>
    <s v="4103536528"/>
    <s v="48 Greenwich Road Greenwich"/>
    <x v="4"/>
    <s v="2065"/>
    <s v="Apr - Jun 2009"/>
    <x v="1"/>
    <n v="4"/>
    <n v="1343"/>
    <s v="-4.14%"/>
    <n v="99"/>
    <s v="FACILITIES"/>
  </r>
  <r>
    <n v="274"/>
    <s v="Greenwich Library"/>
    <x v="0"/>
    <x v="24"/>
    <s v="4103536528"/>
    <s v="4103536528"/>
    <s v="48 Greenwich Road Greenwich"/>
    <x v="4"/>
    <s v="2065"/>
    <s v="Jul - Sep 2009"/>
    <x v="2"/>
    <n v="1"/>
    <n v="1345"/>
    <s v="-17.18%"/>
    <n v="117"/>
    <s v="FACILITIES"/>
  </r>
  <r>
    <n v="262"/>
    <s v="Greenwich Library"/>
    <x v="0"/>
    <x v="24"/>
    <s v="4103536528"/>
    <s v="4103536528"/>
    <s v="48 Greenwich Road Greenwich"/>
    <x v="4"/>
    <s v="2065"/>
    <s v="Jul - Sep 2006"/>
    <x v="8"/>
    <n v="1"/>
    <n v="1346"/>
    <s v="-4.81%"/>
    <n v="85"/>
    <s v="FACILITIES"/>
  </r>
  <r>
    <n v="1049"/>
    <s v="Greenwich Baths Cottage"/>
    <x v="0"/>
    <x v="22"/>
    <s v="4103182984"/>
    <s v="4103182984"/>
    <s v="St Lawrence Steet Greenwich"/>
    <x v="4"/>
    <s v="2065"/>
    <s v="Jan - Mar 2013"/>
    <x v="5"/>
    <n v="3"/>
    <n v="1347"/>
    <s v="-1.82%"/>
    <n v="159"/>
    <s v="FACILITIES"/>
  </r>
  <r>
    <n v="266"/>
    <s v="Greenwich Library"/>
    <x v="0"/>
    <x v="24"/>
    <s v="4103536528"/>
    <s v="4103536528"/>
    <s v="48 Greenwich Road Greenwich"/>
    <x v="4"/>
    <s v="2065"/>
    <s v="Jul - Sep 2007"/>
    <x v="0"/>
    <n v="1"/>
    <n v="1352"/>
    <s v="0.45%"/>
    <n v="94"/>
    <s v="FACILITIES"/>
  </r>
  <r>
    <n v="889"/>
    <s v="4 Little Street Lane Cove"/>
    <x v="0"/>
    <x v="26"/>
    <s v="4103184736"/>
    <s v="4103184736"/>
    <s v="4 Little Street Lane Cove"/>
    <x v="0"/>
    <s v="2066"/>
    <s v="Oct - Dec 2009"/>
    <x v="2"/>
    <n v="2"/>
    <n v="1361"/>
    <s v="-22.14%"/>
    <n v="119"/>
    <s v="Manager - Open Space"/>
  </r>
  <r>
    <n v="1013"/>
    <s v="Gore Creek Oval"/>
    <x v="0"/>
    <x v="16"/>
    <s v="4103183251"/>
    <s v="4103183251"/>
    <s v="Gore Street Greenwich"/>
    <x v="4"/>
    <s v="2066"/>
    <s v="Jul - Sep 2012"/>
    <x v="5"/>
    <n v="1"/>
    <n v="1364"/>
    <s v="40.76%"/>
    <n v="228"/>
    <s v="PARKS"/>
  </r>
  <r>
    <n v="1045"/>
    <s v="Greenwich Baths Cottage"/>
    <x v="0"/>
    <x v="22"/>
    <s v="4103182984"/>
    <s v="4103182984"/>
    <s v="St Lawrence Steet Greenwich"/>
    <x v="4"/>
    <s v="2065"/>
    <s v="Jan - Mar 2012"/>
    <x v="4"/>
    <n v="3"/>
    <n v="1372"/>
    <s v="N/A"/>
    <n v="160"/>
    <s v="FACILITIES"/>
  </r>
  <r>
    <n v="985"/>
    <s v="Gore Creek Oval"/>
    <x v="0"/>
    <x v="16"/>
    <s v="4103183251"/>
    <s v="4103183251"/>
    <s v="Gore Street Greenwich"/>
    <x v="4"/>
    <s v="2066"/>
    <s v="Jul - Sep 2005"/>
    <x v="7"/>
    <n v="1"/>
    <n v="1390"/>
    <s v="N/A"/>
    <n v="90"/>
    <s v="PARKS"/>
  </r>
  <r>
    <n v="1090"/>
    <s v="Tantallon Oval"/>
    <x v="0"/>
    <x v="27"/>
    <s v="4102026989"/>
    <s v="4102026989"/>
    <s v="Epping Road Lane Cove"/>
    <x v="0"/>
    <s v="2066"/>
    <s v="Oct - Dec 2006"/>
    <x v="8"/>
    <n v="2"/>
    <n v="1396"/>
    <s v="-40.16%"/>
    <n v="95"/>
    <s v="PARKS"/>
  </r>
  <r>
    <n v="286"/>
    <s v="Greenwich Library"/>
    <x v="0"/>
    <x v="24"/>
    <s v="4103536528"/>
    <s v="4103536528"/>
    <s v="48 Greenwich Road Greenwich"/>
    <x v="4"/>
    <s v="2065"/>
    <s v="Jul - Sep 2012"/>
    <x v="5"/>
    <n v="1"/>
    <n v="1398"/>
    <s v="5.19%"/>
    <n v="141"/>
    <s v="FACILITIES"/>
  </r>
  <r>
    <n v="269"/>
    <s v="Greenwich Library"/>
    <x v="0"/>
    <x v="24"/>
    <s v="4103536528"/>
    <s v="4103536528"/>
    <s v="48 Greenwich Road Greenwich"/>
    <x v="4"/>
    <s v="2065"/>
    <s v="Apr - Jun 2008"/>
    <x v="0"/>
    <n v="4"/>
    <n v="1401"/>
    <s v="25.76%"/>
    <n v="97"/>
    <s v="FACILITIES"/>
  </r>
  <r>
    <n v="478"/>
    <s v="Blackman Park"/>
    <x v="0"/>
    <x v="25"/>
    <s v="4103191138"/>
    <s v="4103191138"/>
    <s v="Lincoln Street Lane Cove"/>
    <x v="0"/>
    <s v="2066"/>
    <s v="Oct - Dec 2011"/>
    <x v="4"/>
    <n v="2"/>
    <n v="1401"/>
    <s v="65.80%"/>
    <n v="145"/>
    <s v="PARKS"/>
  </r>
  <r>
    <n v="989"/>
    <s v="Gore Creek Oval"/>
    <x v="0"/>
    <x v="16"/>
    <s v="4103183251"/>
    <s v="4103183251"/>
    <s v="Gore Street Greenwich"/>
    <x v="4"/>
    <s v="2066"/>
    <s v="Jul - Sep 2006"/>
    <x v="8"/>
    <n v="1"/>
    <n v="1402"/>
    <s v="0.86%"/>
    <n v="87"/>
    <s v="PARKS"/>
  </r>
  <r>
    <n v="258"/>
    <s v="Greenwich Library"/>
    <x v="0"/>
    <x v="24"/>
    <s v="4103536528"/>
    <s v="4103536528"/>
    <s v="48 Greenwich Road Greenwich"/>
    <x v="4"/>
    <s v="2065"/>
    <s v="Jul - Sep 2005"/>
    <x v="7"/>
    <n v="1"/>
    <n v="1414"/>
    <s v="N/A"/>
    <n v="91"/>
    <s v="FACILITIES"/>
  </r>
  <r>
    <n v="278"/>
    <s v="Greenwich Library"/>
    <x v="0"/>
    <x v="24"/>
    <s v="4103536528"/>
    <s v="4103536528"/>
    <s v="48 Greenwich Road Greenwich"/>
    <x v="4"/>
    <s v="2065"/>
    <s v="Jul - Sep 2010"/>
    <x v="3"/>
    <n v="1"/>
    <n v="1418"/>
    <s v="5.43%"/>
    <n v="137"/>
    <s v="FACILITIES"/>
  </r>
  <r>
    <n v="692"/>
    <s v="Longueville Park Grandstand"/>
    <x v="0"/>
    <x v="21"/>
    <s v="4103185913"/>
    <s v="4103185913"/>
    <s v="Kenneth Street Longueville"/>
    <x v="2"/>
    <s v="2066"/>
    <s v="Jan - Mar 2008"/>
    <x v="0"/>
    <n v="3"/>
    <n v="1420"/>
    <s v="68.25%"/>
    <n v="98"/>
    <s v="PARKS"/>
  </r>
  <r>
    <n v="509"/>
    <s v="Carisbrook House"/>
    <x v="0"/>
    <x v="28"/>
    <s v="4103190316"/>
    <s v="4103190316"/>
    <s v="334 Burns Bay Road Lane Cove"/>
    <x v="0"/>
    <s v="2066"/>
    <s v="Apr - Jun 2011"/>
    <x v="3"/>
    <n v="4"/>
    <n v="1422"/>
    <s v="-55.03%"/>
    <n v="138"/>
    <s v="FACILITIES"/>
  </r>
  <r>
    <n v="513"/>
    <s v="Carisbrook House"/>
    <x v="0"/>
    <x v="28"/>
    <s v="4103190316"/>
    <s v="4103190316"/>
    <s v="334 Burns Bay Road Lane Cove"/>
    <x v="0"/>
    <s v="2066"/>
    <s v="Apr - Jun 2012"/>
    <x v="4"/>
    <n v="4"/>
    <n v="1426"/>
    <s v="0.28%"/>
    <n v="143"/>
    <s v="FACILITIES"/>
  </r>
  <r>
    <n v="996"/>
    <s v="Gore Creek Oval"/>
    <x v="0"/>
    <x v="16"/>
    <s v="4103183251"/>
    <s v="4103183251"/>
    <s v="Gore Street Greenwich"/>
    <x v="4"/>
    <s v="2066"/>
    <s v="Apr - Jun 2008"/>
    <x v="0"/>
    <n v="4"/>
    <n v="1437"/>
    <s v="41.02%"/>
    <n v="99"/>
    <s v="PARKS"/>
  </r>
  <r>
    <n v="1055"/>
    <s v="Greenwich Baths"/>
    <x v="0"/>
    <x v="29"/>
    <s v="4103182983"/>
    <s v="4103182983"/>
    <s v="St Lawrence Steet Greenwich"/>
    <x v="4"/>
    <s v="2065"/>
    <s v="Apr - Jun 2006"/>
    <x v="7"/>
    <n v="4"/>
    <n v="1444"/>
    <s v="N/A"/>
    <n v="87"/>
    <s v="FACILITIES"/>
  </r>
  <r>
    <n v="1059"/>
    <s v="Greenwich Baths"/>
    <x v="0"/>
    <x v="29"/>
    <s v="4103182983"/>
    <s v="4103182983"/>
    <s v="St Lawrence Steet Greenwich"/>
    <x v="4"/>
    <s v="2065"/>
    <s v="Apr - Jun 2007"/>
    <x v="8"/>
    <n v="4"/>
    <n v="1444"/>
    <s v="0.00%"/>
    <n v="87"/>
    <s v="FACILITIES"/>
  </r>
  <r>
    <n v="1063"/>
    <s v="Greenwich Baths"/>
    <x v="0"/>
    <x v="29"/>
    <s v="4103182983"/>
    <s v="4103182983"/>
    <s v="St Lawrence Steet Greenwich"/>
    <x v="4"/>
    <s v="2065"/>
    <s v="Apr - Jun 2008"/>
    <x v="0"/>
    <n v="4"/>
    <n v="1444"/>
    <s v="0.00%"/>
    <n v="87"/>
    <s v="FACILITIES"/>
  </r>
  <r>
    <n v="1067"/>
    <s v="Greenwich Baths"/>
    <x v="0"/>
    <x v="29"/>
    <s v="4103182983"/>
    <s v="4103182983"/>
    <s v="St Lawrence Steet Greenwich"/>
    <x v="4"/>
    <s v="2065"/>
    <s v="Apr - Jun 2009"/>
    <x v="1"/>
    <n v="4"/>
    <n v="1444"/>
    <s v="0.00%"/>
    <n v="87"/>
    <s v="FACILITIES"/>
  </r>
  <r>
    <n v="1071"/>
    <s v="Greenwich Baths"/>
    <x v="0"/>
    <x v="29"/>
    <s v="4103182983"/>
    <s v="4103182983"/>
    <s v="St Lawrence Steet Greenwich"/>
    <x v="4"/>
    <s v="2065"/>
    <s v="Apr - Jun 2010"/>
    <x v="2"/>
    <n v="4"/>
    <n v="1444"/>
    <s v="0.00%"/>
    <n v="87"/>
    <s v="FACILITIES"/>
  </r>
  <r>
    <n v="1075"/>
    <s v="Greenwich Baths"/>
    <x v="0"/>
    <x v="29"/>
    <s v="4103182983"/>
    <s v="4103182983"/>
    <s v="St Lawrence Steet Greenwich"/>
    <x v="4"/>
    <s v="2065"/>
    <s v="Apr - Jun 2011"/>
    <x v="3"/>
    <n v="4"/>
    <n v="1444"/>
    <s v="0.00%"/>
    <n v="87"/>
    <s v="FACILITIES"/>
  </r>
  <r>
    <n v="1079"/>
    <s v="Greenwich Baths"/>
    <x v="0"/>
    <x v="29"/>
    <s v="4103182983"/>
    <s v="4103182983"/>
    <s v="St Lawrence Steet Greenwich"/>
    <x v="4"/>
    <s v="2065"/>
    <s v="Apr - Jun 2012"/>
    <x v="4"/>
    <n v="4"/>
    <n v="1444"/>
    <s v="0.00%"/>
    <n v="87"/>
    <s v="FACILITIES"/>
  </r>
  <r>
    <n v="1083"/>
    <s v="Greenwich Baths"/>
    <x v="0"/>
    <x v="29"/>
    <s v="4103182983"/>
    <s v="4103182983"/>
    <s v="St Lawrence Steet Greenwich"/>
    <x v="4"/>
    <s v="2065"/>
    <s v="Apr - Jun 2013"/>
    <x v="5"/>
    <n v="4"/>
    <n v="1444"/>
    <s v="0.00%"/>
    <n v="87"/>
    <s v="FACILITIES"/>
  </r>
  <r>
    <n v="1008"/>
    <s v="Gore Creek Oval"/>
    <x v="0"/>
    <x v="16"/>
    <s v="4103183251"/>
    <s v="4103183251"/>
    <s v="Gore Street Greenwich"/>
    <x v="4"/>
    <s v="2066"/>
    <s v="Apr - Jun 2011"/>
    <x v="3"/>
    <n v="4"/>
    <n v="1446"/>
    <s v="-4.74%"/>
    <n v="200"/>
    <s v="PARKS"/>
  </r>
  <r>
    <n v="1016"/>
    <s v="Gore Creek Oval"/>
    <x v="0"/>
    <x v="16"/>
    <s v="4103183251"/>
    <s v="4103183251"/>
    <s v="Gore Street Greenwich"/>
    <x v="4"/>
    <s v="2066"/>
    <s v="Apr - Jun 2013"/>
    <x v="5"/>
    <n v="4"/>
    <n v="1459"/>
    <s v="26.54%"/>
    <n v="133"/>
    <s v="PARKS"/>
  </r>
  <r>
    <n v="281"/>
    <s v="Greenwich Library"/>
    <x v="0"/>
    <x v="24"/>
    <s v="4103536528"/>
    <s v="4103536528"/>
    <s v="48 Greenwich Road Greenwich"/>
    <x v="4"/>
    <s v="2065"/>
    <s v="Apr - Jun 2011"/>
    <x v="3"/>
    <n v="4"/>
    <n v="1460"/>
    <s v="12.14%"/>
    <n v="141"/>
    <s v="FACILITIES"/>
  </r>
  <r>
    <n v="290"/>
    <s v="Greenwich Library"/>
    <x v="0"/>
    <x v="24"/>
    <s v="4103536528"/>
    <s v="4103536528"/>
    <s v="48 Greenwich Road Greenwich"/>
    <x v="4"/>
    <s v="2065"/>
    <s v="Jul - Sep 2013"/>
    <x v="6"/>
    <n v="1"/>
    <n v="1466"/>
    <s v="4.86%"/>
    <n v="101"/>
    <s v="FACILITIES"/>
  </r>
  <r>
    <n v="167"/>
    <s v="Friedlander Pl"/>
    <x v="0"/>
    <x v="9"/>
    <s v="4103648230"/>
    <s v="4103648230"/>
    <s v="Friedlander Pl St Leonards"/>
    <x v="3"/>
    <s v="2065"/>
    <s v="Jul - Sep 2007"/>
    <x v="0"/>
    <n v="1"/>
    <n v="1487"/>
    <s v="4,546.88%"/>
    <n v="103"/>
    <s v="WUS"/>
  </r>
  <r>
    <n v="1106"/>
    <s v="Tantallon Oval"/>
    <x v="0"/>
    <x v="27"/>
    <s v="4102026989"/>
    <s v="4102026989"/>
    <s v="Epping Road Lane Cove"/>
    <x v="0"/>
    <s v="2066"/>
    <s v="Oct - Dec 2010"/>
    <x v="3"/>
    <n v="2"/>
    <n v="1511"/>
    <s v="27.94%"/>
    <n v="154"/>
    <s v="PARKS"/>
  </r>
  <r>
    <n v="1004"/>
    <s v="Gore Creek Oval"/>
    <x v="0"/>
    <x v="16"/>
    <s v="4103183251"/>
    <s v="4103183251"/>
    <s v="Gore Street Greenwich"/>
    <x v="4"/>
    <s v="2066"/>
    <s v="Apr - Jun 2010"/>
    <x v="2"/>
    <n v="4"/>
    <n v="1518"/>
    <s v="-3.86%"/>
    <n v="200"/>
    <s v="PARKS"/>
  </r>
  <r>
    <n v="611"/>
    <s v="Longueville Wharf Amenities Block"/>
    <x v="0"/>
    <x v="23"/>
    <s v="4103186752"/>
    <s v="4103186752"/>
    <s v="Stuart Street Longueville"/>
    <x v="2"/>
    <s v="2066"/>
    <s v="Jan - Mar 2009"/>
    <x v="1"/>
    <n v="3"/>
    <n v="1549"/>
    <s v="64.61%"/>
    <n v="114"/>
    <s v="PARKS"/>
  </r>
  <r>
    <n v="575"/>
    <s v="Tamberine Bay Pool"/>
    <x v="0"/>
    <x v="2"/>
    <s v="4103187449"/>
    <s v="4103187449"/>
    <s v="Kallaroo Road Lane Cove"/>
    <x v="0"/>
    <s v="2066"/>
    <s v="Jan - Mar 2007"/>
    <x v="8"/>
    <n v="3"/>
    <n v="1562"/>
    <s v="84.85%"/>
    <n v="97"/>
    <s v="PARKS"/>
  </r>
  <r>
    <n v="777"/>
    <s v="Lane Cove Seniors Centre"/>
    <x v="0"/>
    <x v="30"/>
    <s v="4103185689"/>
    <s v="4103185689"/>
    <s v="180 Longueville Road Lane Cove"/>
    <x v="0"/>
    <s v="2066"/>
    <s v="Oct - Dec 2012"/>
    <x v="5"/>
    <n v="2"/>
    <n v="1564"/>
    <s v="-40.94%"/>
    <n v="197"/>
    <s v="FACILITIES"/>
  </r>
  <r>
    <n v="1099"/>
    <s v="Tantallon Oval"/>
    <x v="0"/>
    <x v="27"/>
    <s v="4102026989"/>
    <s v="4102026989"/>
    <s v="Epping Road Lane Cove"/>
    <x v="0"/>
    <s v="2066"/>
    <s v="Jan - Mar 2009"/>
    <x v="1"/>
    <n v="3"/>
    <n v="1571"/>
    <s v="-28.13%"/>
    <n v="124"/>
    <s v="PARKS"/>
  </r>
  <r>
    <n v="890"/>
    <s v="4 Little Street Lane Cove"/>
    <x v="0"/>
    <x v="26"/>
    <s v="4103184736"/>
    <s v="4103184736"/>
    <s v="4 Little Street Lane Cove"/>
    <x v="0"/>
    <s v="2066"/>
    <s v="Jan - Mar 2010"/>
    <x v="2"/>
    <n v="3"/>
    <n v="1576"/>
    <s v="-6.69%"/>
    <n v="136"/>
    <s v="Manager - Open Space"/>
  </r>
  <r>
    <n v="1000"/>
    <s v="Gore Creek Oval"/>
    <x v="0"/>
    <x v="16"/>
    <s v="4103183251"/>
    <s v="4103183251"/>
    <s v="Gore Street Greenwich"/>
    <x v="4"/>
    <s v="2066"/>
    <s v="Apr - Jun 2009"/>
    <x v="1"/>
    <n v="4"/>
    <n v="1579"/>
    <s v="9.88%"/>
    <n v="151"/>
    <s v="PARKS"/>
  </r>
  <r>
    <n v="1052"/>
    <s v="Greenwich Baths"/>
    <x v="0"/>
    <x v="29"/>
    <s v="4103182983"/>
    <s v="4103182983"/>
    <s v="St Lawrence Steet Greenwich"/>
    <x v="4"/>
    <s v="2065"/>
    <s v="Jul - Sep 2005"/>
    <x v="7"/>
    <n v="1"/>
    <n v="1594"/>
    <s v="N/A"/>
    <n v="96"/>
    <s v="FACILITIES"/>
  </r>
  <r>
    <n v="1056"/>
    <s v="Greenwich Baths"/>
    <x v="0"/>
    <x v="29"/>
    <s v="4103182983"/>
    <s v="4103182983"/>
    <s v="St Lawrence Steet Greenwich"/>
    <x v="4"/>
    <s v="2065"/>
    <s v="Jul - Sep 2006"/>
    <x v="8"/>
    <n v="1"/>
    <n v="1594"/>
    <s v="0.00%"/>
    <n v="96"/>
    <s v="FACILITIES"/>
  </r>
  <r>
    <n v="1060"/>
    <s v="Greenwich Baths"/>
    <x v="0"/>
    <x v="29"/>
    <s v="4103182983"/>
    <s v="4103182983"/>
    <s v="St Lawrence Steet Greenwich"/>
    <x v="4"/>
    <s v="2065"/>
    <s v="Jul - Sep 2007"/>
    <x v="0"/>
    <n v="1"/>
    <n v="1594"/>
    <s v="0.00%"/>
    <n v="96"/>
    <s v="FACILITIES"/>
  </r>
  <r>
    <n v="1064"/>
    <s v="Greenwich Baths"/>
    <x v="0"/>
    <x v="29"/>
    <s v="4103182983"/>
    <s v="4103182983"/>
    <s v="St Lawrence Steet Greenwich"/>
    <x v="4"/>
    <s v="2065"/>
    <s v="Jul - Sep 2008"/>
    <x v="1"/>
    <n v="1"/>
    <n v="1594"/>
    <s v="0.00%"/>
    <n v="96"/>
    <s v="FACILITIES"/>
  </r>
  <r>
    <n v="1068"/>
    <s v="Greenwich Baths"/>
    <x v="0"/>
    <x v="29"/>
    <s v="4103182983"/>
    <s v="4103182983"/>
    <s v="St Lawrence Steet Greenwich"/>
    <x v="4"/>
    <s v="2065"/>
    <s v="Jul - Sep 2009"/>
    <x v="2"/>
    <n v="1"/>
    <n v="1594"/>
    <s v="0.00%"/>
    <n v="96"/>
    <s v="FACILITIES"/>
  </r>
  <r>
    <n v="1072"/>
    <s v="Greenwich Baths"/>
    <x v="0"/>
    <x v="29"/>
    <s v="4103182983"/>
    <s v="4103182983"/>
    <s v="St Lawrence Steet Greenwich"/>
    <x v="4"/>
    <s v="2065"/>
    <s v="Jul - Sep 2010"/>
    <x v="3"/>
    <n v="1"/>
    <n v="1594"/>
    <s v="0.00%"/>
    <n v="96"/>
    <s v="FACILITIES"/>
  </r>
  <r>
    <n v="1076"/>
    <s v="Greenwich Baths"/>
    <x v="0"/>
    <x v="29"/>
    <s v="4103182983"/>
    <s v="4103182983"/>
    <s v="St Lawrence Steet Greenwich"/>
    <x v="4"/>
    <s v="2065"/>
    <s v="Jul - Sep 2011"/>
    <x v="4"/>
    <n v="1"/>
    <n v="1594"/>
    <s v="0.00%"/>
    <n v="96"/>
    <s v="FACILITIES"/>
  </r>
  <r>
    <n v="1080"/>
    <s v="Greenwich Baths"/>
    <x v="0"/>
    <x v="29"/>
    <s v="4103182983"/>
    <s v="4103182983"/>
    <s v="St Lawrence Steet Greenwich"/>
    <x v="4"/>
    <s v="2065"/>
    <s v="Jul - Sep 2012"/>
    <x v="5"/>
    <n v="1"/>
    <n v="1594"/>
    <s v="0.00%"/>
    <n v="96"/>
    <s v="FACILITIES"/>
  </r>
  <r>
    <n v="1084"/>
    <s v="Greenwich Baths"/>
    <x v="0"/>
    <x v="29"/>
    <s v="4103182983"/>
    <s v="4103182983"/>
    <s v="St Lawrence Steet Greenwich"/>
    <x v="4"/>
    <s v="2065"/>
    <s v="Jul - Sep 2013"/>
    <x v="6"/>
    <n v="1"/>
    <n v="1594"/>
    <s v="0.00%"/>
    <n v="96"/>
    <s v="FACILITIES"/>
  </r>
  <r>
    <n v="1089"/>
    <s v="Tantallon Oval"/>
    <x v="0"/>
    <x v="27"/>
    <s v="4102026989"/>
    <s v="4102026989"/>
    <s v="Epping Road Lane Cove"/>
    <x v="0"/>
    <s v="2066"/>
    <s v="Jul - Sep 2006"/>
    <x v="8"/>
    <n v="1"/>
    <n v="1604"/>
    <s v="-47.63%"/>
    <n v="112"/>
    <s v="PARKS"/>
  </r>
  <r>
    <n v="270"/>
    <s v="Greenwich Library"/>
    <x v="0"/>
    <x v="24"/>
    <s v="4103536528"/>
    <s v="4103536528"/>
    <s v="48 Greenwich Road Greenwich"/>
    <x v="4"/>
    <s v="2065"/>
    <s v="Jul - Sep 2008"/>
    <x v="1"/>
    <n v="1"/>
    <n v="1624"/>
    <s v="20.12%"/>
    <n v="119"/>
    <s v="FACILITIES"/>
  </r>
  <r>
    <n v="454"/>
    <s v="Blackman Park"/>
    <x v="0"/>
    <x v="25"/>
    <s v="4103191138"/>
    <s v="4103191138"/>
    <s v="Lincoln Street Lane Cove"/>
    <x v="0"/>
    <s v="2066"/>
    <s v="Oct - Dec 2005"/>
    <x v="7"/>
    <n v="2"/>
    <n v="1624"/>
    <s v="N/A"/>
    <n v="108"/>
    <s v="PARKS"/>
  </r>
  <r>
    <n v="702"/>
    <s v="Longueville Park Grandstand"/>
    <x v="0"/>
    <x v="21"/>
    <s v="4103185913"/>
    <s v="4103185913"/>
    <s v="Kenneth Street Longueville"/>
    <x v="2"/>
    <s v="2066"/>
    <s v="Jul - Sep 2010"/>
    <x v="3"/>
    <n v="1"/>
    <n v="1633"/>
    <s v="-54.22%"/>
    <n v="157"/>
    <s v="PARKS"/>
  </r>
  <r>
    <n v="1098"/>
    <s v="Tantallon Oval"/>
    <x v="0"/>
    <x v="27"/>
    <s v="4102026989"/>
    <s v="4102026989"/>
    <s v="Epping Road Lane Cove"/>
    <x v="0"/>
    <s v="2066"/>
    <s v="Oct - Dec 2008"/>
    <x v="1"/>
    <n v="2"/>
    <n v="1649"/>
    <s v="-22.25%"/>
    <n v="125"/>
    <s v="PARKS"/>
  </r>
  <r>
    <n v="705"/>
    <s v="Longueville Park Grandstand"/>
    <x v="0"/>
    <x v="21"/>
    <s v="4103185913"/>
    <s v="4103185913"/>
    <s v="Kenneth Street Longueville"/>
    <x v="2"/>
    <s v="2066"/>
    <s v="Apr - Jun 2011"/>
    <x v="3"/>
    <n v="4"/>
    <n v="1656"/>
    <s v="520.22%"/>
    <n v="160"/>
    <s v="PARKS"/>
  </r>
  <r>
    <n v="1107"/>
    <s v="Tantallon Oval"/>
    <x v="0"/>
    <x v="27"/>
    <s v="4102026989"/>
    <s v="4102026989"/>
    <s v="Epping Road Lane Cove"/>
    <x v="0"/>
    <s v="2066"/>
    <s v="Jan - Mar 2011"/>
    <x v="3"/>
    <n v="3"/>
    <n v="1658"/>
    <s v="-2.98%"/>
    <n v="172"/>
    <s v="PARKS"/>
  </r>
  <r>
    <n v="1100"/>
    <s v="Tantallon Oval"/>
    <x v="0"/>
    <x v="27"/>
    <s v="4102026989"/>
    <s v="4102026989"/>
    <s v="Epping Road Lane Cove"/>
    <x v="0"/>
    <s v="2066"/>
    <s v="Apr - Jun 2009"/>
    <x v="1"/>
    <n v="4"/>
    <n v="1664"/>
    <s v="-26.24%"/>
    <n v="150"/>
    <s v="PARKS"/>
  </r>
  <r>
    <n v="458"/>
    <s v="Blackman Park"/>
    <x v="0"/>
    <x v="25"/>
    <s v="4103191138"/>
    <s v="4103191138"/>
    <s v="Lincoln Street Lane Cove"/>
    <x v="0"/>
    <s v="2066"/>
    <s v="Oct - Dec 2006"/>
    <x v="8"/>
    <n v="2"/>
    <n v="1670"/>
    <s v="2.83%"/>
    <n v="107"/>
    <s v="PARKS"/>
  </r>
  <r>
    <n v="886"/>
    <s v="4 Little Street Lane Cove"/>
    <x v="0"/>
    <x v="26"/>
    <s v="4103184736"/>
    <s v="4103184736"/>
    <s v="4 Little Street Lane Cove"/>
    <x v="0"/>
    <s v="2066"/>
    <s v="Jan - Mar 2009"/>
    <x v="1"/>
    <n v="3"/>
    <n v="1689"/>
    <s v="-20.67%"/>
    <n v="123"/>
    <s v="Manager - Open Space"/>
  </r>
  <r>
    <n v="482"/>
    <s v="Blackman Park"/>
    <x v="0"/>
    <x v="25"/>
    <s v="4103191138"/>
    <s v="4103191138"/>
    <s v="Lincoln Street Lane Cove"/>
    <x v="0"/>
    <s v="2066"/>
    <s v="Oct - Dec 2012"/>
    <x v="5"/>
    <n v="2"/>
    <n v="1693"/>
    <s v="20.84%"/>
    <n v="169"/>
    <s v="PARKS"/>
  </r>
  <r>
    <n v="1103"/>
    <s v="Tantallon Oval"/>
    <x v="0"/>
    <x v="27"/>
    <s v="4102026989"/>
    <s v="4102026989"/>
    <s v="Epping Road Lane Cove"/>
    <x v="0"/>
    <s v="2066"/>
    <s v="Jan - Mar 2010"/>
    <x v="2"/>
    <n v="3"/>
    <n v="1709"/>
    <s v="8.78%"/>
    <n v="173"/>
    <s v="PARKS"/>
  </r>
  <r>
    <n v="885"/>
    <s v="4 Little Street Lane Cove"/>
    <x v="0"/>
    <x v="26"/>
    <s v="4103184736"/>
    <s v="4103184736"/>
    <s v="4 Little Street Lane Cove"/>
    <x v="0"/>
    <s v="2066"/>
    <s v="Oct - Dec 2008"/>
    <x v="1"/>
    <n v="2"/>
    <n v="1748"/>
    <s v="-20.47%"/>
    <n v="127"/>
    <s v="Manager - Open Space"/>
  </r>
  <r>
    <n v="1048"/>
    <s v="Greenwich Baths Cottage"/>
    <x v="0"/>
    <x v="22"/>
    <s v="4103182984"/>
    <s v="4103182984"/>
    <s v="St Lawrence Steet Greenwich"/>
    <x v="4"/>
    <s v="2065"/>
    <s v="Oct - Dec 2012"/>
    <x v="5"/>
    <n v="2"/>
    <n v="1764"/>
    <s v="-20.18%"/>
    <n v="218"/>
    <s v="FACILITIES"/>
  </r>
  <r>
    <n v="785"/>
    <s v="Car Park Rear, 99 Loungueville Road, Lane Cove"/>
    <x v="0"/>
    <x v="19"/>
    <s v="4103185322"/>
    <s v="4103185322"/>
    <s v="99 Longueville Rd Lane Cove"/>
    <x v="0"/>
    <s v="2066"/>
    <s v="Jul - Sep 2006"/>
    <x v="8"/>
    <n v="1"/>
    <n v="1775"/>
    <s v="54.75%"/>
    <n v="111"/>
    <s v="WUS"/>
  </r>
  <r>
    <n v="1091"/>
    <s v="Tantallon Oval"/>
    <x v="0"/>
    <x v="27"/>
    <s v="4102026989"/>
    <s v="4102026989"/>
    <s v="Epping Road Lane Cove"/>
    <x v="0"/>
    <s v="2066"/>
    <s v="Jan - Mar 2007"/>
    <x v="8"/>
    <n v="3"/>
    <n v="1797"/>
    <s v="-25.34%"/>
    <n v="125"/>
    <s v="PARKS"/>
  </r>
  <r>
    <n v="901"/>
    <s v="4 Little Street Lane Cove"/>
    <x v="0"/>
    <x v="26"/>
    <s v="4103184736"/>
    <s v="4103184736"/>
    <s v="4 Little Street Lane Cove"/>
    <x v="0"/>
    <s v="2066"/>
    <s v="Oct - Dec 2012"/>
    <x v="5"/>
    <n v="2"/>
    <n v="1822"/>
    <s v="53.63%"/>
    <n v="179"/>
    <s v="Manager - Open Space"/>
  </r>
  <r>
    <n v="491"/>
    <s v="Carisbrook House"/>
    <x v="0"/>
    <x v="28"/>
    <s v="4103190316"/>
    <s v="4103190316"/>
    <s v="334 Burns Bay Road Lane Cove"/>
    <x v="0"/>
    <s v="2066"/>
    <s v="Oct - Dec 2006"/>
    <x v="8"/>
    <n v="2"/>
    <n v="1863"/>
    <s v="-55.11%"/>
    <n v="116"/>
    <s v="FACILITIES"/>
  </r>
  <r>
    <n v="1110"/>
    <s v="Tantallon Oval"/>
    <x v="0"/>
    <x v="27"/>
    <s v="4102026989"/>
    <s v="4102026989"/>
    <s v="Epping Road Lane Cove"/>
    <x v="0"/>
    <s v="2066"/>
    <s v="Oct - Dec 2011"/>
    <x v="4"/>
    <n v="2"/>
    <n v="1894"/>
    <s v="25.35%"/>
    <n v="199"/>
    <s v="PARKS"/>
  </r>
  <r>
    <n v="498"/>
    <s v="Carisbrook House"/>
    <x v="0"/>
    <x v="28"/>
    <s v="4103190316"/>
    <s v="4103190316"/>
    <s v="334 Burns Bay Road Lane Cove"/>
    <x v="0"/>
    <s v="2066"/>
    <s v="Jul - Sep 2008"/>
    <x v="1"/>
    <n v="1"/>
    <n v="1895"/>
    <s v="-47.65%"/>
    <n v="138"/>
    <s v="FACILITIES"/>
  </r>
  <r>
    <n v="455"/>
    <s v="Blackman Park"/>
    <x v="0"/>
    <x v="25"/>
    <s v="4103191138"/>
    <s v="4103191138"/>
    <s v="Lincoln Street Lane Cove"/>
    <x v="0"/>
    <s v="2066"/>
    <s v="Jan - Mar 2006"/>
    <x v="7"/>
    <n v="3"/>
    <n v="1901"/>
    <s v="N/A"/>
    <n v="121"/>
    <s v="PARKS"/>
  </r>
  <r>
    <n v="902"/>
    <s v="4 Little Street Lane Cove"/>
    <x v="0"/>
    <x v="26"/>
    <s v="4103184736"/>
    <s v="4103184736"/>
    <s v="4 Little Street Lane Cove"/>
    <x v="0"/>
    <s v="2066"/>
    <s v="Jan - Mar 2013"/>
    <x v="5"/>
    <n v="3"/>
    <n v="1901"/>
    <s v="41.76%"/>
    <n v="137"/>
    <s v="Manager - Open Space"/>
  </r>
  <r>
    <n v="617"/>
    <s v="Longueville Wharf Amenities Block"/>
    <x v="0"/>
    <x v="23"/>
    <s v="4103186752"/>
    <s v="4103186752"/>
    <s v="Stuart Street Longueville"/>
    <x v="2"/>
    <s v="2066"/>
    <s v="Jul - Sep 2010"/>
    <x v="3"/>
    <n v="1"/>
    <n v="1919"/>
    <s v="98.04%"/>
    <n v="183"/>
    <s v="PARKS"/>
  </r>
  <r>
    <n v="495"/>
    <s v="Carisbrook House"/>
    <x v="0"/>
    <x v="28"/>
    <s v="4103190316"/>
    <s v="4103190316"/>
    <s v="334 Burns Bay Road Lane Cove"/>
    <x v="0"/>
    <s v="2066"/>
    <s v="Oct - Dec 2007"/>
    <x v="0"/>
    <n v="2"/>
    <n v="1942"/>
    <s v="4.24%"/>
    <n v="135"/>
    <s v="FACILITIES"/>
  </r>
  <r>
    <n v="1097"/>
    <s v="Tantallon Oval"/>
    <x v="0"/>
    <x v="27"/>
    <s v="4102026989"/>
    <s v="4102026989"/>
    <s v="Epping Road Lane Cove"/>
    <x v="0"/>
    <s v="2066"/>
    <s v="Jul - Sep 2008"/>
    <x v="1"/>
    <n v="1"/>
    <n v="1959"/>
    <s v="-21.17%"/>
    <n v="157"/>
    <s v="PARKS"/>
  </r>
  <r>
    <n v="492"/>
    <s v="Carisbrook House"/>
    <x v="0"/>
    <x v="28"/>
    <s v="4103190316"/>
    <s v="4103190316"/>
    <s v="334 Burns Bay Road Lane Cove"/>
    <x v="0"/>
    <s v="2066"/>
    <s v="Jan - Mar 2007"/>
    <x v="8"/>
    <n v="3"/>
    <n v="1988"/>
    <s v="-51.03%"/>
    <n v="122"/>
    <s v="FACILITIES"/>
  </r>
  <r>
    <n v="1115"/>
    <s v="Tantallon Oval"/>
    <x v="0"/>
    <x v="27"/>
    <s v="4102026989"/>
    <s v="4102026989"/>
    <s v="Epping Road Lane Cove"/>
    <x v="0"/>
    <s v="2066"/>
    <s v="Jan - Mar 2013"/>
    <x v="5"/>
    <n v="3"/>
    <n v="2002"/>
    <s v="-21.83%"/>
    <n v="163"/>
    <s v="PARKS"/>
  </r>
  <r>
    <n v="892"/>
    <s v="4 Little Street Lane Cove"/>
    <x v="0"/>
    <x v="26"/>
    <s v="4103184736"/>
    <s v="4103184736"/>
    <s v="4 Little Street Lane Cove"/>
    <x v="0"/>
    <s v="2066"/>
    <s v="Jul - Sep 2010"/>
    <x v="3"/>
    <n v="1"/>
    <n v="2010"/>
    <s v="-12.11%"/>
    <n v="192"/>
    <s v="Manager - Open Space"/>
  </r>
  <r>
    <n v="504"/>
    <s v="Carisbrook House"/>
    <x v="0"/>
    <x v="28"/>
    <s v="4103190316"/>
    <s v="4103190316"/>
    <s v="334 Burns Bay Road Lane Cove"/>
    <x v="0"/>
    <s v="2066"/>
    <s v="Jan - Mar 2010"/>
    <x v="2"/>
    <n v="3"/>
    <n v="2031"/>
    <s v="-10.57%"/>
    <n v="174"/>
    <s v="FACILITIES"/>
  </r>
  <r>
    <n v="988"/>
    <s v="Gore Creek Oval"/>
    <x v="0"/>
    <x v="16"/>
    <s v="4103183251"/>
    <s v="4103183251"/>
    <s v="Gore Street Greenwich"/>
    <x v="4"/>
    <s v="2066"/>
    <s v="Apr - Jun 2006"/>
    <x v="7"/>
    <n v="4"/>
    <n v="2037"/>
    <s v="N/A"/>
    <n v="129"/>
    <s v="PARKS"/>
  </r>
  <r>
    <n v="622"/>
    <s v="Longueville Wharf Amenities Block"/>
    <x v="0"/>
    <x v="23"/>
    <s v="4103186752"/>
    <s v="4103186752"/>
    <s v="Stuart Street Longueville"/>
    <x v="2"/>
    <s v="2066"/>
    <s v="Oct - Dec 2011"/>
    <x v="4"/>
    <n v="2"/>
    <n v="2040"/>
    <s v="-27.14%"/>
    <n v="208"/>
    <s v="PARKS"/>
  </r>
  <r>
    <n v="1041"/>
    <s v="Greenwich Baths Cottage"/>
    <x v="0"/>
    <x v="31"/>
    <s v="4103182984"/>
    <s v="4103182984"/>
    <s v="St Lawrence Steet Greenwich"/>
    <x v="4"/>
    <s v="2065"/>
    <s v="Apr - Jun 2011"/>
    <x v="3"/>
    <n v="4"/>
    <n v="2042"/>
    <s v="-35.42%"/>
    <n v="128"/>
    <s v="FACILITIES"/>
  </r>
  <r>
    <n v="623"/>
    <s v="Longueville Wharf Amenities Block"/>
    <x v="0"/>
    <x v="23"/>
    <s v="4103186752"/>
    <s v="4103186752"/>
    <s v="Stuart Street Longueville"/>
    <x v="2"/>
    <s v="2066"/>
    <s v="Jan - Mar 2012"/>
    <x v="4"/>
    <n v="3"/>
    <n v="2079"/>
    <s v="-21.46%"/>
    <n v="212"/>
    <s v="PARKS"/>
  </r>
  <r>
    <n v="1020"/>
    <s v="Greenwich Baths Cottage"/>
    <x v="0"/>
    <x v="31"/>
    <s v="4103182984"/>
    <s v="4103182984"/>
    <s v="St Lawrence Steet Greenwich"/>
    <x v="4"/>
    <s v="2065"/>
    <s v="Jan - Mar 2006"/>
    <x v="7"/>
    <n v="3"/>
    <n v="2113"/>
    <s v="N/A"/>
    <n v="133"/>
    <s v="FACILITIES"/>
  </r>
  <r>
    <n v="1024"/>
    <s v="Greenwich Baths Cottage"/>
    <x v="0"/>
    <x v="31"/>
    <s v="4103182984"/>
    <s v="4103182984"/>
    <s v="St Lawrence Steet Greenwich"/>
    <x v="4"/>
    <s v="2065"/>
    <s v="Jan - Mar 2007"/>
    <x v="8"/>
    <n v="3"/>
    <n v="2113"/>
    <s v="0.00%"/>
    <n v="133"/>
    <s v="FACILITIES"/>
  </r>
  <r>
    <n v="1032"/>
    <s v="Greenwich Baths Cottage"/>
    <x v="0"/>
    <x v="31"/>
    <s v="4103182984"/>
    <s v="4103182984"/>
    <s v="St Lawrence Steet Greenwich"/>
    <x v="4"/>
    <s v="2065"/>
    <s v="Jan - Mar 2009"/>
    <x v="1"/>
    <n v="3"/>
    <n v="2113"/>
    <s v="-1.08%"/>
    <n v="133"/>
    <s v="FACILITIES"/>
  </r>
  <r>
    <n v="1036"/>
    <s v="Greenwich Baths Cottage"/>
    <x v="0"/>
    <x v="31"/>
    <s v="4103182984"/>
    <s v="4103182984"/>
    <s v="St Lawrence Steet Greenwich"/>
    <x v="4"/>
    <s v="2065"/>
    <s v="Jan - Mar 2010"/>
    <x v="2"/>
    <n v="3"/>
    <n v="2113"/>
    <s v="0.00%"/>
    <n v="133"/>
    <s v="FACILITIES"/>
  </r>
  <r>
    <n v="1040"/>
    <s v="Greenwich Baths Cottage"/>
    <x v="0"/>
    <x v="31"/>
    <s v="4103182984"/>
    <s v="4103182984"/>
    <s v="St Lawrence Steet Greenwich"/>
    <x v="4"/>
    <s v="2065"/>
    <s v="Jan - Mar 2011"/>
    <x v="3"/>
    <n v="3"/>
    <n v="2113"/>
    <s v="0.00%"/>
    <n v="133"/>
    <s v="FACILITIES"/>
  </r>
  <r>
    <n v="776"/>
    <s v="Lane Cove Seniors Centre"/>
    <x v="0"/>
    <x v="30"/>
    <s v="4103185689"/>
    <s v="4103185689"/>
    <s v="180 Longueville Road Lane Cove"/>
    <x v="0"/>
    <s v="2066"/>
    <s v="Jul - Sep 2012"/>
    <x v="5"/>
    <n v="1"/>
    <n v="2120"/>
    <s v="-34.24%"/>
    <n v="288"/>
    <s v="FACILITIES"/>
  </r>
  <r>
    <n v="1094"/>
    <s v="Tantallon Oval"/>
    <x v="0"/>
    <x v="27"/>
    <s v="4102026989"/>
    <s v="4102026989"/>
    <s v="Epping Road Lane Cove"/>
    <x v="0"/>
    <s v="2066"/>
    <s v="Oct - Dec 2007"/>
    <x v="0"/>
    <n v="2"/>
    <n v="2121"/>
    <s v="51.93%"/>
    <n v="146"/>
    <s v="PARKS"/>
  </r>
  <r>
    <n v="882"/>
    <s v="4 Little Street Lane Cove"/>
    <x v="0"/>
    <x v="26"/>
    <s v="4103184736"/>
    <s v="4103184736"/>
    <s v="4 Little Street Lane Cove"/>
    <x v="0"/>
    <s v="2066"/>
    <s v="Jan - Mar 2008"/>
    <x v="0"/>
    <n v="3"/>
    <n v="2129"/>
    <s v="-7.92%"/>
    <n v="146"/>
    <s v="Manager - Open Space"/>
  </r>
  <r>
    <n v="1028"/>
    <s v="Greenwich Baths Cottage"/>
    <x v="0"/>
    <x v="31"/>
    <s v="4103182984"/>
    <s v="4103182984"/>
    <s v="St Lawrence Steet Greenwich"/>
    <x v="4"/>
    <s v="2065"/>
    <s v="Jan - Mar 2008"/>
    <x v="0"/>
    <n v="3"/>
    <n v="2136"/>
    <s v="1.09%"/>
    <n v="134"/>
    <s v="FACILITIES"/>
  </r>
  <r>
    <n v="620"/>
    <s v="Longueville Wharf Amenities Block"/>
    <x v="0"/>
    <x v="23"/>
    <s v="4103186752"/>
    <s v="4103186752"/>
    <s v="Stuart Street Longueville"/>
    <x v="2"/>
    <s v="2066"/>
    <s v="Apr - Jun 2011"/>
    <x v="3"/>
    <n v="4"/>
    <n v="2137"/>
    <s v="138.77%"/>
    <n v="203"/>
    <s v="PARKS"/>
  </r>
  <r>
    <n v="475"/>
    <s v="Blackman Park"/>
    <x v="0"/>
    <x v="25"/>
    <s v="4103191138"/>
    <s v="4103191138"/>
    <s v="Lincoln Street Lane Cove"/>
    <x v="0"/>
    <s v="2066"/>
    <s v="Jan - Mar 2011"/>
    <x v="3"/>
    <n v="3"/>
    <n v="2167"/>
    <s v="-11.62%"/>
    <n v="206"/>
    <s v="PARKS"/>
  </r>
  <r>
    <n v="459"/>
    <s v="Blackman Park"/>
    <x v="0"/>
    <x v="25"/>
    <s v="4103191138"/>
    <s v="4103191138"/>
    <s v="Lincoln Street Lane Cove"/>
    <x v="0"/>
    <s v="2066"/>
    <s v="Jan - Mar 2007"/>
    <x v="8"/>
    <n v="3"/>
    <n v="2176"/>
    <s v="14.47%"/>
    <n v="133"/>
    <s v="PARKS"/>
  </r>
  <r>
    <n v="507"/>
    <s v="Carisbrook House"/>
    <x v="0"/>
    <x v="28"/>
    <s v="4103190316"/>
    <s v="4103190316"/>
    <s v="334 Burns Bay Road Lane Cove"/>
    <x v="0"/>
    <s v="2066"/>
    <s v="Oct - Dec 2010"/>
    <x v="3"/>
    <n v="2"/>
    <n v="2176"/>
    <s v="-15.79%"/>
    <n v="211"/>
    <s v="FACILITIES"/>
  </r>
  <r>
    <n v="1095"/>
    <s v="Tantallon Oval"/>
    <x v="0"/>
    <x v="27"/>
    <s v="4102026989"/>
    <s v="4102026989"/>
    <s v="Epping Road Lane Cove"/>
    <x v="0"/>
    <s v="2066"/>
    <s v="Jan - Mar 2008"/>
    <x v="0"/>
    <n v="3"/>
    <n v="2186"/>
    <s v="21.65%"/>
    <n v="155"/>
    <s v="PARKS"/>
  </r>
  <r>
    <n v="881"/>
    <s v="4 Little Street Lane Cove"/>
    <x v="0"/>
    <x v="26"/>
    <s v="4103184736"/>
    <s v="4103184736"/>
    <s v="4 Little Street Lane Cove"/>
    <x v="0"/>
    <s v="2066"/>
    <s v="Oct - Dec 2007"/>
    <x v="0"/>
    <n v="2"/>
    <n v="2198"/>
    <s v="-17.92%"/>
    <n v="150"/>
    <s v="Manager - Open Space"/>
  </r>
  <r>
    <n v="1044"/>
    <s v="Greenwich Baths Cottage"/>
    <x v="0"/>
    <x v="22"/>
    <s v="4103182984"/>
    <s v="4103182984"/>
    <s v="St Lawrence Steet Greenwich"/>
    <x v="4"/>
    <s v="2065"/>
    <s v="Oct - Dec 2011"/>
    <x v="4"/>
    <n v="2"/>
    <n v="2210"/>
    <s v="N/A"/>
    <n v="199"/>
    <s v="FACILITIES"/>
  </r>
  <r>
    <n v="899"/>
    <s v="4 Little Street Lane Cove"/>
    <x v="0"/>
    <x v="26"/>
    <s v="4103184736"/>
    <s v="4103184736"/>
    <s v="4 Little Street Lane Cove"/>
    <x v="0"/>
    <s v="2066"/>
    <s v="Apr - Jun 2012"/>
    <x v="4"/>
    <n v="4"/>
    <n v="2234"/>
    <s v="-53.07%"/>
    <n v="219"/>
    <s v="Manager - Open Space"/>
  </r>
  <r>
    <n v="508"/>
    <s v="Carisbrook House"/>
    <x v="0"/>
    <x v="28"/>
    <s v="4103190316"/>
    <s v="4103190316"/>
    <s v="334 Burns Bay Road Lane Cove"/>
    <x v="0"/>
    <s v="2066"/>
    <s v="Jan - Mar 2011"/>
    <x v="3"/>
    <n v="3"/>
    <n v="2246"/>
    <s v="10.59%"/>
    <n v="213"/>
    <s v="FACILITIES"/>
  </r>
  <r>
    <n v="900"/>
    <s v="4 Little Street Lane Cove"/>
    <x v="0"/>
    <x v="26"/>
    <s v="4103184736"/>
    <s v="4103184736"/>
    <s v="4 Little Street Lane Cove"/>
    <x v="0"/>
    <s v="2066"/>
    <s v="Jul - Sep 2012"/>
    <x v="5"/>
    <n v="1"/>
    <n v="2251"/>
    <s v="-26.05%"/>
    <n v="218"/>
    <s v="Manager - Open Space"/>
  </r>
  <r>
    <n v="1105"/>
    <s v="Tantallon Oval"/>
    <x v="0"/>
    <x v="27"/>
    <s v="4102026989"/>
    <s v="4102026989"/>
    <s v="Epping Road Lane Cove"/>
    <x v="0"/>
    <s v="2066"/>
    <s v="Jul - Sep 2010"/>
    <x v="3"/>
    <n v="1"/>
    <n v="2252"/>
    <s v="92.81%"/>
    <n v="269"/>
    <s v="PARKS"/>
  </r>
  <r>
    <n v="1096"/>
    <s v="Tantallon Oval"/>
    <x v="0"/>
    <x v="27"/>
    <s v="4102026989"/>
    <s v="4102026989"/>
    <s v="Epping Road Lane Cove"/>
    <x v="0"/>
    <s v="2066"/>
    <s v="Apr - Jun 2008"/>
    <x v="0"/>
    <n v="4"/>
    <n v="2256"/>
    <s v="-12.15%"/>
    <n v="177"/>
    <s v="PARKS"/>
  </r>
  <r>
    <n v="807"/>
    <s v="Car Park Rear, 99 Loungueville Road, Lane Cove"/>
    <x v="0"/>
    <x v="19"/>
    <s v="4103185322"/>
    <s v="4103185322"/>
    <s v="99 Longueville Rd Lane Cove"/>
    <x v="0"/>
    <s v="2066"/>
    <s v="Jan - Mar 2012"/>
    <x v="4"/>
    <n v="3"/>
    <n v="2259"/>
    <s v="706.79%"/>
    <n v="222"/>
    <s v="WUS"/>
  </r>
  <r>
    <n v="1088"/>
    <s v="Tantallon Oval"/>
    <x v="0"/>
    <x v="27"/>
    <s v="4102026989"/>
    <s v="4102026989"/>
    <s v="Epping Road Lane Cove"/>
    <x v="0"/>
    <s v="2066"/>
    <s v="Apr - Jun 2006"/>
    <x v="7"/>
    <n v="4"/>
    <n v="2265"/>
    <s v="N/A"/>
    <n v="157"/>
    <s v="PARKS"/>
  </r>
  <r>
    <n v="500"/>
    <s v="Carisbrook House"/>
    <x v="0"/>
    <x v="28"/>
    <s v="4103190316"/>
    <s v="4103190316"/>
    <s v="334 Burns Bay Road Lane Cove"/>
    <x v="0"/>
    <s v="2066"/>
    <s v="Jan - Mar 2009"/>
    <x v="1"/>
    <n v="3"/>
    <n v="2271"/>
    <s v="-51.48%"/>
    <n v="165"/>
    <s v="FACILITIES"/>
  </r>
  <r>
    <n v="888"/>
    <s v="4 Little Street Lane Cove"/>
    <x v="0"/>
    <x v="26"/>
    <s v="4103184736"/>
    <s v="4103184736"/>
    <s v="4 Little Street Lane Cove"/>
    <x v="0"/>
    <s v="2066"/>
    <s v="Jul - Sep 2009"/>
    <x v="2"/>
    <n v="1"/>
    <n v="2287"/>
    <s v="-8.45%"/>
    <n v="194"/>
    <s v="Manager - Open Space"/>
  </r>
  <r>
    <n v="1109"/>
    <s v="Tantallon Oval"/>
    <x v="0"/>
    <x v="27"/>
    <s v="4102026989"/>
    <s v="4102026989"/>
    <s v="Epping Road Lane Cove"/>
    <x v="0"/>
    <s v="2066"/>
    <s v="Jul - Sep 2011"/>
    <x v="4"/>
    <n v="1"/>
    <n v="2303"/>
    <s v="2.26%"/>
    <n v="294"/>
    <s v="PARKS"/>
  </r>
  <r>
    <n v="878"/>
    <s v="4 Little Street Lane Cove"/>
    <x v="0"/>
    <x v="26"/>
    <s v="4103184736"/>
    <s v="4103184736"/>
    <s v="4 Little Street Lane Cove"/>
    <x v="0"/>
    <s v="2066"/>
    <s v="Jan - Mar 2007"/>
    <x v="8"/>
    <n v="3"/>
    <n v="2312"/>
    <s v="-9.79%"/>
    <n v="141"/>
    <s v="Manager - Open Space"/>
  </r>
  <r>
    <n v="1086"/>
    <s v="Tantallon Oval"/>
    <x v="0"/>
    <x v="27"/>
    <s v="4102026989"/>
    <s v="4102026989"/>
    <s v="Epping Road Lane Cove"/>
    <x v="0"/>
    <s v="2066"/>
    <s v="Oct - Dec 2005"/>
    <x v="7"/>
    <n v="2"/>
    <n v="2333"/>
    <s v="N/A"/>
    <n v="152"/>
    <s v="PARKS"/>
  </r>
  <r>
    <n v="502"/>
    <s v="Carisbrook House"/>
    <x v="0"/>
    <x v="28"/>
    <s v="4103190316"/>
    <s v="4103190316"/>
    <s v="334 Burns Bay Road Lane Cove"/>
    <x v="0"/>
    <s v="2066"/>
    <s v="Jul - Sep 2009"/>
    <x v="2"/>
    <n v="1"/>
    <n v="2351"/>
    <s v="24.06%"/>
    <n v="200"/>
    <s v="FACILITIES"/>
  </r>
  <r>
    <n v="887"/>
    <s v="4 Little Street Lane Cove"/>
    <x v="0"/>
    <x v="26"/>
    <s v="4103184736"/>
    <s v="4103184736"/>
    <s v="4 Little Street Lane Cove"/>
    <x v="0"/>
    <s v="2066"/>
    <s v="Apr - Jun 2009"/>
    <x v="1"/>
    <n v="4"/>
    <n v="2352"/>
    <s v="-25.19%"/>
    <n v="170"/>
    <s v="Manager - Open Space"/>
  </r>
  <r>
    <n v="1117"/>
    <s v="Tantallon Oval"/>
    <x v="0"/>
    <x v="27"/>
    <s v="4102026989"/>
    <s v="4102026989"/>
    <s v="Epping Road Lane Cove"/>
    <x v="0"/>
    <s v="2066"/>
    <s v="Jul - Sep 2013"/>
    <x v="6"/>
    <n v="1"/>
    <n v="2369"/>
    <s v="-7.79%"/>
    <n v="189"/>
    <s v="PARKS"/>
  </r>
  <r>
    <n v="1087"/>
    <s v="Tantallon Oval"/>
    <x v="0"/>
    <x v="27"/>
    <s v="4102026989"/>
    <s v="4102026989"/>
    <s v="Epping Road Lane Cove"/>
    <x v="0"/>
    <s v="2066"/>
    <s v="Jan - Mar 2006"/>
    <x v="7"/>
    <n v="3"/>
    <n v="2407"/>
    <s v="N/A"/>
    <n v="161"/>
    <s v="PARKS"/>
  </r>
  <r>
    <n v="1019"/>
    <s v="Greenwich Baths Cottage"/>
    <x v="0"/>
    <x v="31"/>
    <s v="4103182984"/>
    <s v="4103182984"/>
    <s v="St Lawrence Steet Greenwich"/>
    <x v="4"/>
    <s v="2065"/>
    <s v="Oct - Dec 2005"/>
    <x v="7"/>
    <n v="2"/>
    <n v="2413"/>
    <s v="N/A"/>
    <n v="151"/>
    <s v="FACILITIES"/>
  </r>
  <r>
    <n v="1023"/>
    <s v="Greenwich Baths Cottage"/>
    <x v="0"/>
    <x v="31"/>
    <s v="4103182984"/>
    <s v="4103182984"/>
    <s v="St Lawrence Steet Greenwich"/>
    <x v="4"/>
    <s v="2065"/>
    <s v="Oct - Dec 2006"/>
    <x v="8"/>
    <n v="2"/>
    <n v="2413"/>
    <s v="0.00%"/>
    <n v="151"/>
    <s v="FACILITIES"/>
  </r>
  <r>
    <n v="1027"/>
    <s v="Greenwich Baths Cottage"/>
    <x v="0"/>
    <x v="31"/>
    <s v="4103182984"/>
    <s v="4103182984"/>
    <s v="St Lawrence Steet Greenwich"/>
    <x v="4"/>
    <s v="2065"/>
    <s v="Oct - Dec 2007"/>
    <x v="0"/>
    <n v="2"/>
    <n v="2413"/>
    <s v="0.00%"/>
    <n v="151"/>
    <s v="FACILITIES"/>
  </r>
  <r>
    <n v="1031"/>
    <s v="Greenwich Baths Cottage"/>
    <x v="0"/>
    <x v="31"/>
    <s v="4103182984"/>
    <s v="4103182984"/>
    <s v="St Lawrence Steet Greenwich"/>
    <x v="4"/>
    <s v="2065"/>
    <s v="Oct - Dec 2008"/>
    <x v="1"/>
    <n v="2"/>
    <n v="2413"/>
    <s v="0.00%"/>
    <n v="151"/>
    <s v="FACILITIES"/>
  </r>
  <r>
    <n v="1035"/>
    <s v="Greenwich Baths Cottage"/>
    <x v="0"/>
    <x v="31"/>
    <s v="4103182984"/>
    <s v="4103182984"/>
    <s v="St Lawrence Steet Greenwich"/>
    <x v="4"/>
    <s v="2065"/>
    <s v="Oct - Dec 2009"/>
    <x v="2"/>
    <n v="2"/>
    <n v="2413"/>
    <s v="0.00%"/>
    <n v="151"/>
    <s v="FACILITIES"/>
  </r>
  <r>
    <n v="1039"/>
    <s v="Greenwich Baths Cottage"/>
    <x v="0"/>
    <x v="31"/>
    <s v="4103182984"/>
    <s v="4103182984"/>
    <s v="St Lawrence Steet Greenwich"/>
    <x v="4"/>
    <s v="2065"/>
    <s v="Oct - Dec 2010"/>
    <x v="3"/>
    <n v="2"/>
    <n v="2413"/>
    <s v="0.00%"/>
    <n v="151"/>
    <s v="FACILITIES"/>
  </r>
  <r>
    <n v="499"/>
    <s v="Carisbrook House"/>
    <x v="0"/>
    <x v="28"/>
    <s v="4103190316"/>
    <s v="4103190316"/>
    <s v="334 Burns Bay Road Lane Cove"/>
    <x v="0"/>
    <s v="2066"/>
    <s v="Oct - Dec 2008"/>
    <x v="1"/>
    <n v="2"/>
    <n v="2421"/>
    <s v="24.67%"/>
    <n v="174"/>
    <s v="FACILITIES"/>
  </r>
  <r>
    <n v="761"/>
    <s v="Lane Cove Seniors Centre"/>
    <x v="0"/>
    <x v="30"/>
    <s v="4103185689"/>
    <s v="4103185689"/>
    <s v="180 Longueville Road Lane Cove"/>
    <x v="0"/>
    <s v="2066"/>
    <s v="Oct - Dec 2008"/>
    <x v="1"/>
    <n v="2"/>
    <n v="2428"/>
    <s v="-8.69%"/>
    <n v="176"/>
    <s v="FACILITIES"/>
  </r>
  <r>
    <n v="699"/>
    <s v="Longueville Park Grandstand"/>
    <x v="0"/>
    <x v="21"/>
    <s v="4103185913"/>
    <s v="4103185913"/>
    <s v="Kenneth Street Longueville"/>
    <x v="2"/>
    <s v="2066"/>
    <s v="Oct - Dec 2009"/>
    <x v="2"/>
    <n v="2"/>
    <n v="2437"/>
    <s v="177.25%"/>
    <n v="207"/>
    <s v="PARKS"/>
  </r>
  <r>
    <n v="806"/>
    <s v="Car Park Rear, 99 Loungueville Road, Lane Cove"/>
    <x v="0"/>
    <x v="19"/>
    <s v="4103185322"/>
    <s v="4103185322"/>
    <s v="99 Longueville Rd Lane Cove"/>
    <x v="0"/>
    <s v="2066"/>
    <s v="Oct - Dec 2011"/>
    <x v="4"/>
    <n v="2"/>
    <n v="2448"/>
    <s v="1,974.58%"/>
    <n v="240"/>
    <s v="WUS"/>
  </r>
  <r>
    <n v="471"/>
    <s v="Blackman Park"/>
    <x v="0"/>
    <x v="25"/>
    <s v="4103191138"/>
    <s v="4103191138"/>
    <s v="Lincoln Street Lane Cove"/>
    <x v="0"/>
    <s v="2066"/>
    <s v="Jan - Mar 2010"/>
    <x v="2"/>
    <n v="3"/>
    <n v="2452"/>
    <s v="-29.15%"/>
    <n v="213"/>
    <s v="PARKS"/>
  </r>
  <r>
    <n v="464"/>
    <s v="Blackman Park"/>
    <x v="0"/>
    <x v="25"/>
    <s v="4103191138"/>
    <s v="4103191138"/>
    <s v="Lincoln Street Lane Cove"/>
    <x v="0"/>
    <s v="2066"/>
    <s v="Apr - Jun 2008"/>
    <x v="0"/>
    <n v="4"/>
    <n v="2462"/>
    <s v="-60.61%"/>
    <n v="171"/>
    <s v="PARKS"/>
  </r>
  <r>
    <n v="1093"/>
    <s v="Tantallon Oval"/>
    <x v="0"/>
    <x v="27"/>
    <s v="4102026989"/>
    <s v="4102026989"/>
    <s v="Epping Road Lane Cove"/>
    <x v="0"/>
    <s v="2066"/>
    <s v="Jul - Sep 2007"/>
    <x v="0"/>
    <n v="1"/>
    <n v="2485"/>
    <s v="54.93%"/>
    <n v="188"/>
    <s v="PARKS"/>
  </r>
  <r>
    <n v="483"/>
    <s v="Blackman Park"/>
    <x v="0"/>
    <x v="25"/>
    <s v="4103191138"/>
    <s v="4103191138"/>
    <s v="Lincoln Street Lane Cove"/>
    <x v="0"/>
    <s v="2066"/>
    <s v="Jan - Mar 2013"/>
    <x v="5"/>
    <n v="3"/>
    <n v="2489"/>
    <s v="-20.50%"/>
    <n v="198"/>
    <s v="PARKS"/>
  </r>
  <r>
    <n v="1043"/>
    <s v="Greenwich Baths Cottage"/>
    <x v="0"/>
    <x v="22"/>
    <s v="4103182984"/>
    <s v="4103182984"/>
    <s v="St Lawrence Steet Greenwich"/>
    <x v="4"/>
    <s v="2065"/>
    <s v="Jul - Sep 2011"/>
    <x v="4"/>
    <n v="1"/>
    <n v="2493"/>
    <s v="N/A"/>
    <n v="229"/>
    <s v="FACILITIES"/>
  </r>
  <r>
    <n v="461"/>
    <s v="Blackman Park"/>
    <x v="0"/>
    <x v="25"/>
    <s v="4103191138"/>
    <s v="4103191138"/>
    <s v="Lincoln Street Lane Cove"/>
    <x v="0"/>
    <s v="2066"/>
    <s v="Jul - Sep 2007"/>
    <x v="0"/>
    <n v="1"/>
    <n v="2496"/>
    <s v="-50.14%"/>
    <n v="175"/>
    <s v="PARKS"/>
  </r>
  <r>
    <n v="810"/>
    <s v="Car Park Rear, 99 Loungueville Road, Lane Cove"/>
    <x v="0"/>
    <x v="19"/>
    <s v="4103185322"/>
    <s v="4103185322"/>
    <s v="99 Longueville Rd Lane Cove"/>
    <x v="0"/>
    <s v="2066"/>
    <s v="Oct - Dec 2012"/>
    <x v="5"/>
    <n v="2"/>
    <n v="2497"/>
    <s v="2.00%"/>
    <n v="240"/>
    <s v="WUS"/>
  </r>
  <r>
    <n v="884"/>
    <s v="4 Little Street Lane Cove"/>
    <x v="0"/>
    <x v="26"/>
    <s v="4103184736"/>
    <s v="4103184736"/>
    <s v="4 Little Street Lane Cove"/>
    <x v="0"/>
    <s v="2066"/>
    <s v="Jul - Sep 2008"/>
    <x v="1"/>
    <n v="1"/>
    <n v="2498"/>
    <s v="-11.79%"/>
    <n v="180"/>
    <s v="Manager - Open Space"/>
  </r>
  <r>
    <n v="1116"/>
    <s v="Tantallon Oval"/>
    <x v="0"/>
    <x v="27"/>
    <s v="4102026989"/>
    <s v="4102026989"/>
    <s v="Epping Road Lane Cove"/>
    <x v="0"/>
    <s v="2066"/>
    <s v="Apr - Jun 2013"/>
    <x v="5"/>
    <n v="4"/>
    <n v="2501"/>
    <s v="-19.09%"/>
    <n v="223"/>
    <s v="PARKS"/>
  </r>
  <r>
    <n v="873"/>
    <s v="4 Little Street Lane Cove"/>
    <x v="0"/>
    <x v="26"/>
    <s v="4103184736"/>
    <s v="4103184736"/>
    <s v="4 Little Street Lane Cove"/>
    <x v="0"/>
    <s v="2066"/>
    <s v="Oct - Dec 2005"/>
    <x v="7"/>
    <n v="2"/>
    <n v="2508"/>
    <s v="N/A"/>
    <n v="159"/>
    <s v="Manager - Open Space"/>
  </r>
  <r>
    <n v="753"/>
    <s v="Lane Cove Seniors Centre"/>
    <x v="0"/>
    <x v="30"/>
    <s v="4103185689"/>
    <s v="4103185689"/>
    <s v="180 Longueville Road Lane Cove"/>
    <x v="0"/>
    <s v="2066"/>
    <s v="Oct - Dec 2006"/>
    <x v="8"/>
    <n v="2"/>
    <n v="2526"/>
    <s v="-9.27%"/>
    <n v="155"/>
    <s v="FACILITIES"/>
  </r>
  <r>
    <n v="514"/>
    <s v="Carisbrook House"/>
    <x v="0"/>
    <x v="28"/>
    <s v="4103190316"/>
    <s v="4103190316"/>
    <s v="334 Burns Bay Road Lane Cove"/>
    <x v="0"/>
    <s v="2066"/>
    <s v="Jul - Sep 2012"/>
    <x v="5"/>
    <n v="1"/>
    <n v="2528"/>
    <s v="-31.08%"/>
    <n v="245"/>
    <s v="FACILITIES"/>
  </r>
  <r>
    <n v="769"/>
    <s v="Lane Cove Seniors Centre"/>
    <x v="0"/>
    <x v="30"/>
    <s v="4103185689"/>
    <s v="4103185689"/>
    <s v="180 Longueville Road Lane Cove"/>
    <x v="0"/>
    <s v="2066"/>
    <s v="Oct - Dec 2010"/>
    <x v="3"/>
    <n v="2"/>
    <n v="2550"/>
    <s v="-24.26%"/>
    <n v="242"/>
    <s v="FACILITIES"/>
  </r>
  <r>
    <n v="1111"/>
    <s v="Tantallon Oval"/>
    <x v="0"/>
    <x v="27"/>
    <s v="4102026989"/>
    <s v="4102026989"/>
    <s v="Epping Road Lane Cove"/>
    <x v="0"/>
    <s v="2066"/>
    <s v="Jan - Mar 2012"/>
    <x v="4"/>
    <n v="3"/>
    <n v="2561"/>
    <s v="54.46%"/>
    <n v="278"/>
    <s v="PARKS"/>
  </r>
  <r>
    <n v="874"/>
    <s v="4 Little Street Lane Cove"/>
    <x v="0"/>
    <x v="26"/>
    <s v="4103184736"/>
    <s v="4103184736"/>
    <s v="4 Little Street Lane Cove"/>
    <x v="0"/>
    <s v="2066"/>
    <s v="Jan - Mar 2006"/>
    <x v="7"/>
    <n v="3"/>
    <n v="2563"/>
    <s v="N/A"/>
    <n v="162"/>
    <s v="Manager - Open Space"/>
  </r>
  <r>
    <n v="511"/>
    <s v="Carisbrook House"/>
    <x v="0"/>
    <x v="28"/>
    <s v="4103190316"/>
    <s v="4103190316"/>
    <s v="334 Burns Bay Road Lane Cove"/>
    <x v="0"/>
    <s v="2066"/>
    <s v="Oct - Dec 2011"/>
    <x v="4"/>
    <n v="2"/>
    <n v="2567"/>
    <s v="17.97%"/>
    <n v="255"/>
    <s v="FACILITIES"/>
  </r>
  <r>
    <n v="1092"/>
    <s v="Tantallon Oval"/>
    <x v="0"/>
    <x v="27"/>
    <s v="4102026989"/>
    <s v="4102026989"/>
    <s v="Epping Road Lane Cove"/>
    <x v="0"/>
    <s v="2066"/>
    <s v="Apr - Jun 2007"/>
    <x v="8"/>
    <n v="4"/>
    <n v="2568"/>
    <s v="13.38%"/>
    <n v="181"/>
    <s v="PARKS"/>
  </r>
  <r>
    <n v="1113"/>
    <s v="Tantallon Oval"/>
    <x v="0"/>
    <x v="27"/>
    <s v="4102026989"/>
    <s v="4102026989"/>
    <s v="Epping Road Lane Cove"/>
    <x v="0"/>
    <s v="2066"/>
    <s v="Jul - Sep 2012"/>
    <x v="5"/>
    <n v="1"/>
    <n v="2569"/>
    <s v="11.55%"/>
    <n v="386"/>
    <s v="PARKS"/>
  </r>
  <r>
    <n v="891"/>
    <s v="4 Little Street Lane Cove"/>
    <x v="0"/>
    <x v="26"/>
    <s v="4103184736"/>
    <s v="4103184736"/>
    <s v="4 Little Street Lane Cove"/>
    <x v="0"/>
    <s v="2066"/>
    <s v="Apr - Jun 2010"/>
    <x v="2"/>
    <n v="4"/>
    <n v="2574"/>
    <s v="9.44%"/>
    <n v="221"/>
    <s v="Manager - Open Space"/>
  </r>
  <r>
    <n v="1104"/>
    <s v="Tantallon Oval"/>
    <x v="0"/>
    <x v="27"/>
    <s v="4102026989"/>
    <s v="4102026989"/>
    <s v="Epping Road Lane Cove"/>
    <x v="0"/>
    <s v="2066"/>
    <s v="Apr - Jun 2010"/>
    <x v="2"/>
    <n v="4"/>
    <n v="2579"/>
    <s v="54.99%"/>
    <n v="293"/>
    <s v="PARKS"/>
  </r>
  <r>
    <n v="503"/>
    <s v="Carisbrook House"/>
    <x v="0"/>
    <x v="28"/>
    <s v="4103190316"/>
    <s v="4103190316"/>
    <s v="334 Burns Bay Road Lane Cove"/>
    <x v="0"/>
    <s v="2066"/>
    <s v="Oct - Dec 2009"/>
    <x v="2"/>
    <n v="2"/>
    <n v="2584"/>
    <s v="6.73%"/>
    <n v="221"/>
    <s v="FACILITIES"/>
  </r>
  <r>
    <n v="619"/>
    <s v="Longueville Wharf Amenities Block"/>
    <x v="0"/>
    <x v="23"/>
    <s v="4103186752"/>
    <s v="4103186752"/>
    <s v="Stuart Street Longueville"/>
    <x v="2"/>
    <s v="2066"/>
    <s v="Jan - Mar 2011"/>
    <x v="3"/>
    <n v="3"/>
    <n v="2647"/>
    <s v="203.90%"/>
    <n v="256"/>
    <s v="PARKS"/>
  </r>
  <r>
    <n v="773"/>
    <s v="Lane Cove Seniors Centre"/>
    <x v="0"/>
    <x v="30"/>
    <s v="4103185689"/>
    <s v="4103185689"/>
    <s v="180 Longueville Road Lane Cove"/>
    <x v="0"/>
    <s v="2066"/>
    <s v="Oct - Dec 2011"/>
    <x v="4"/>
    <n v="2"/>
    <n v="2648"/>
    <s v="3.84%"/>
    <n v="262"/>
    <s v="FACILITIES"/>
  </r>
  <r>
    <n v="757"/>
    <s v="Lane Cove Seniors Centre"/>
    <x v="0"/>
    <x v="30"/>
    <s v="4103185689"/>
    <s v="4103185689"/>
    <s v="180 Longueville Road Lane Cove"/>
    <x v="0"/>
    <s v="2066"/>
    <s v="Oct - Dec 2007"/>
    <x v="0"/>
    <n v="2"/>
    <n v="2659"/>
    <s v="5.27%"/>
    <n v="186"/>
    <s v="FACILITIES"/>
  </r>
  <r>
    <n v="877"/>
    <s v="4 Little Street Lane Cove"/>
    <x v="0"/>
    <x v="26"/>
    <s v="4103184736"/>
    <s v="4103184736"/>
    <s v="4 Little Street Lane Cove"/>
    <x v="0"/>
    <s v="2066"/>
    <s v="Oct - Dec 2006"/>
    <x v="8"/>
    <n v="2"/>
    <n v="2678"/>
    <s v="6.78%"/>
    <n v="168"/>
    <s v="Manager - Open Space"/>
  </r>
  <r>
    <n v="1018"/>
    <s v="Greenwich Baths Cottage"/>
    <x v="0"/>
    <x v="31"/>
    <s v="4103182984"/>
    <s v="4103182984"/>
    <s v="St Lawrence Steet Greenwich"/>
    <x v="4"/>
    <s v="2065"/>
    <s v="Jul - Sep 2005"/>
    <x v="7"/>
    <n v="1"/>
    <n v="2682"/>
    <s v="N/A"/>
    <n v="132"/>
    <s v="FACILITIES"/>
  </r>
  <r>
    <n v="1022"/>
    <s v="Greenwich Baths Cottage"/>
    <x v="0"/>
    <x v="31"/>
    <s v="4103182984"/>
    <s v="4103182984"/>
    <s v="St Lawrence Steet Greenwich"/>
    <x v="4"/>
    <s v="2065"/>
    <s v="Jul - Sep 2006"/>
    <x v="8"/>
    <n v="1"/>
    <n v="2682"/>
    <s v="0.00%"/>
    <n v="132"/>
    <s v="FACILITIES"/>
  </r>
  <r>
    <n v="1026"/>
    <s v="Greenwich Baths Cottage"/>
    <x v="0"/>
    <x v="31"/>
    <s v="4103182984"/>
    <s v="4103182984"/>
    <s v="St Lawrence Steet Greenwich"/>
    <x v="4"/>
    <s v="2065"/>
    <s v="Jul - Sep 2007"/>
    <x v="0"/>
    <n v="1"/>
    <n v="2682"/>
    <s v="0.00%"/>
    <n v="132"/>
    <s v="FACILITIES"/>
  </r>
  <r>
    <n v="1030"/>
    <s v="Greenwich Baths Cottage"/>
    <x v="0"/>
    <x v="31"/>
    <s v="4103182984"/>
    <s v="4103182984"/>
    <s v="St Lawrence Steet Greenwich"/>
    <x v="4"/>
    <s v="2065"/>
    <s v="Jul - Sep 2008"/>
    <x v="1"/>
    <n v="1"/>
    <n v="2682"/>
    <s v="0.00%"/>
    <n v="132"/>
    <s v="FACILITIES"/>
  </r>
  <r>
    <n v="1034"/>
    <s v="Greenwich Baths Cottage"/>
    <x v="0"/>
    <x v="31"/>
    <s v="4103182984"/>
    <s v="4103182984"/>
    <s v="St Lawrence Steet Greenwich"/>
    <x v="4"/>
    <s v="2065"/>
    <s v="Jul - Sep 2009"/>
    <x v="2"/>
    <n v="1"/>
    <n v="2682"/>
    <s v="0.00%"/>
    <n v="132"/>
    <s v="FACILITIES"/>
  </r>
  <r>
    <n v="1038"/>
    <s v="Greenwich Baths Cottage"/>
    <x v="0"/>
    <x v="31"/>
    <s v="4103182984"/>
    <s v="4103182984"/>
    <s v="St Lawrence Steet Greenwich"/>
    <x v="4"/>
    <s v="2065"/>
    <s v="Jul - Sep 2010"/>
    <x v="3"/>
    <n v="1"/>
    <n v="2682"/>
    <s v="0.00%"/>
    <n v="132"/>
    <s v="FACILITIES"/>
  </r>
  <r>
    <n v="501"/>
    <s v="Carisbrook House"/>
    <x v="0"/>
    <x v="28"/>
    <s v="4103190316"/>
    <s v="4103190316"/>
    <s v="334 Burns Bay Road Lane Cove"/>
    <x v="0"/>
    <s v="2066"/>
    <s v="Apr - Jun 2009"/>
    <x v="1"/>
    <n v="4"/>
    <n v="2689"/>
    <s v="-25.08%"/>
    <n v="201"/>
    <s v="FACILITIES"/>
  </r>
  <r>
    <n v="512"/>
    <s v="Carisbrook House"/>
    <x v="0"/>
    <x v="28"/>
    <s v="4103190316"/>
    <s v="4103190316"/>
    <s v="334 Burns Bay Road Lane Cove"/>
    <x v="0"/>
    <s v="2066"/>
    <s v="Jan - Mar 2012"/>
    <x v="4"/>
    <n v="3"/>
    <n v="2704"/>
    <s v="20.39%"/>
    <n v="270"/>
    <s v="FACILITIES"/>
  </r>
  <r>
    <n v="758"/>
    <s v="Lane Cove Seniors Centre"/>
    <x v="0"/>
    <x v="30"/>
    <s v="4103185689"/>
    <s v="4103185689"/>
    <s v="180 Longueville Road Lane Cove"/>
    <x v="0"/>
    <s v="2066"/>
    <s v="Jan - Mar 2008"/>
    <x v="0"/>
    <n v="3"/>
    <n v="2708"/>
    <s v="-16.68%"/>
    <n v="191"/>
    <s v="FACILITIES"/>
  </r>
  <r>
    <n v="1046"/>
    <s v="Greenwich Baths Cottage"/>
    <x v="0"/>
    <x v="22"/>
    <s v="4103182984"/>
    <s v="4103182984"/>
    <s v="St Lawrence Steet Greenwich"/>
    <x v="4"/>
    <s v="2065"/>
    <s v="Apr - Jun 2012"/>
    <x v="4"/>
    <n v="4"/>
    <n v="2768"/>
    <s v="438.52%"/>
    <n v="304"/>
    <s v="FACILITIES"/>
  </r>
  <r>
    <n v="1050"/>
    <s v="Greenwich Baths Cottage"/>
    <x v="0"/>
    <x v="22"/>
    <s v="4103182984"/>
    <s v="4103182984"/>
    <s v="St Lawrence Steet Greenwich"/>
    <x v="4"/>
    <s v="2065"/>
    <s v="Apr - Jun 2013"/>
    <x v="5"/>
    <n v="4"/>
    <n v="2768"/>
    <s v="0.00%"/>
    <n v="305"/>
    <s v="FACILITIES"/>
  </r>
  <r>
    <n v="366"/>
    <s v="Lane Cove Aquatic Centre"/>
    <x v="0"/>
    <x v="32"/>
    <s v="4103501333"/>
    <s v="4103501333"/>
    <s v="2 Little Street Lane Cove"/>
    <x v="0"/>
    <s v="2066"/>
    <s v="Jul - Sep 2007"/>
    <x v="0"/>
    <n v="1"/>
    <n v="2776"/>
    <s v="-76.78%"/>
    <n v="251"/>
    <s v="FACILITIES"/>
  </r>
  <r>
    <n v="1108"/>
    <s v="Tantallon Oval"/>
    <x v="0"/>
    <x v="27"/>
    <s v="4102026989"/>
    <s v="4102026989"/>
    <s v="Epping Road Lane Cove"/>
    <x v="0"/>
    <s v="2066"/>
    <s v="Apr - Jun 2011"/>
    <x v="3"/>
    <n v="4"/>
    <n v="2779"/>
    <s v="7.75%"/>
    <n v="336"/>
    <s v="PARKS"/>
  </r>
  <r>
    <n v="805"/>
    <s v="Car Park Rear, 99 Loungueville Road, Lane Cove"/>
    <x v="0"/>
    <x v="19"/>
    <s v="4103185322"/>
    <s v="4103185322"/>
    <s v="99 Longueville Rd Lane Cove"/>
    <x v="0"/>
    <s v="2066"/>
    <s v="Jul - Sep 2011"/>
    <x v="4"/>
    <n v="1"/>
    <n v="2780"/>
    <s v="1,193.02%"/>
    <n v="278"/>
    <s v="WUS"/>
  </r>
  <r>
    <n v="749"/>
    <s v="Lane Cove Seniors Centre"/>
    <x v="0"/>
    <x v="30"/>
    <s v="4103185689"/>
    <s v="4103185689"/>
    <s v="180 Longueville Road Lane Cove"/>
    <x v="0"/>
    <s v="2066"/>
    <s v="Oct - Dec 2005"/>
    <x v="7"/>
    <n v="2"/>
    <n v="2784"/>
    <s v="N/A"/>
    <n v="176"/>
    <s v="FACILITIES"/>
  </r>
  <r>
    <n v="618"/>
    <s v="Longueville Wharf Amenities Block"/>
    <x v="0"/>
    <x v="23"/>
    <s v="4103186752"/>
    <s v="4103186752"/>
    <s v="Stuart Street Longueville"/>
    <x v="2"/>
    <s v="2066"/>
    <s v="Oct - Dec 2010"/>
    <x v="3"/>
    <n v="2"/>
    <n v="2800"/>
    <s v="204.35%"/>
    <n v="273"/>
    <s v="PARKS"/>
  </r>
  <r>
    <n v="879"/>
    <s v="4 Little Street Lane Cove"/>
    <x v="0"/>
    <x v="26"/>
    <s v="4103184736"/>
    <s v="4103184736"/>
    <s v="4 Little Street Lane Cove"/>
    <x v="0"/>
    <s v="2066"/>
    <s v="Apr - Jun 2007"/>
    <x v="8"/>
    <n v="4"/>
    <n v="2811"/>
    <s v="-15.02%"/>
    <n v="179"/>
    <s v="Manager - Open Space"/>
  </r>
  <r>
    <n v="904"/>
    <s v="4 Little Street Lane Cove"/>
    <x v="0"/>
    <x v="26"/>
    <s v="4103184736"/>
    <s v="4103184736"/>
    <s v="4 Little Street Lane Cove"/>
    <x v="0"/>
    <s v="2066"/>
    <s v="Jul - Sep 2013"/>
    <x v="6"/>
    <n v="1"/>
    <n v="2814"/>
    <s v="25.01%"/>
    <n v="192"/>
    <s v="Manager - Open Space"/>
  </r>
  <r>
    <n v="880"/>
    <s v="4 Little Street Lane Cove"/>
    <x v="0"/>
    <x v="26"/>
    <s v="4103184736"/>
    <s v="4103184736"/>
    <s v="4 Little Street Lane Cove"/>
    <x v="0"/>
    <s v="2066"/>
    <s v="Jul - Sep 2007"/>
    <x v="0"/>
    <n v="1"/>
    <n v="2832"/>
    <s v="-9.32%"/>
    <n v="202"/>
    <s v="Manager - Open Space"/>
  </r>
  <r>
    <n v="493"/>
    <s v="Carisbrook House"/>
    <x v="0"/>
    <x v="28"/>
    <s v="4103190316"/>
    <s v="4103190316"/>
    <s v="334 Burns Bay Road Lane Cove"/>
    <x v="0"/>
    <s v="2066"/>
    <s v="Apr - Jun 2007"/>
    <x v="8"/>
    <n v="4"/>
    <n v="2908"/>
    <s v="-30.41%"/>
    <n v="183"/>
    <s v="FACILITIES"/>
  </r>
  <r>
    <n v="774"/>
    <s v="Lane Cove Seniors Centre"/>
    <x v="0"/>
    <x v="30"/>
    <s v="4103185689"/>
    <s v="4103185689"/>
    <s v="180 Longueville Road Lane Cove"/>
    <x v="0"/>
    <s v="2066"/>
    <s v="Jan - Mar 2012"/>
    <x v="4"/>
    <n v="3"/>
    <n v="3019"/>
    <s v="-6.79%"/>
    <n v="296"/>
    <s v="FACILITIES"/>
  </r>
  <r>
    <n v="896"/>
    <s v="4 Little Street Lane Cove"/>
    <x v="0"/>
    <x v="26"/>
    <s v="4103184736"/>
    <s v="4103184736"/>
    <s v="4 Little Street Lane Cove"/>
    <x v="0"/>
    <s v="2066"/>
    <s v="Jul - Sep 2011"/>
    <x v="4"/>
    <n v="1"/>
    <n v="3044"/>
    <s v="51.44%"/>
    <n v="309"/>
    <s v="Manager - Open Space"/>
  </r>
  <r>
    <n v="809"/>
    <s v="Car Park Rear, 99 Loungueville Road, Lane Cove"/>
    <x v="0"/>
    <x v="19"/>
    <s v="4103185322"/>
    <s v="4103185322"/>
    <s v="99 Longueville Rd Lane Cove"/>
    <x v="0"/>
    <s v="2066"/>
    <s v="Jul - Sep 2012"/>
    <x v="5"/>
    <n v="1"/>
    <n v="3056"/>
    <s v="9.93%"/>
    <n v="302"/>
    <s v="WUS"/>
  </r>
  <r>
    <n v="516"/>
    <s v="Carisbrook House"/>
    <x v="0"/>
    <x v="28"/>
    <s v="4103190316"/>
    <s v="4103190316"/>
    <s v="334 Burns Bay Road Lane Cove"/>
    <x v="0"/>
    <s v="2066"/>
    <s v="Jan - Mar 2013"/>
    <x v="5"/>
    <n v="3"/>
    <n v="3061"/>
    <s v="13.20%"/>
    <n v="233"/>
    <s v="FACILITIES"/>
  </r>
  <r>
    <n v="1085"/>
    <s v="Tantallon Oval"/>
    <x v="0"/>
    <x v="27"/>
    <s v="4102026989"/>
    <s v="4102026989"/>
    <s v="Epping Road Lane Cove"/>
    <x v="0"/>
    <s v="2066"/>
    <s v="Jul - Sep 2005"/>
    <x v="7"/>
    <n v="1"/>
    <n v="3063"/>
    <s v="N/A"/>
    <n v="204"/>
    <s v="PARKS"/>
  </r>
  <r>
    <n v="762"/>
    <s v="Lane Cove Seniors Centre"/>
    <x v="0"/>
    <x v="30"/>
    <s v="4103185689"/>
    <s v="4103185689"/>
    <s v="180 Longueville Road Lane Cove"/>
    <x v="0"/>
    <s v="2066"/>
    <s v="Jan - Mar 2009"/>
    <x v="1"/>
    <n v="3"/>
    <n v="3072"/>
    <s v="13.44%"/>
    <n v="244"/>
    <s v="FACILITIES"/>
  </r>
  <r>
    <n v="808"/>
    <s v="Car Park Rear, 99 Loungueville Road, Lane Cove"/>
    <x v="0"/>
    <x v="19"/>
    <s v="4103185322"/>
    <s v="4103185322"/>
    <s v="99 Longueville Rd Lane Cove"/>
    <x v="0"/>
    <s v="2066"/>
    <s v="Apr - Jun 2012"/>
    <x v="4"/>
    <n v="4"/>
    <n v="3091"/>
    <s v="200.39%"/>
    <n v="316"/>
    <s v="WUS"/>
  </r>
  <r>
    <n v="1112"/>
    <s v="Tantallon Oval"/>
    <x v="0"/>
    <x v="27"/>
    <s v="4102026989"/>
    <s v="4102026989"/>
    <s v="Epping Road Lane Cove"/>
    <x v="0"/>
    <s v="2066"/>
    <s v="Apr - Jun 2012"/>
    <x v="4"/>
    <n v="4"/>
    <n v="3091"/>
    <s v="11.23%"/>
    <n v="392"/>
    <s v="PARKS"/>
  </r>
  <r>
    <n v="517"/>
    <s v="Carisbrook House"/>
    <x v="0"/>
    <x v="28"/>
    <s v="4103190316"/>
    <s v="4103190316"/>
    <s v="334 Burns Bay Road Lane Cove"/>
    <x v="0"/>
    <s v="2066"/>
    <s v="Apr - Jun 2013"/>
    <x v="5"/>
    <n v="4"/>
    <n v="3114"/>
    <s v="118.37%"/>
    <n v="224"/>
    <s v="FACILITIES"/>
  </r>
  <r>
    <n v="876"/>
    <s v="4 Little Street Lane Cove"/>
    <x v="0"/>
    <x v="26"/>
    <s v="4103184736"/>
    <s v="4103184736"/>
    <s v="4 Little Street Lane Cove"/>
    <x v="0"/>
    <s v="2066"/>
    <s v="Jul - Sep 2006"/>
    <x v="8"/>
    <n v="1"/>
    <n v="3123"/>
    <s v="-12.57%"/>
    <n v="204"/>
    <s v="Manager - Open Space"/>
  </r>
  <r>
    <n v="763"/>
    <s v="Lane Cove Seniors Centre"/>
    <x v="0"/>
    <x v="30"/>
    <s v="4103185689"/>
    <s v="4103185689"/>
    <s v="180 Longueville Road Lane Cove"/>
    <x v="0"/>
    <s v="2066"/>
    <s v="Apr - Jun 2009"/>
    <x v="1"/>
    <n v="4"/>
    <n v="3125"/>
    <s v="-0.76%"/>
    <n v="248"/>
    <s v="FACILITIES"/>
  </r>
  <r>
    <n v="903"/>
    <s v="4 Little Street Lane Cove"/>
    <x v="0"/>
    <x v="26"/>
    <s v="4103184736"/>
    <s v="4103184736"/>
    <s v="4 Little Street Lane Cove"/>
    <x v="0"/>
    <s v="2066"/>
    <s v="Apr - Jun 2013"/>
    <x v="5"/>
    <n v="4"/>
    <n v="3130"/>
    <s v="40.11%"/>
    <n v="241"/>
    <s v="Manager - Open Space"/>
  </r>
  <r>
    <n v="479"/>
    <s v="Blackman Park"/>
    <x v="0"/>
    <x v="25"/>
    <s v="4103191138"/>
    <s v="4103191138"/>
    <s v="Lincoln Street Lane Cove"/>
    <x v="0"/>
    <s v="2066"/>
    <s v="Jan - Mar 2012"/>
    <x v="4"/>
    <n v="3"/>
    <n v="3131"/>
    <s v="44.49%"/>
    <n v="325"/>
    <s v="PARKS"/>
  </r>
  <r>
    <n v="778"/>
    <s v="Lane Cove Seniors Centre"/>
    <x v="0"/>
    <x v="30"/>
    <s v="4103185689"/>
    <s v="4103185689"/>
    <s v="180 Longueville Road Lane Cove"/>
    <x v="0"/>
    <s v="2066"/>
    <s v="Jan - Mar 2013"/>
    <x v="5"/>
    <n v="3"/>
    <n v="3134"/>
    <s v="3.81%"/>
    <n v="248"/>
    <s v="FACILITIES"/>
  </r>
  <r>
    <n v="883"/>
    <s v="4 Little Street Lane Cove"/>
    <x v="0"/>
    <x v="26"/>
    <s v="4103184736"/>
    <s v="4103184736"/>
    <s v="4 Little Street Lane Cove"/>
    <x v="0"/>
    <s v="2066"/>
    <s v="Apr - Jun 2008"/>
    <x v="0"/>
    <n v="4"/>
    <n v="3144"/>
    <s v="11.85%"/>
    <n v="234"/>
    <s v="Manager - Open Space"/>
  </r>
  <r>
    <n v="759"/>
    <s v="Lane Cove Seniors Centre"/>
    <x v="0"/>
    <x v="30"/>
    <s v="4103185689"/>
    <s v="4103185689"/>
    <s v="180 Longueville Road Lane Cove"/>
    <x v="0"/>
    <s v="2066"/>
    <s v="Apr - Jun 2008"/>
    <x v="0"/>
    <n v="4"/>
    <n v="3149"/>
    <s v="-14.85%"/>
    <n v="234"/>
    <s v="FACILITIES"/>
  </r>
  <r>
    <n v="473"/>
    <s v="Blackman Park"/>
    <x v="0"/>
    <x v="25"/>
    <s v="4103191138"/>
    <s v="4103191138"/>
    <s v="Lincoln Street Lane Cove"/>
    <x v="0"/>
    <s v="2066"/>
    <s v="Jul - Sep 2010"/>
    <x v="3"/>
    <n v="1"/>
    <n v="3151"/>
    <s v="-41.66%"/>
    <n v="315"/>
    <s v="PARKS"/>
  </r>
  <r>
    <n v="1021"/>
    <s v="Greenwich Baths Cottage"/>
    <x v="0"/>
    <x v="31"/>
    <s v="4103182984"/>
    <s v="4103182984"/>
    <s v="St Lawrence Steet Greenwich"/>
    <x v="4"/>
    <s v="2065"/>
    <s v="Apr - Jun 2006"/>
    <x v="7"/>
    <n v="4"/>
    <n v="3162"/>
    <s v="N/A"/>
    <n v="198"/>
    <s v="FACILITIES"/>
  </r>
  <r>
    <n v="1025"/>
    <s v="Greenwich Baths Cottage"/>
    <x v="0"/>
    <x v="31"/>
    <s v="4103182984"/>
    <s v="4103182984"/>
    <s v="St Lawrence Steet Greenwich"/>
    <x v="4"/>
    <s v="2065"/>
    <s v="Apr - Jun 2007"/>
    <x v="8"/>
    <n v="4"/>
    <n v="3162"/>
    <s v="0.00%"/>
    <n v="198"/>
    <s v="FACILITIES"/>
  </r>
  <r>
    <n v="1029"/>
    <s v="Greenwich Baths Cottage"/>
    <x v="0"/>
    <x v="31"/>
    <s v="4103182984"/>
    <s v="4103182984"/>
    <s v="St Lawrence Steet Greenwich"/>
    <x v="4"/>
    <s v="2065"/>
    <s v="Apr - Jun 2008"/>
    <x v="0"/>
    <n v="4"/>
    <n v="3162"/>
    <s v="0.00%"/>
    <n v="198"/>
    <s v="FACILITIES"/>
  </r>
  <r>
    <n v="1033"/>
    <s v="Greenwich Baths Cottage"/>
    <x v="0"/>
    <x v="31"/>
    <s v="4103182984"/>
    <s v="4103182984"/>
    <s v="St Lawrence Steet Greenwich"/>
    <x v="4"/>
    <s v="2065"/>
    <s v="Apr - Jun 2009"/>
    <x v="1"/>
    <n v="4"/>
    <n v="3162"/>
    <s v="0.00%"/>
    <n v="198"/>
    <s v="FACILITIES"/>
  </r>
  <r>
    <n v="1037"/>
    <s v="Greenwich Baths Cottage"/>
    <x v="0"/>
    <x v="31"/>
    <s v="4103182984"/>
    <s v="4103182984"/>
    <s v="St Lawrence Steet Greenwich"/>
    <x v="4"/>
    <s v="2065"/>
    <s v="Apr - Jun 2010"/>
    <x v="2"/>
    <n v="4"/>
    <n v="3162"/>
    <s v="0.00%"/>
    <n v="198"/>
    <s v="FACILITIES"/>
  </r>
  <r>
    <n v="505"/>
    <s v="Carisbrook House"/>
    <x v="0"/>
    <x v="28"/>
    <s v="4103190316"/>
    <s v="4103190316"/>
    <s v="334 Burns Bay Road Lane Cove"/>
    <x v="0"/>
    <s v="2066"/>
    <s v="Apr - Jun 2010"/>
    <x v="2"/>
    <n v="4"/>
    <n v="3162"/>
    <s v="17.59%"/>
    <n v="296"/>
    <s v="FACILITIES"/>
  </r>
  <r>
    <n v="775"/>
    <s v="Lane Cove Seniors Centre"/>
    <x v="0"/>
    <x v="30"/>
    <s v="4103185689"/>
    <s v="4103185689"/>
    <s v="180 Longueville Road Lane Cove"/>
    <x v="0"/>
    <s v="2066"/>
    <s v="Apr - Jun 2012"/>
    <x v="4"/>
    <n v="4"/>
    <n v="3195"/>
    <s v="-0.25%"/>
    <n v="352"/>
    <s v="FACILITIES"/>
  </r>
  <r>
    <n v="771"/>
    <s v="Lane Cove Seniors Centre"/>
    <x v="0"/>
    <x v="30"/>
    <s v="4103185689"/>
    <s v="4103185689"/>
    <s v="180 Longueville Road Lane Cove"/>
    <x v="0"/>
    <s v="2066"/>
    <s v="Apr - Jun 2011"/>
    <x v="3"/>
    <n v="4"/>
    <n v="3203"/>
    <s v="-10.00%"/>
    <n v="323"/>
    <s v="FACILITIES"/>
  </r>
  <r>
    <n v="772"/>
    <s v="Lane Cove Seniors Centre"/>
    <x v="0"/>
    <x v="30"/>
    <s v="4103185689"/>
    <s v="4103185689"/>
    <s v="180 Longueville Road Lane Cove"/>
    <x v="0"/>
    <s v="2066"/>
    <s v="Jul - Sep 2011"/>
    <x v="4"/>
    <n v="1"/>
    <n v="3224"/>
    <s v="-10.37%"/>
    <n v="332"/>
    <s v="FACILITIES"/>
  </r>
  <r>
    <n v="490"/>
    <s v="Carisbrook House"/>
    <x v="0"/>
    <x v="28"/>
    <s v="4103190316"/>
    <s v="4103190316"/>
    <s v="334 Burns Bay Road Lane Cove"/>
    <x v="0"/>
    <s v="2066"/>
    <s v="Jul - Sep 2006"/>
    <x v="8"/>
    <n v="1"/>
    <n v="3229"/>
    <s v="-22.19%"/>
    <n v="213"/>
    <s v="FACILITIES"/>
  </r>
  <r>
    <n v="770"/>
    <s v="Lane Cove Seniors Centre"/>
    <x v="0"/>
    <x v="30"/>
    <s v="4103185689"/>
    <s v="4103185689"/>
    <s v="180 Longueville Road Lane Cove"/>
    <x v="0"/>
    <s v="2066"/>
    <s v="Jan - Mar 2011"/>
    <x v="3"/>
    <n v="3"/>
    <n v="3239"/>
    <s v="-18.82%"/>
    <n v="328"/>
    <s v="FACILITIES"/>
  </r>
  <r>
    <n v="754"/>
    <s v="Lane Cove Seniors Centre"/>
    <x v="0"/>
    <x v="30"/>
    <s v="4103185689"/>
    <s v="4103185689"/>
    <s v="180 Longueville Road Lane Cove"/>
    <x v="0"/>
    <s v="2066"/>
    <s v="Jan - Mar 2007"/>
    <x v="8"/>
    <n v="3"/>
    <n v="3250"/>
    <s v="-8.14%"/>
    <n v="212"/>
    <s v="FACILITIES"/>
  </r>
  <r>
    <n v="875"/>
    <s v="4 Little Street Lane Cove"/>
    <x v="0"/>
    <x v="26"/>
    <s v="4103184736"/>
    <s v="4103184736"/>
    <s v="4 Little Street Lane Cove"/>
    <x v="0"/>
    <s v="2066"/>
    <s v="Apr - Jun 2006"/>
    <x v="7"/>
    <n v="4"/>
    <n v="3308"/>
    <s v="N/A"/>
    <n v="212"/>
    <s v="Manager - Open Space"/>
  </r>
  <r>
    <n v="779"/>
    <s v="Lane Cove Seniors Centre"/>
    <x v="0"/>
    <x v="30"/>
    <s v="4103185689"/>
    <s v="4103185689"/>
    <s v="180 Longueville Road Lane Cove"/>
    <x v="0"/>
    <s v="2066"/>
    <s v="Apr - Jun 2013"/>
    <x v="5"/>
    <n v="4"/>
    <n v="3329"/>
    <s v="4.19%"/>
    <n v="264"/>
    <s v="FACILITIES"/>
  </r>
  <r>
    <n v="1051"/>
    <s v="Greenwich Baths Cottage"/>
    <x v="0"/>
    <x v="22"/>
    <s v="4103182984"/>
    <s v="4103182984"/>
    <s v="St Lawrence Steet Greenwich"/>
    <x v="4"/>
    <s v="2065"/>
    <s v="Jul - Sep 2013"/>
    <x v="6"/>
    <n v="1"/>
    <n v="3333"/>
    <s v="-20.68%"/>
    <n v="352"/>
    <s v="FACILITIES"/>
  </r>
  <r>
    <n v="765"/>
    <s v="Lane Cove Seniors Centre"/>
    <x v="0"/>
    <x v="30"/>
    <s v="4103185689"/>
    <s v="4103185689"/>
    <s v="180 Longueville Road Lane Cove"/>
    <x v="0"/>
    <s v="2066"/>
    <s v="Oct - Dec 2009"/>
    <x v="2"/>
    <n v="2"/>
    <n v="3367"/>
    <s v="38.67%"/>
    <n v="319"/>
    <s v="FACILITIES"/>
  </r>
  <r>
    <n v="467"/>
    <s v="Blackman Park"/>
    <x v="0"/>
    <x v="25"/>
    <s v="4103191138"/>
    <s v="4103191138"/>
    <s v="Lincoln Street Lane Cove"/>
    <x v="0"/>
    <s v="2066"/>
    <s v="Jan - Mar 2009"/>
    <x v="1"/>
    <n v="3"/>
    <n v="3461"/>
    <s v="-6.28%"/>
    <n v="286"/>
    <s v="PARKS"/>
  </r>
  <r>
    <n v="750"/>
    <s v="Lane Cove Seniors Centre"/>
    <x v="0"/>
    <x v="30"/>
    <s v="4103185689"/>
    <s v="4103185689"/>
    <s v="180 Longueville Road Lane Cove"/>
    <x v="0"/>
    <s v="2066"/>
    <s v="Jan - Mar 2006"/>
    <x v="7"/>
    <n v="3"/>
    <n v="3538"/>
    <s v="N/A"/>
    <n v="230"/>
    <s v="FACILITIES"/>
  </r>
  <r>
    <n v="780"/>
    <s v="Lane Cove Seniors Centre"/>
    <x v="0"/>
    <x v="30"/>
    <s v="4103185689"/>
    <s v="4103185689"/>
    <s v="180 Longueville Road Lane Cove"/>
    <x v="0"/>
    <s v="2066"/>
    <s v="Jul - Sep 2013"/>
    <x v="6"/>
    <n v="1"/>
    <n v="3541"/>
    <s v="67.03%"/>
    <n v="273"/>
    <s v="FACILITIES"/>
  </r>
  <r>
    <n v="518"/>
    <s v="Carisbrook House"/>
    <x v="0"/>
    <x v="28"/>
    <s v="4103190316"/>
    <s v="4103190316"/>
    <s v="334 Burns Bay Road Lane Cove"/>
    <x v="0"/>
    <s v="2066"/>
    <s v="Jul - Sep 2013"/>
    <x v="6"/>
    <n v="1"/>
    <n v="3549"/>
    <s v="40.39%"/>
    <n v="246"/>
    <s v="FACILITIES"/>
  </r>
  <r>
    <n v="767"/>
    <s v="Lane Cove Seniors Centre"/>
    <x v="0"/>
    <x v="30"/>
    <s v="4103185689"/>
    <s v="4103185689"/>
    <s v="180 Longueville Road Lane Cove"/>
    <x v="0"/>
    <s v="2066"/>
    <s v="Apr - Jun 2010"/>
    <x v="2"/>
    <n v="4"/>
    <n v="3559"/>
    <s v="13.89%"/>
    <n v="344"/>
    <s v="FACILITIES"/>
  </r>
  <r>
    <n v="698"/>
    <s v="Longueville Park Grandstand"/>
    <x v="0"/>
    <x v="21"/>
    <s v="4103185913"/>
    <s v="4103185913"/>
    <s v="Kenneth Street Longueville"/>
    <x v="2"/>
    <s v="2066"/>
    <s v="Jul - Sep 2009"/>
    <x v="2"/>
    <n v="1"/>
    <n v="3567"/>
    <s v="459.97%"/>
    <n v="344"/>
    <s v="PARKS"/>
  </r>
  <r>
    <n v="872"/>
    <s v="4 Little Street Lane Cove"/>
    <x v="0"/>
    <x v="26"/>
    <s v="4103184736"/>
    <s v="4103184736"/>
    <s v="4 Little Street Lane Cove"/>
    <x v="0"/>
    <s v="2066"/>
    <s v="Jul - Sep 2005"/>
    <x v="7"/>
    <n v="1"/>
    <n v="3572"/>
    <s v="N/A"/>
    <n v="232"/>
    <s v="Manager - Open Space"/>
  </r>
  <r>
    <n v="497"/>
    <s v="Carisbrook House"/>
    <x v="0"/>
    <x v="28"/>
    <s v="4103190316"/>
    <s v="4103190316"/>
    <s v="334 Burns Bay Road Lane Cove"/>
    <x v="0"/>
    <s v="2066"/>
    <s v="Apr - Jun 2008"/>
    <x v="0"/>
    <n v="4"/>
    <n v="3589"/>
    <s v="23.42%"/>
    <n v="241"/>
    <s v="FACILITIES"/>
  </r>
  <r>
    <n v="768"/>
    <s v="Lane Cove Seniors Centre"/>
    <x v="0"/>
    <x v="30"/>
    <s v="4103185689"/>
    <s v="4103185689"/>
    <s v="180 Longueville Road Lane Cove"/>
    <x v="0"/>
    <s v="2066"/>
    <s v="Jul - Sep 2010"/>
    <x v="3"/>
    <n v="1"/>
    <n v="3597"/>
    <s v="-3.31%"/>
    <n v="370"/>
    <s v="FACILITIES"/>
  </r>
  <r>
    <n v="494"/>
    <s v="Carisbrook House"/>
    <x v="0"/>
    <x v="28"/>
    <s v="4103190316"/>
    <s v="4103190316"/>
    <s v="334 Burns Bay Road Lane Cove"/>
    <x v="0"/>
    <s v="2066"/>
    <s v="Jul - Sep 2007"/>
    <x v="0"/>
    <n v="1"/>
    <n v="3620"/>
    <s v="12.11%"/>
    <n v="280"/>
    <s v="FACILITIES"/>
  </r>
  <r>
    <n v="510"/>
    <s v="Carisbrook House"/>
    <x v="0"/>
    <x v="28"/>
    <s v="4103190316"/>
    <s v="4103190316"/>
    <s v="334 Burns Bay Road Lane Cove"/>
    <x v="0"/>
    <s v="2066"/>
    <s v="Jul - Sep 2011"/>
    <x v="4"/>
    <n v="1"/>
    <n v="3668"/>
    <s v="-3.88%"/>
    <n v="388"/>
    <s v="FACILITIES"/>
  </r>
  <r>
    <n v="463"/>
    <s v="Blackman Park"/>
    <x v="0"/>
    <x v="25"/>
    <s v="4103191138"/>
    <s v="4103191138"/>
    <s v="Lincoln Street Lane Cove"/>
    <x v="0"/>
    <s v="2066"/>
    <s v="Jan - Mar 2008"/>
    <x v="0"/>
    <n v="3"/>
    <n v="3693"/>
    <s v="69.72%"/>
    <n v="290"/>
    <s v="PARKS"/>
  </r>
  <r>
    <n v="755"/>
    <s v="Lane Cove Seniors Centre"/>
    <x v="0"/>
    <x v="30"/>
    <s v="4103185689"/>
    <s v="4103185689"/>
    <s v="180 Longueville Road Lane Cove"/>
    <x v="0"/>
    <s v="2066"/>
    <s v="Apr - Jun 2007"/>
    <x v="8"/>
    <n v="4"/>
    <n v="3698"/>
    <s v="-0.24%"/>
    <n v="253"/>
    <s v="FACILITIES"/>
  </r>
  <r>
    <n v="1053"/>
    <s v="Greenwich Baths"/>
    <x v="0"/>
    <x v="29"/>
    <s v="4103182983"/>
    <s v="4103182983"/>
    <s v="St Lawrence Steet Greenwich"/>
    <x v="4"/>
    <s v="2065"/>
    <s v="Oct - Dec 2005"/>
    <x v="7"/>
    <n v="2"/>
    <n v="3703"/>
    <s v="N/A"/>
    <n v="225"/>
    <s v="FACILITIES"/>
  </r>
  <r>
    <n v="1057"/>
    <s v="Greenwich Baths"/>
    <x v="0"/>
    <x v="29"/>
    <s v="4103182983"/>
    <s v="4103182983"/>
    <s v="St Lawrence Steet Greenwich"/>
    <x v="4"/>
    <s v="2065"/>
    <s v="Oct - Dec 2006"/>
    <x v="8"/>
    <n v="2"/>
    <n v="3703"/>
    <s v="0.00%"/>
    <n v="225"/>
    <s v="FACILITIES"/>
  </r>
  <r>
    <n v="1061"/>
    <s v="Greenwich Baths"/>
    <x v="0"/>
    <x v="29"/>
    <s v="4103182983"/>
    <s v="4103182983"/>
    <s v="St Lawrence Steet Greenwich"/>
    <x v="4"/>
    <s v="2065"/>
    <s v="Oct - Dec 2007"/>
    <x v="0"/>
    <n v="2"/>
    <n v="3703"/>
    <s v="0.00%"/>
    <n v="225"/>
    <s v="FACILITIES"/>
  </r>
  <r>
    <n v="1065"/>
    <s v="Greenwich Baths"/>
    <x v="0"/>
    <x v="29"/>
    <s v="4103182983"/>
    <s v="4103182983"/>
    <s v="St Lawrence Steet Greenwich"/>
    <x v="4"/>
    <s v="2065"/>
    <s v="Oct - Dec 2008"/>
    <x v="1"/>
    <n v="2"/>
    <n v="3703"/>
    <s v="0.00%"/>
    <n v="225"/>
    <s v="FACILITIES"/>
  </r>
  <r>
    <n v="1069"/>
    <s v="Greenwich Baths"/>
    <x v="0"/>
    <x v="29"/>
    <s v="4103182983"/>
    <s v="4103182983"/>
    <s v="St Lawrence Steet Greenwich"/>
    <x v="4"/>
    <s v="2065"/>
    <s v="Oct - Dec 2009"/>
    <x v="2"/>
    <n v="2"/>
    <n v="3703"/>
    <s v="0.00%"/>
    <n v="225"/>
    <s v="FACILITIES"/>
  </r>
  <r>
    <n v="1073"/>
    <s v="Greenwich Baths"/>
    <x v="0"/>
    <x v="29"/>
    <s v="4103182983"/>
    <s v="4103182983"/>
    <s v="St Lawrence Steet Greenwich"/>
    <x v="4"/>
    <s v="2065"/>
    <s v="Oct - Dec 2010"/>
    <x v="3"/>
    <n v="2"/>
    <n v="3703"/>
    <s v="0.00%"/>
    <n v="225"/>
    <s v="FACILITIES"/>
  </r>
  <r>
    <n v="1077"/>
    <s v="Greenwich Baths"/>
    <x v="0"/>
    <x v="29"/>
    <s v="4103182983"/>
    <s v="4103182983"/>
    <s v="St Lawrence Steet Greenwich"/>
    <x v="4"/>
    <s v="2065"/>
    <s v="Oct - Dec 2011"/>
    <x v="4"/>
    <n v="2"/>
    <n v="3703"/>
    <s v="0.00%"/>
    <n v="225"/>
    <s v="FACILITIES"/>
  </r>
  <r>
    <n v="1081"/>
    <s v="Greenwich Baths"/>
    <x v="0"/>
    <x v="29"/>
    <s v="4103182983"/>
    <s v="4103182983"/>
    <s v="St Lawrence Steet Greenwich"/>
    <x v="4"/>
    <s v="2065"/>
    <s v="Oct - Dec 2012"/>
    <x v="5"/>
    <n v="2"/>
    <n v="3703"/>
    <s v="0.00%"/>
    <n v="225"/>
    <s v="FACILITIES"/>
  </r>
  <r>
    <n v="751"/>
    <s v="Lane Cove Seniors Centre"/>
    <x v="0"/>
    <x v="30"/>
    <s v="4103185689"/>
    <s v="4103185689"/>
    <s v="180 Longueville Road Lane Cove"/>
    <x v="0"/>
    <s v="2066"/>
    <s v="Apr - Jun 2006"/>
    <x v="7"/>
    <n v="4"/>
    <n v="3707"/>
    <s v="N/A"/>
    <n v="240"/>
    <s v="FACILITIES"/>
  </r>
  <r>
    <n v="764"/>
    <s v="Lane Cove Seniors Centre"/>
    <x v="0"/>
    <x v="30"/>
    <s v="4103185689"/>
    <s v="4103185689"/>
    <s v="180 Longueville Road Lane Cove"/>
    <x v="0"/>
    <s v="2066"/>
    <s v="Jul - Sep 2009"/>
    <x v="2"/>
    <n v="1"/>
    <n v="3720"/>
    <s v="-8.89%"/>
    <n v="363"/>
    <s v="FACILITIES"/>
  </r>
  <r>
    <n v="748"/>
    <s v="Lane Cove Seniors Centre"/>
    <x v="0"/>
    <x v="30"/>
    <s v="4103185689"/>
    <s v="4103185689"/>
    <s v="180 Longueville Road Lane Cove"/>
    <x v="0"/>
    <s v="2066"/>
    <s v="Jul - Sep 2005"/>
    <x v="7"/>
    <n v="1"/>
    <n v="3744"/>
    <s v="N/A"/>
    <n v="244"/>
    <s v="FACILITIES"/>
  </r>
  <r>
    <n v="678"/>
    <s v="Golf Course Cottage"/>
    <x v="0"/>
    <x v="33"/>
    <s v="4103186373"/>
    <s v="4103186373"/>
    <s v="Stevenson Steet Northwood"/>
    <x v="5"/>
    <s v="2066"/>
    <s v="Oct - Dec 2012"/>
    <x v="5"/>
    <n v="2"/>
    <n v="3810"/>
    <s v="-40.19%"/>
    <n v="381"/>
    <s v="PARKS"/>
  </r>
  <r>
    <n v="506"/>
    <s v="Carisbrook House"/>
    <x v="0"/>
    <x v="28"/>
    <s v="4103190316"/>
    <s v="4103190316"/>
    <s v="334 Burns Bay Road Lane Cove"/>
    <x v="0"/>
    <s v="2066"/>
    <s v="Jul - Sep 2010"/>
    <x v="3"/>
    <n v="1"/>
    <n v="3816"/>
    <s v="62.31%"/>
    <n v="397"/>
    <s v="FACILITIES"/>
  </r>
  <r>
    <n v="756"/>
    <s v="Lane Cove Seniors Centre"/>
    <x v="0"/>
    <x v="30"/>
    <s v="4103185689"/>
    <s v="4103185689"/>
    <s v="180 Longueville Road Lane Cove"/>
    <x v="0"/>
    <s v="2066"/>
    <s v="Jul - Sep 2007"/>
    <x v="0"/>
    <n v="1"/>
    <n v="3843"/>
    <s v="-0.31%"/>
    <n v="300"/>
    <s v="FACILITIES"/>
  </r>
  <r>
    <n v="752"/>
    <s v="Lane Cove Seniors Centre"/>
    <x v="0"/>
    <x v="30"/>
    <s v="4103185689"/>
    <s v="4103185689"/>
    <s v="180 Longueville Road Lane Cove"/>
    <x v="0"/>
    <s v="2066"/>
    <s v="Jul - Sep 2006"/>
    <x v="8"/>
    <n v="1"/>
    <n v="3855"/>
    <s v="2.96%"/>
    <n v="264"/>
    <s v="FACILITIES"/>
  </r>
  <r>
    <n v="766"/>
    <s v="Lane Cove Seniors Centre"/>
    <x v="0"/>
    <x v="30"/>
    <s v="4103185689"/>
    <s v="4103185689"/>
    <s v="180 Longueville Road Lane Cove"/>
    <x v="0"/>
    <s v="2066"/>
    <s v="Jan - Mar 2010"/>
    <x v="2"/>
    <n v="3"/>
    <n v="3990"/>
    <s v="29.88%"/>
    <n v="399"/>
    <s v="FACILITIES"/>
  </r>
  <r>
    <n v="488"/>
    <s v="Carisbrook House"/>
    <x v="0"/>
    <x v="28"/>
    <s v="4103190316"/>
    <s v="4103190316"/>
    <s v="334 Burns Bay Road Lane Cove"/>
    <x v="0"/>
    <s v="2066"/>
    <s v="Jan - Mar 2006"/>
    <x v="7"/>
    <n v="3"/>
    <n v="4060"/>
    <s v="N/A"/>
    <n v="266"/>
    <s v="FACILITIES"/>
  </r>
  <r>
    <n v="760"/>
    <s v="Lane Cove Seniors Centre"/>
    <x v="0"/>
    <x v="30"/>
    <s v="4103185689"/>
    <s v="4103185689"/>
    <s v="180 Longueville Road Lane Cove"/>
    <x v="0"/>
    <s v="2066"/>
    <s v="Jul - Sep 2008"/>
    <x v="1"/>
    <n v="1"/>
    <n v="4083"/>
    <s v="6.25%"/>
    <n v="351"/>
    <s v="FACILITIES"/>
  </r>
  <r>
    <n v="486"/>
    <s v="Carisbrook House"/>
    <x v="0"/>
    <x v="28"/>
    <s v="4103190316"/>
    <s v="4103190316"/>
    <s v="334 Burns Bay Road Lane Cove"/>
    <x v="0"/>
    <s v="2066"/>
    <s v="Jul - Sep 2005"/>
    <x v="7"/>
    <n v="1"/>
    <n v="4150"/>
    <s v="N/A"/>
    <n v="272"/>
    <s v="FACILITIES"/>
  </r>
  <r>
    <n v="487"/>
    <s v="Carisbrook House"/>
    <x v="0"/>
    <x v="28"/>
    <s v="4103190316"/>
    <s v="4103190316"/>
    <s v="334 Burns Bay Road Lane Cove"/>
    <x v="0"/>
    <s v="2066"/>
    <s v="Oct - Dec 2005"/>
    <x v="7"/>
    <n v="2"/>
    <n v="4150"/>
    <s v="N/A"/>
    <n v="272"/>
    <s v="FACILITIES"/>
  </r>
  <r>
    <n v="489"/>
    <s v="Carisbrook House"/>
    <x v="0"/>
    <x v="28"/>
    <s v="4103190316"/>
    <s v="4103190316"/>
    <s v="334 Burns Bay Road Lane Cove"/>
    <x v="0"/>
    <s v="2066"/>
    <s v="Apr - Jun 2006"/>
    <x v="7"/>
    <n v="4"/>
    <n v="4179"/>
    <s v="N/A"/>
    <n v="274"/>
    <s v="FACILITIES"/>
  </r>
  <r>
    <n v="1047"/>
    <s v="Greenwich Baths Cottage"/>
    <x v="0"/>
    <x v="22"/>
    <s v="4103182984"/>
    <s v="4103182984"/>
    <s v="St Lawrence Steet Greenwich"/>
    <x v="4"/>
    <s v="2065"/>
    <s v="Jul - Sep 2012"/>
    <x v="5"/>
    <n v="1"/>
    <n v="4202"/>
    <s v="68.55%"/>
    <n v="480"/>
    <s v="FACILITIES"/>
  </r>
  <r>
    <n v="1054"/>
    <s v="Greenwich Baths"/>
    <x v="0"/>
    <x v="29"/>
    <s v="4103182983"/>
    <s v="4103182983"/>
    <s v="St Lawrence Steet Greenwich"/>
    <x v="4"/>
    <s v="2065"/>
    <s v="Jan - Mar 2006"/>
    <x v="7"/>
    <n v="3"/>
    <n v="4213"/>
    <s v="N/A"/>
    <n v="257"/>
    <s v="FACILITIES"/>
  </r>
  <r>
    <n v="1058"/>
    <s v="Greenwich Baths"/>
    <x v="0"/>
    <x v="29"/>
    <s v="4103182983"/>
    <s v="4103182983"/>
    <s v="St Lawrence Steet Greenwich"/>
    <x v="4"/>
    <s v="2065"/>
    <s v="Jan - Mar 2007"/>
    <x v="8"/>
    <n v="3"/>
    <n v="4213"/>
    <s v="0.00%"/>
    <n v="257"/>
    <s v="FACILITIES"/>
  </r>
  <r>
    <n v="1066"/>
    <s v="Greenwich Baths"/>
    <x v="0"/>
    <x v="29"/>
    <s v="4103182983"/>
    <s v="4103182983"/>
    <s v="St Lawrence Steet Greenwich"/>
    <x v="4"/>
    <s v="2065"/>
    <s v="Jan - Mar 2009"/>
    <x v="1"/>
    <n v="3"/>
    <n v="4213"/>
    <s v="-1.10%"/>
    <n v="257"/>
    <s v="FACILITIES"/>
  </r>
  <r>
    <n v="1070"/>
    <s v="Greenwich Baths"/>
    <x v="0"/>
    <x v="29"/>
    <s v="4103182983"/>
    <s v="4103182983"/>
    <s v="St Lawrence Steet Greenwich"/>
    <x v="4"/>
    <s v="2065"/>
    <s v="Jan - Mar 2010"/>
    <x v="2"/>
    <n v="3"/>
    <n v="4213"/>
    <s v="0.00%"/>
    <n v="257"/>
    <s v="FACILITIES"/>
  </r>
  <r>
    <n v="1074"/>
    <s v="Greenwich Baths"/>
    <x v="0"/>
    <x v="29"/>
    <s v="4103182983"/>
    <s v="4103182983"/>
    <s v="St Lawrence Steet Greenwich"/>
    <x v="4"/>
    <s v="2065"/>
    <s v="Jan - Mar 2011"/>
    <x v="3"/>
    <n v="3"/>
    <n v="4213"/>
    <s v="0.00%"/>
    <n v="257"/>
    <s v="FACILITIES"/>
  </r>
  <r>
    <n v="1082"/>
    <s v="Greenwich Baths"/>
    <x v="0"/>
    <x v="29"/>
    <s v="4103182983"/>
    <s v="4103182983"/>
    <s v="St Lawrence Steet Greenwich"/>
    <x v="4"/>
    <s v="2065"/>
    <s v="Jan - Mar 2013"/>
    <x v="5"/>
    <n v="3"/>
    <n v="4213"/>
    <s v="-1.10%"/>
    <n v="257"/>
    <s v="FACILITIES"/>
  </r>
  <r>
    <n v="1062"/>
    <s v="Greenwich Baths"/>
    <x v="0"/>
    <x v="29"/>
    <s v="4103182983"/>
    <s v="4103182983"/>
    <s v="St Lawrence Steet Greenwich"/>
    <x v="4"/>
    <s v="2065"/>
    <s v="Jan - Mar 2008"/>
    <x v="0"/>
    <n v="3"/>
    <n v="4260"/>
    <s v="1.12%"/>
    <n v="260"/>
    <s v="FACILITIES"/>
  </r>
  <r>
    <n v="1078"/>
    <s v="Greenwich Baths"/>
    <x v="0"/>
    <x v="29"/>
    <s v="4103182983"/>
    <s v="4103182983"/>
    <s v="St Lawrence Steet Greenwich"/>
    <x v="4"/>
    <s v="2065"/>
    <s v="Jan - Mar 2012"/>
    <x v="4"/>
    <n v="3"/>
    <n v="4260"/>
    <s v="1.12%"/>
    <n v="260"/>
    <s v="FACILITIES"/>
  </r>
  <r>
    <n v="485"/>
    <s v="Blackman Park"/>
    <x v="0"/>
    <x v="25"/>
    <s v="4103191138"/>
    <s v="4103191138"/>
    <s v="Lincoln Street Lane Cove"/>
    <x v="0"/>
    <s v="2066"/>
    <s v="Jul - Sep 2013"/>
    <x v="6"/>
    <n v="1"/>
    <n v="4315"/>
    <s v="-18.28%"/>
    <n v="354"/>
    <s v="PARKS"/>
  </r>
  <r>
    <n v="472"/>
    <s v="Blackman Park"/>
    <x v="0"/>
    <x v="25"/>
    <s v="4103191138"/>
    <s v="4103191138"/>
    <s v="Lincoln Street Lane Cove"/>
    <x v="0"/>
    <s v="2066"/>
    <s v="Apr - Jun 2010"/>
    <x v="2"/>
    <n v="4"/>
    <n v="4589"/>
    <s v="-8.69%"/>
    <n v="473"/>
    <s v="PARKS"/>
  </r>
  <r>
    <n v="496"/>
    <s v="Carisbrook House"/>
    <x v="0"/>
    <x v="28"/>
    <s v="4103190316"/>
    <s v="4103190316"/>
    <s v="334 Burns Bay Road Lane Cove"/>
    <x v="0"/>
    <s v="2066"/>
    <s v="Jan - Mar 2008"/>
    <x v="0"/>
    <n v="3"/>
    <n v="4681"/>
    <s v="135.46%"/>
    <n v="283"/>
    <s v="FACILITIES"/>
  </r>
  <r>
    <n v="477"/>
    <s v="Blackman Park"/>
    <x v="0"/>
    <x v="25"/>
    <s v="4103191138"/>
    <s v="4103191138"/>
    <s v="Lincoln Street Lane Cove"/>
    <x v="0"/>
    <s v="2066"/>
    <s v="Jul - Sep 2011"/>
    <x v="4"/>
    <n v="1"/>
    <n v="4750"/>
    <s v="50.75%"/>
    <n v="516"/>
    <s v="PARKS"/>
  </r>
  <r>
    <n v="895"/>
    <s v="4 Little Street Lane Cove"/>
    <x v="0"/>
    <x v="26"/>
    <s v="4103184736"/>
    <s v="4103184736"/>
    <s v="4 Little Street Lane Cove"/>
    <x v="0"/>
    <s v="2066"/>
    <s v="Apr - Jun 2011"/>
    <x v="3"/>
    <n v="4"/>
    <n v="4760"/>
    <s v="84.93%"/>
    <n v="517"/>
    <s v="Manager - Open Space"/>
  </r>
  <r>
    <n v="453"/>
    <s v="Blackman Park"/>
    <x v="0"/>
    <x v="25"/>
    <s v="4103191138"/>
    <s v="4103191138"/>
    <s v="Lincoln Street Lane Cove"/>
    <x v="0"/>
    <s v="2066"/>
    <s v="Jul - Sep 2005"/>
    <x v="7"/>
    <n v="1"/>
    <n v="4809"/>
    <s v="N/A"/>
    <n v="317"/>
    <s v="PARKS"/>
  </r>
  <r>
    <n v="670"/>
    <s v="Golf Course Cottage"/>
    <x v="0"/>
    <x v="33"/>
    <s v="4103186373"/>
    <s v="4103186373"/>
    <s v="Stevenson Steet Northwood"/>
    <x v="5"/>
    <s v="2066"/>
    <s v="Oct - Dec 2010"/>
    <x v="3"/>
    <n v="2"/>
    <n v="4814"/>
    <s v="-35.23%"/>
    <n v="434"/>
    <s v="PARKS"/>
  </r>
  <r>
    <n v="457"/>
    <s v="Blackman Park"/>
    <x v="0"/>
    <x v="25"/>
    <s v="4103191138"/>
    <s v="4103191138"/>
    <s v="Lincoln Street Lane Cove"/>
    <x v="0"/>
    <s v="2066"/>
    <s v="Jul - Sep 2006"/>
    <x v="8"/>
    <n v="1"/>
    <n v="5006"/>
    <s v="4.10%"/>
    <n v="361"/>
    <s v="PARKS"/>
  </r>
  <r>
    <n v="468"/>
    <s v="Blackman Park"/>
    <x v="0"/>
    <x v="25"/>
    <s v="4103191138"/>
    <s v="4103191138"/>
    <s v="Lincoln Street Lane Cove"/>
    <x v="0"/>
    <s v="2066"/>
    <s v="Apr - Jun 2009"/>
    <x v="1"/>
    <n v="4"/>
    <n v="5026"/>
    <s v="104.14%"/>
    <n v="454"/>
    <s v="PARKS"/>
  </r>
  <r>
    <n v="476"/>
    <s v="Blackman Park"/>
    <x v="0"/>
    <x v="25"/>
    <s v="4103191138"/>
    <s v="4103191138"/>
    <s v="Lincoln Street Lane Cove"/>
    <x v="0"/>
    <s v="2066"/>
    <s v="Apr - Jun 2011"/>
    <x v="3"/>
    <n v="4"/>
    <n v="5138"/>
    <s v="11.96%"/>
    <n v="561"/>
    <s v="PARKS"/>
  </r>
  <r>
    <n v="481"/>
    <s v="Blackman Park"/>
    <x v="0"/>
    <x v="25"/>
    <s v="4103191138"/>
    <s v="4103191138"/>
    <s v="Lincoln Street Lane Cove"/>
    <x v="0"/>
    <s v="2066"/>
    <s v="Jul - Sep 2012"/>
    <x v="5"/>
    <n v="1"/>
    <n v="5280"/>
    <s v="11.16%"/>
    <n v="546"/>
    <s v="PARKS"/>
  </r>
  <r>
    <n v="671"/>
    <s v="Golf Course Cottage"/>
    <x v="0"/>
    <x v="33"/>
    <s v="4103186373"/>
    <s v="4103186373"/>
    <s v="Stevenson Steet Northwood"/>
    <x v="5"/>
    <s v="2066"/>
    <s v="Jan - Mar 2011"/>
    <x v="3"/>
    <n v="3"/>
    <n v="5345"/>
    <s v="-25.26%"/>
    <n v="490"/>
    <s v="PARKS"/>
  </r>
  <r>
    <n v="469"/>
    <s v="Blackman Park"/>
    <x v="0"/>
    <x v="25"/>
    <s v="4103191138"/>
    <s v="4103191138"/>
    <s v="Lincoln Street Lane Cove"/>
    <x v="0"/>
    <s v="2066"/>
    <s v="Jul - Sep 2009"/>
    <x v="2"/>
    <n v="1"/>
    <n v="5401"/>
    <s v="490.27%"/>
    <n v="573"/>
    <s v="PARKS"/>
  </r>
  <r>
    <n v="484"/>
    <s v="Blackman Park"/>
    <x v="0"/>
    <x v="25"/>
    <s v="4103191138"/>
    <s v="4103191138"/>
    <s v="Lincoln Street Lane Cove"/>
    <x v="0"/>
    <s v="2066"/>
    <s v="Apr - Jun 2013"/>
    <x v="5"/>
    <n v="4"/>
    <n v="5420"/>
    <s v="-13.86%"/>
    <n v="449"/>
    <s v="PARKS"/>
  </r>
  <r>
    <n v="675"/>
    <s v="Golf Course Cottage"/>
    <x v="0"/>
    <x v="33"/>
    <s v="4103186373"/>
    <s v="4103186373"/>
    <s v="Stevenson Steet Northwood"/>
    <x v="5"/>
    <s v="2066"/>
    <s v="Jan - Mar 2012"/>
    <x v="4"/>
    <n v="3"/>
    <n v="5442"/>
    <s v="1.81%"/>
    <n v="535"/>
    <s v="PARKS"/>
  </r>
  <r>
    <n v="515"/>
    <s v="Carisbrook House"/>
    <x v="0"/>
    <x v="28"/>
    <s v="4103190316"/>
    <s v="4103190316"/>
    <s v="334 Burns Bay Road Lane Cove"/>
    <x v="0"/>
    <s v="2066"/>
    <s v="Oct - Dec 2012"/>
    <x v="5"/>
    <n v="2"/>
    <n v="5905"/>
    <s v="130.04%"/>
    <n v="614"/>
    <s v="FACILITIES"/>
  </r>
  <r>
    <n v="456"/>
    <s v="Blackman Park"/>
    <x v="0"/>
    <x v="25"/>
    <s v="4103191138"/>
    <s v="4103191138"/>
    <s v="Lincoln Street Lane Cove"/>
    <x v="0"/>
    <s v="2066"/>
    <s v="Apr - Jun 2006"/>
    <x v="7"/>
    <n v="4"/>
    <n v="5939"/>
    <s v="N/A"/>
    <n v="396"/>
    <s v="PARKS"/>
  </r>
  <r>
    <n v="679"/>
    <s v="Golf Course Cottage"/>
    <x v="0"/>
    <x v="33"/>
    <s v="4103186373"/>
    <s v="4103186373"/>
    <s v="Stevenson Steet Northwood"/>
    <x v="5"/>
    <s v="2066"/>
    <s v="Jan - Mar 2013"/>
    <x v="5"/>
    <n v="3"/>
    <n v="6221"/>
    <s v="14.31%"/>
    <n v="472"/>
    <s v="PARKS"/>
  </r>
  <r>
    <n v="460"/>
    <s v="Blackman Park"/>
    <x v="0"/>
    <x v="25"/>
    <s v="4103191138"/>
    <s v="4103191138"/>
    <s v="Lincoln Street Lane Cove"/>
    <x v="0"/>
    <s v="2066"/>
    <s v="Apr - Jun 2007"/>
    <x v="8"/>
    <n v="4"/>
    <n v="6250"/>
    <s v="5.24%"/>
    <n v="462"/>
    <s v="PARKS"/>
  </r>
  <r>
    <n v="480"/>
    <s v="Blackman Park"/>
    <x v="0"/>
    <x v="25"/>
    <s v="4103191138"/>
    <s v="4103191138"/>
    <s v="Lincoln Street Lane Cove"/>
    <x v="0"/>
    <s v="2066"/>
    <s v="Apr - Jun 2012"/>
    <x v="4"/>
    <n v="4"/>
    <n v="6292"/>
    <s v="22.46%"/>
    <n v="702"/>
    <s v="PARKS"/>
  </r>
  <r>
    <n v="676"/>
    <s v="Golf Course Cottage"/>
    <x v="0"/>
    <x v="33"/>
    <s v="4103186373"/>
    <s v="4103186373"/>
    <s v="Stevenson Steet Northwood"/>
    <x v="5"/>
    <s v="2066"/>
    <s v="Apr - Jun 2012"/>
    <x v="4"/>
    <n v="4"/>
    <n v="6314"/>
    <s v="-18.97%"/>
    <n v="592"/>
    <s v="PARKS"/>
  </r>
  <r>
    <n v="674"/>
    <s v="Golf Course Cottage"/>
    <x v="0"/>
    <x v="33"/>
    <s v="4103186373"/>
    <s v="4103186373"/>
    <s v="Stevenson Steet Northwood"/>
    <x v="5"/>
    <s v="2066"/>
    <s v="Oct - Dec 2011"/>
    <x v="4"/>
    <n v="2"/>
    <n v="6370"/>
    <s v="32.32%"/>
    <n v="621"/>
    <s v="PARKS"/>
  </r>
  <r>
    <n v="651"/>
    <s v="Golf Course Cottage"/>
    <x v="0"/>
    <x v="33"/>
    <s v="4103186373"/>
    <s v="4103186373"/>
    <s v="Stevenson Steet Northwood"/>
    <x v="5"/>
    <s v="2066"/>
    <s v="Jan - Mar 2006"/>
    <x v="7"/>
    <n v="3"/>
    <n v="6433"/>
    <s v="N/A"/>
    <n v="420"/>
    <s v="PARKS"/>
  </r>
  <r>
    <n v="677"/>
    <s v="Golf Course Cottage"/>
    <x v="0"/>
    <x v="33"/>
    <s v="4103186373"/>
    <s v="4103186373"/>
    <s v="Stevenson Steet Northwood"/>
    <x v="5"/>
    <s v="2066"/>
    <s v="Jul - Sep 2012"/>
    <x v="5"/>
    <n v="1"/>
    <n v="6474"/>
    <s v="-24.86%"/>
    <n v="669"/>
    <s v="PARKS"/>
  </r>
  <r>
    <n v="663"/>
    <s v="Golf Course Cottage"/>
    <x v="0"/>
    <x v="33"/>
    <s v="4103186373"/>
    <s v="4103186373"/>
    <s v="Stevenson Steet Northwood"/>
    <x v="5"/>
    <s v="2066"/>
    <s v="Jan - Mar 2009"/>
    <x v="1"/>
    <n v="3"/>
    <n v="6508"/>
    <s v="-0.05%"/>
    <n v="455"/>
    <s v="PARKS"/>
  </r>
  <r>
    <n v="650"/>
    <s v="Golf Course Cottage"/>
    <x v="0"/>
    <x v="33"/>
    <s v="4103186373"/>
    <s v="4103186373"/>
    <s v="Stevenson Steet Northwood"/>
    <x v="5"/>
    <s v="2066"/>
    <s v="Oct - Dec 2005"/>
    <x v="7"/>
    <n v="2"/>
    <n v="6510"/>
    <s v="N/A"/>
    <n v="426"/>
    <s v="PARKS"/>
  </r>
  <r>
    <n v="659"/>
    <s v="Golf Course Cottage"/>
    <x v="0"/>
    <x v="33"/>
    <s v="4103186373"/>
    <s v="4103186373"/>
    <s v="Stevenson Steet Northwood"/>
    <x v="5"/>
    <s v="2066"/>
    <s v="Jan - Mar 2008"/>
    <x v="0"/>
    <n v="3"/>
    <n v="6511"/>
    <s v="-15.85%"/>
    <n v="416"/>
    <s v="PARKS"/>
  </r>
  <r>
    <n v="662"/>
    <s v="Golf Course Cottage"/>
    <x v="0"/>
    <x v="33"/>
    <s v="4103186373"/>
    <s v="4103186373"/>
    <s v="Stevenson Steet Northwood"/>
    <x v="5"/>
    <s v="2066"/>
    <s v="Oct - Dec 2008"/>
    <x v="1"/>
    <n v="2"/>
    <n v="6533"/>
    <s v="-0.09%"/>
    <n v="445"/>
    <s v="PARKS"/>
  </r>
  <r>
    <n v="658"/>
    <s v="Golf Course Cottage"/>
    <x v="0"/>
    <x v="33"/>
    <s v="4103186373"/>
    <s v="4103186373"/>
    <s v="Stevenson Steet Northwood"/>
    <x v="5"/>
    <s v="2066"/>
    <s v="Oct - Dec 2007"/>
    <x v="0"/>
    <n v="2"/>
    <n v="6539"/>
    <s v="-13.21%"/>
    <n v="421"/>
    <s v="PARKS"/>
  </r>
  <r>
    <n v="1180"/>
    <s v="Civic Services Works Depot"/>
    <x v="0"/>
    <x v="34"/>
    <s v="4102020682"/>
    <s v="4102020682"/>
    <s v="Woods Street Lane Cove"/>
    <x v="0"/>
    <s v="2066"/>
    <s v="Oct - Dec 2012"/>
    <x v="5"/>
    <n v="2"/>
    <n v="6691"/>
    <s v="-8.87%"/>
    <n v="759"/>
    <s v="OSUS"/>
  </r>
  <r>
    <n v="1169"/>
    <s v="Civic Services Works Depot"/>
    <x v="0"/>
    <x v="34"/>
    <s v="4102020682"/>
    <s v="4102020682"/>
    <s v="Woods Street Lane Cove"/>
    <x v="0"/>
    <s v="2066"/>
    <s v="Jan - Mar 2010"/>
    <x v="2"/>
    <n v="3"/>
    <n v="6740"/>
    <s v="-10.56%"/>
    <n v="585"/>
    <s v="OSUS"/>
  </r>
  <r>
    <n v="1246"/>
    <s v="Kindy Cove Child Care Centre"/>
    <x v="0"/>
    <x v="35"/>
    <s v="4102020470"/>
    <s v="4102020470"/>
    <s v="48 Pheonix Street Lane Cove"/>
    <x v="0"/>
    <s v="2066"/>
    <s v="Oct - Dec 2012"/>
    <x v="5"/>
    <n v="2"/>
    <n v="6803"/>
    <s v="-22.52%"/>
    <n v="846"/>
    <s v="FACILITIES"/>
  </r>
  <r>
    <n v="1173"/>
    <s v="Civic Services Works Depot"/>
    <x v="0"/>
    <x v="34"/>
    <s v="4102020682"/>
    <s v="4102020682"/>
    <s v="Woods Street Lane Cove"/>
    <x v="0"/>
    <s v="2066"/>
    <s v="Jan - Mar 2011"/>
    <x v="3"/>
    <n v="3"/>
    <n v="6857"/>
    <s v="1.74%"/>
    <n v="638"/>
    <s v="OSUS"/>
  </r>
  <r>
    <n v="660"/>
    <s v="Golf Course Cottage"/>
    <x v="0"/>
    <x v="33"/>
    <s v="4103186373"/>
    <s v="4103186373"/>
    <s v="Stevenson Steet Northwood"/>
    <x v="5"/>
    <s v="2066"/>
    <s v="Apr - Jun 2008"/>
    <x v="0"/>
    <n v="4"/>
    <n v="6896"/>
    <s v="-11.09%"/>
    <n v="447"/>
    <s v="PARKS"/>
  </r>
  <r>
    <n v="664"/>
    <s v="Golf Course Cottage"/>
    <x v="0"/>
    <x v="33"/>
    <s v="4103186373"/>
    <s v="4103186373"/>
    <s v="Stevenson Steet Northwood"/>
    <x v="5"/>
    <s v="2066"/>
    <s v="Apr - Jun 2009"/>
    <x v="1"/>
    <n v="4"/>
    <n v="6938"/>
    <s v="0.61%"/>
    <n v="490"/>
    <s v="PARKS"/>
  </r>
  <r>
    <n v="1172"/>
    <s v="Civic Services Works Depot"/>
    <x v="0"/>
    <x v="34"/>
    <s v="4102020682"/>
    <s v="4102020682"/>
    <s v="Woods Street Lane Cove"/>
    <x v="0"/>
    <s v="2066"/>
    <s v="Oct - Dec 2010"/>
    <x v="3"/>
    <n v="2"/>
    <n v="6948"/>
    <s v="-0.33%"/>
    <n v="645"/>
    <s v="OSUS"/>
  </r>
  <r>
    <n v="1161"/>
    <s v="Civic Services Works Depot"/>
    <x v="0"/>
    <x v="34"/>
    <s v="4102020682"/>
    <s v="4102020682"/>
    <s v="Woods Street Lane Cove"/>
    <x v="0"/>
    <s v="2066"/>
    <s v="Jan - Mar 2008"/>
    <x v="0"/>
    <n v="3"/>
    <n v="6963"/>
    <s v="-8.77%"/>
    <n v="583"/>
    <s v="OSUS"/>
  </r>
  <r>
    <n v="1168"/>
    <s v="Civic Services Works Depot"/>
    <x v="0"/>
    <x v="34"/>
    <s v="4102020682"/>
    <s v="4102020682"/>
    <s v="Woods Street Lane Cove"/>
    <x v="0"/>
    <s v="2066"/>
    <s v="Oct - Dec 2009"/>
    <x v="2"/>
    <n v="2"/>
    <n v="6971"/>
    <s v="-1.97%"/>
    <n v="612"/>
    <s v="OSUS"/>
  </r>
  <r>
    <n v="1164"/>
    <s v="Civic Services Works Depot"/>
    <x v="0"/>
    <x v="34"/>
    <s v="4102020682"/>
    <s v="4102020682"/>
    <s v="Woods Street Lane Cove"/>
    <x v="0"/>
    <s v="2066"/>
    <s v="Oct - Dec 2008"/>
    <x v="1"/>
    <n v="2"/>
    <n v="7111"/>
    <s v="-8.59%"/>
    <n v="520"/>
    <s v="OSUS"/>
  </r>
  <r>
    <n v="667"/>
    <s v="Golf Course Cottage"/>
    <x v="0"/>
    <x v="33"/>
    <s v="4103186373"/>
    <s v="4103186373"/>
    <s v="Stevenson Steet Northwood"/>
    <x v="5"/>
    <s v="2066"/>
    <s v="Jan - Mar 2010"/>
    <x v="2"/>
    <n v="3"/>
    <n v="7151"/>
    <s v="9.88%"/>
    <n v="595"/>
    <s v="PARKS"/>
  </r>
  <r>
    <n v="1181"/>
    <s v="Civic Services Works Depot"/>
    <x v="0"/>
    <x v="34"/>
    <s v="4102020682"/>
    <s v="4102020682"/>
    <s v="Woods Street Lane Cove"/>
    <x v="0"/>
    <s v="2066"/>
    <s v="Jan - Mar 2013"/>
    <x v="5"/>
    <n v="3"/>
    <n v="7207"/>
    <s v="-4.88%"/>
    <n v="580"/>
    <s v="OSUS"/>
  </r>
  <r>
    <n v="669"/>
    <s v="Golf Course Cottage"/>
    <x v="0"/>
    <x v="33"/>
    <s v="4103186373"/>
    <s v="4103186373"/>
    <s v="Stevenson Steet Northwood"/>
    <x v="5"/>
    <s v="2066"/>
    <s v="Jul - Sep 2010"/>
    <x v="3"/>
    <n v="1"/>
    <n v="7225"/>
    <s v="-6.87%"/>
    <n v="657"/>
    <s v="PARKS"/>
  </r>
  <r>
    <n v="680"/>
    <s v="Golf Course Cottage"/>
    <x v="0"/>
    <x v="33"/>
    <s v="4103186373"/>
    <s v="4103186373"/>
    <s v="Stevenson Steet Northwood"/>
    <x v="5"/>
    <s v="2066"/>
    <s v="Apr - Jun 2013"/>
    <x v="5"/>
    <n v="4"/>
    <n v="7276"/>
    <s v="15.24%"/>
    <n v="545"/>
    <s v="PARKS"/>
  </r>
  <r>
    <n v="652"/>
    <s v="Golf Course Cottage"/>
    <x v="0"/>
    <x v="33"/>
    <s v="4103186373"/>
    <s v="4103186373"/>
    <s v="Stevenson Steet Northwood"/>
    <x v="5"/>
    <s v="2066"/>
    <s v="Apr - Jun 2006"/>
    <x v="7"/>
    <n v="4"/>
    <n v="7284"/>
    <s v="N/A"/>
    <n v="469"/>
    <s v="PARKS"/>
  </r>
  <r>
    <n v="657"/>
    <s v="Golf Course Cottage"/>
    <x v="0"/>
    <x v="33"/>
    <s v="4103186373"/>
    <s v="4103186373"/>
    <s v="Stevenson Steet Northwood"/>
    <x v="5"/>
    <s v="2066"/>
    <s v="Jul - Sep 2007"/>
    <x v="0"/>
    <n v="1"/>
    <n v="7331"/>
    <s v="-4.12%"/>
    <n v="473"/>
    <s v="PARKS"/>
  </r>
  <r>
    <n v="1176"/>
    <s v="Civic Services Works Depot"/>
    <x v="0"/>
    <x v="34"/>
    <s v="4102020682"/>
    <s v="4102020682"/>
    <s v="Woods Street Lane Cove"/>
    <x v="0"/>
    <s v="2066"/>
    <s v="Oct - Dec 2011"/>
    <x v="4"/>
    <n v="2"/>
    <n v="7342"/>
    <s v="5.67%"/>
    <n v="601"/>
    <s v="OSUS"/>
  </r>
  <r>
    <n v="666"/>
    <s v="Golf Course Cottage"/>
    <x v="0"/>
    <x v="33"/>
    <s v="4103186373"/>
    <s v="4103186373"/>
    <s v="Stevenson Steet Northwood"/>
    <x v="5"/>
    <s v="2066"/>
    <s v="Oct - Dec 2009"/>
    <x v="2"/>
    <n v="2"/>
    <n v="7432"/>
    <s v="13.76%"/>
    <n v="617"/>
    <s v="PARKS"/>
  </r>
  <r>
    <n v="654"/>
    <s v="Golf Course Cottage"/>
    <x v="0"/>
    <x v="33"/>
    <s v="4103186373"/>
    <s v="4103186373"/>
    <s v="Stevenson Steet Northwood"/>
    <x v="5"/>
    <s v="2066"/>
    <s v="Oct - Dec 2006"/>
    <x v="8"/>
    <n v="2"/>
    <n v="7534"/>
    <s v="15.73%"/>
    <n v="441"/>
    <s v="PARKS"/>
  </r>
  <r>
    <n v="1165"/>
    <s v="Civic Services Works Depot"/>
    <x v="0"/>
    <x v="34"/>
    <s v="4102020682"/>
    <s v="4102020682"/>
    <s v="Woods Street Lane Cove"/>
    <x v="0"/>
    <s v="2066"/>
    <s v="Jan - Mar 2009"/>
    <x v="1"/>
    <n v="3"/>
    <n v="7536"/>
    <s v="8.23%"/>
    <n v="552"/>
    <s v="OSUS"/>
  </r>
  <r>
    <n v="1177"/>
    <s v="Civic Services Works Depot"/>
    <x v="0"/>
    <x v="34"/>
    <s v="4102020682"/>
    <s v="4102020682"/>
    <s v="Woods Street Lane Cove"/>
    <x v="0"/>
    <s v="2066"/>
    <s v="Jan - Mar 2012"/>
    <x v="4"/>
    <n v="3"/>
    <n v="7577"/>
    <s v="10.50%"/>
    <n v="742"/>
    <s v="OSUS"/>
  </r>
  <r>
    <n v="649"/>
    <s v="Golf Course Cottage"/>
    <x v="0"/>
    <x v="33"/>
    <s v="4103186373"/>
    <s v="4103186373"/>
    <s v="Stevenson Steet Northwood"/>
    <x v="5"/>
    <s v="2066"/>
    <s v="Jul - Sep 2005"/>
    <x v="7"/>
    <n v="1"/>
    <n v="7597"/>
    <s v="N/A"/>
    <n v="616"/>
    <s v="PARKS"/>
  </r>
  <r>
    <n v="681"/>
    <s v="Golf Course Cottage"/>
    <x v="0"/>
    <x v="33"/>
    <s v="4103186373"/>
    <s v="4103186373"/>
    <s v="Stevenson Steet Northwood"/>
    <x v="5"/>
    <s v="2066"/>
    <s v="Jul - Sep 2013"/>
    <x v="6"/>
    <n v="1"/>
    <n v="7597"/>
    <s v="17.35%"/>
    <n v="616"/>
    <s v="PARKS"/>
  </r>
  <r>
    <n v="1153"/>
    <s v="Civic Services Works Depot"/>
    <x v="0"/>
    <x v="34"/>
    <s v="4102020682"/>
    <s v="4102020682"/>
    <s v="Woods Street Lane Cove"/>
    <x v="0"/>
    <s v="2066"/>
    <s v="Jan - Mar 2006"/>
    <x v="7"/>
    <n v="3"/>
    <n v="7627"/>
    <s v="N/A"/>
    <n v="517"/>
    <s v="OSUS"/>
  </r>
  <r>
    <n v="1157"/>
    <s v="Civic Services Works Depot"/>
    <x v="0"/>
    <x v="34"/>
    <s v="4102020682"/>
    <s v="4102020682"/>
    <s v="Woods Street Lane Cove"/>
    <x v="0"/>
    <s v="2066"/>
    <s v="Jan - Mar 2007"/>
    <x v="8"/>
    <n v="3"/>
    <n v="7632"/>
    <s v="0.07%"/>
    <n v="574"/>
    <s v="OSUS"/>
  </r>
  <r>
    <n v="653"/>
    <s v="Golf Course Cottage"/>
    <x v="0"/>
    <x v="33"/>
    <s v="4103186373"/>
    <s v="4103186373"/>
    <s v="Stevenson Steet Northwood"/>
    <x v="5"/>
    <s v="2066"/>
    <s v="Jul - Sep 2006"/>
    <x v="8"/>
    <n v="1"/>
    <n v="7646"/>
    <s v="0.64%"/>
    <n v="461"/>
    <s v="PARKS"/>
  </r>
  <r>
    <n v="1219"/>
    <s v="Kindy Cove Child Care Centre"/>
    <x v="0"/>
    <x v="35"/>
    <s v="4102020470"/>
    <s v="4102020470"/>
    <s v="48 Pheonix Street Lane Cove"/>
    <x v="0"/>
    <s v="2066"/>
    <s v="Jan - Mar 2006"/>
    <x v="7"/>
    <n v="3"/>
    <n v="7663"/>
    <s v="N/A"/>
    <n v="423"/>
    <s v="FACILITIES"/>
  </r>
  <r>
    <n v="1152"/>
    <s v="Civic Services Works Depot"/>
    <x v="0"/>
    <x v="34"/>
    <s v="4102020682"/>
    <s v="4102020682"/>
    <s v="Woods Street Lane Cove"/>
    <x v="0"/>
    <s v="2066"/>
    <s v="Oct - Dec 2005"/>
    <x v="7"/>
    <n v="2"/>
    <n v="7692"/>
    <s v="N/A"/>
    <n v="522"/>
    <s v="OSUS"/>
  </r>
  <r>
    <n v="655"/>
    <s v="Golf Course Cottage"/>
    <x v="0"/>
    <x v="33"/>
    <s v="4103186373"/>
    <s v="4103186373"/>
    <s v="Stevenson Steet Northwood"/>
    <x v="5"/>
    <s v="2066"/>
    <s v="Jan - Mar 2007"/>
    <x v="8"/>
    <n v="3"/>
    <n v="7737"/>
    <s v="20.27%"/>
    <n v="457"/>
    <s v="PARKS"/>
  </r>
  <r>
    <n v="656"/>
    <s v="Golf Course Cottage"/>
    <x v="0"/>
    <x v="33"/>
    <s v="4103186373"/>
    <s v="4103186373"/>
    <s v="Stevenson Steet Northwood"/>
    <x v="5"/>
    <s v="2066"/>
    <s v="Apr - Jun 2007"/>
    <x v="8"/>
    <n v="4"/>
    <n v="7756"/>
    <s v="6.48%"/>
    <n v="457"/>
    <s v="PARKS"/>
  </r>
  <r>
    <n v="665"/>
    <s v="Golf Course Cottage"/>
    <x v="0"/>
    <x v="33"/>
    <s v="4103186373"/>
    <s v="4103186373"/>
    <s v="Stevenson Steet Northwood"/>
    <x v="5"/>
    <s v="2066"/>
    <s v="Jul - Sep 2009"/>
    <x v="2"/>
    <n v="1"/>
    <n v="7758"/>
    <s v="-4.59%"/>
    <n v="649"/>
    <s v="PARKS"/>
  </r>
  <r>
    <n v="1160"/>
    <s v="Civic Services Works Depot"/>
    <x v="0"/>
    <x v="34"/>
    <s v="4102020682"/>
    <s v="4102020682"/>
    <s v="Woods Street Lane Cove"/>
    <x v="0"/>
    <s v="2066"/>
    <s v="Oct - Dec 2007"/>
    <x v="0"/>
    <n v="2"/>
    <n v="7779"/>
    <s v="-1.12%"/>
    <n v="662"/>
    <s v="OSUS"/>
  </r>
  <r>
    <n v="672"/>
    <s v="Golf Course Cottage"/>
    <x v="0"/>
    <x v="33"/>
    <s v="4103186373"/>
    <s v="4103186373"/>
    <s v="Stevenson Steet Northwood"/>
    <x v="5"/>
    <s v="2066"/>
    <s v="Apr - Jun 2011"/>
    <x v="3"/>
    <n v="4"/>
    <n v="7792"/>
    <s v="-1.99%"/>
    <n v="692"/>
    <s v="PARKS"/>
  </r>
  <r>
    <n v="1156"/>
    <s v="Civic Services Works Depot"/>
    <x v="0"/>
    <x v="34"/>
    <s v="4102020682"/>
    <s v="4102020682"/>
    <s v="Woods Street Lane Cove"/>
    <x v="0"/>
    <s v="2066"/>
    <s v="Oct - Dec 2006"/>
    <x v="8"/>
    <n v="2"/>
    <n v="7867"/>
    <s v="2.28%"/>
    <n v="594"/>
    <s v="OSUS"/>
  </r>
  <r>
    <n v="1218"/>
    <s v="Kindy Cove Child Care Centre"/>
    <x v="0"/>
    <x v="35"/>
    <s v="4102020470"/>
    <s v="4102020470"/>
    <s v="48 Pheonix Street Lane Cove"/>
    <x v="0"/>
    <s v="2066"/>
    <s v="Oct - Dec 2005"/>
    <x v="7"/>
    <n v="2"/>
    <n v="7879"/>
    <s v="N/A"/>
    <n v="435"/>
    <s v="FACILITIES"/>
  </r>
  <r>
    <n v="668"/>
    <s v="Golf Course Cottage"/>
    <x v="0"/>
    <x v="33"/>
    <s v="4103186373"/>
    <s v="4103186373"/>
    <s v="Stevenson Steet Northwood"/>
    <x v="5"/>
    <s v="2066"/>
    <s v="Apr - Jun 2010"/>
    <x v="2"/>
    <n v="4"/>
    <n v="7950"/>
    <s v="14.59%"/>
    <n v="672"/>
    <s v="PARKS"/>
  </r>
  <r>
    <n v="661"/>
    <s v="Golf Course Cottage"/>
    <x v="0"/>
    <x v="33"/>
    <s v="4103186373"/>
    <s v="4103186373"/>
    <s v="Stevenson Steet Northwood"/>
    <x v="5"/>
    <s v="2066"/>
    <s v="Jul - Sep 2008"/>
    <x v="1"/>
    <n v="1"/>
    <n v="8131"/>
    <s v="10.91%"/>
    <n v="572"/>
    <s v="PARKS"/>
  </r>
  <r>
    <n v="1170"/>
    <s v="Civic Services Works Depot"/>
    <x v="0"/>
    <x v="34"/>
    <s v="4102020682"/>
    <s v="4102020682"/>
    <s v="Woods Street Lane Cove"/>
    <x v="0"/>
    <s v="2066"/>
    <s v="Apr - Jun 2010"/>
    <x v="2"/>
    <n v="4"/>
    <n v="8144"/>
    <s v="-1.68%"/>
    <n v="719"/>
    <s v="OSUS"/>
  </r>
  <r>
    <n v="1174"/>
    <s v="Civic Services Works Depot"/>
    <x v="0"/>
    <x v="34"/>
    <s v="4102020682"/>
    <s v="4102020682"/>
    <s v="Woods Street Lane Cove"/>
    <x v="0"/>
    <s v="2066"/>
    <s v="Apr - Jun 2011"/>
    <x v="3"/>
    <n v="4"/>
    <n v="8191"/>
    <s v="0.58%"/>
    <n v="765"/>
    <s v="OSUS"/>
  </r>
  <r>
    <n v="1166"/>
    <s v="Civic Services Works Depot"/>
    <x v="0"/>
    <x v="34"/>
    <s v="4102020682"/>
    <s v="4102020682"/>
    <s v="Woods Street Lane Cove"/>
    <x v="0"/>
    <s v="2066"/>
    <s v="Apr - Jun 2009"/>
    <x v="1"/>
    <n v="4"/>
    <n v="8283"/>
    <s v="-4.11%"/>
    <n v="606"/>
    <s v="OSUS"/>
  </r>
  <r>
    <n v="1234"/>
    <s v="Kindy Cove Child Care Centre"/>
    <x v="0"/>
    <x v="35"/>
    <s v="4102020470"/>
    <s v="4102020470"/>
    <s v="48 Pheonix Street Lane Cove"/>
    <x v="0"/>
    <s v="2066"/>
    <s v="Oct - Dec 2009"/>
    <x v="2"/>
    <n v="2"/>
    <n v="8324"/>
    <s v="-1.53%"/>
    <n v="12"/>
    <s v="FACILITIES"/>
  </r>
  <r>
    <n v="1175"/>
    <s v="Civic Services Works Depot"/>
    <x v="0"/>
    <x v="34"/>
    <s v="4102020682"/>
    <s v="4102020682"/>
    <s v="Woods Street Lane Cove"/>
    <x v="0"/>
    <s v="2066"/>
    <s v="Jul - Sep 2011"/>
    <x v="4"/>
    <n v="1"/>
    <n v="8409"/>
    <s v="-4.66%"/>
    <n v="870"/>
    <s v="OSUS"/>
  </r>
  <r>
    <n v="1167"/>
    <s v="Civic Services Works Depot"/>
    <x v="0"/>
    <x v="34"/>
    <s v="4102020682"/>
    <s v="4102020682"/>
    <s v="Woods Street Lane Cove"/>
    <x v="0"/>
    <s v="2066"/>
    <s v="Jul - Sep 2009"/>
    <x v="2"/>
    <n v="1"/>
    <n v="8425"/>
    <s v="-16.98%"/>
    <n v="741"/>
    <s v="OSUS"/>
  </r>
  <r>
    <n v="1238"/>
    <s v="Kindy Cove Child Care Centre"/>
    <x v="0"/>
    <x v="35"/>
    <s v="4102020470"/>
    <s v="4102020470"/>
    <s v="48 Pheonix Street Lane Cove"/>
    <x v="0"/>
    <s v="2066"/>
    <s v="Oct - Dec 2010"/>
    <x v="3"/>
    <n v="2"/>
    <n v="8448"/>
    <s v="1.49%"/>
    <n v="625"/>
    <s v="FACILITIES"/>
  </r>
  <r>
    <n v="1230"/>
    <s v="Kindy Cove Child Care Centre"/>
    <x v="0"/>
    <x v="35"/>
    <s v="4102020470"/>
    <s v="4102020470"/>
    <s v="48 Pheonix Street Lane Cove"/>
    <x v="0"/>
    <s v="2066"/>
    <s v="Oct - Dec 2008"/>
    <x v="1"/>
    <n v="2"/>
    <n v="8453"/>
    <s v="-7.18%"/>
    <n v="625"/>
    <s v="FACILITIES"/>
  </r>
  <r>
    <n v="1179"/>
    <s v="Civic Services Works Depot"/>
    <x v="0"/>
    <x v="34"/>
    <s v="4102020682"/>
    <s v="4102020682"/>
    <s v="Woods Street Lane Cove"/>
    <x v="0"/>
    <s v="2066"/>
    <s v="Jul - Sep 2012"/>
    <x v="5"/>
    <n v="1"/>
    <n v="8539"/>
    <s v="1.55%"/>
    <n v="982"/>
    <s v="OSUS"/>
  </r>
  <r>
    <n v="673"/>
    <s v="Golf Course Cottage"/>
    <x v="0"/>
    <x v="33"/>
    <s v="4103186373"/>
    <s v="4103186373"/>
    <s v="Stevenson Steet Northwood"/>
    <x v="5"/>
    <s v="2066"/>
    <s v="Jul - Sep 2011"/>
    <x v="4"/>
    <n v="1"/>
    <n v="8616"/>
    <s v="19.25%"/>
    <n v="831"/>
    <s v="PARKS"/>
  </r>
  <r>
    <n v="1162"/>
    <s v="Civic Services Works Depot"/>
    <x v="0"/>
    <x v="34"/>
    <s v="4102020682"/>
    <s v="4102020682"/>
    <s v="Woods Street Lane Cove"/>
    <x v="0"/>
    <s v="2066"/>
    <s v="Apr - Jun 2008"/>
    <x v="0"/>
    <n v="4"/>
    <n v="8638"/>
    <s v="-1.83%"/>
    <n v="674"/>
    <s v="OSUS"/>
  </r>
  <r>
    <n v="1222"/>
    <s v="Kindy Cove Child Care Centre"/>
    <x v="0"/>
    <x v="35"/>
    <s v="4102020470"/>
    <s v="4102020470"/>
    <s v="48 Pheonix Street Lane Cove"/>
    <x v="0"/>
    <s v="2066"/>
    <s v="Oct - Dec 2006"/>
    <x v="8"/>
    <n v="2"/>
    <n v="8652"/>
    <s v="9.81%"/>
    <n v="623"/>
    <s v="FACILITIES"/>
  </r>
  <r>
    <n v="1247"/>
    <s v="Kindy Cove Child Care Centre"/>
    <x v="0"/>
    <x v="35"/>
    <s v="4102020470"/>
    <s v="4102020470"/>
    <s v="48 Pheonix Street Lane Cove"/>
    <x v="0"/>
    <s v="2066"/>
    <s v="Jan - Mar 2013"/>
    <x v="5"/>
    <n v="3"/>
    <n v="8706"/>
    <s v="-3.77%"/>
    <n v="651"/>
    <s v="FACILITIES"/>
  </r>
  <r>
    <n v="1244"/>
    <s v="Kindy Cove Child Care Centre"/>
    <x v="0"/>
    <x v="35"/>
    <s v="4102020470"/>
    <s v="4102020470"/>
    <s v="48 Pheonix Street Lane Cove"/>
    <x v="0"/>
    <s v="2066"/>
    <s v="Apr - Jun 2012"/>
    <x v="4"/>
    <n v="4"/>
    <n v="8726"/>
    <s v="-30.24%"/>
    <n v="982"/>
    <s v="FACILITIES"/>
  </r>
  <r>
    <n v="1182"/>
    <s v="Civic Services Works Depot"/>
    <x v="0"/>
    <x v="34"/>
    <s v="4102020682"/>
    <s v="4102020682"/>
    <s v="Woods Street Lane Cove"/>
    <x v="0"/>
    <s v="2066"/>
    <s v="Apr - Jun 2013"/>
    <x v="5"/>
    <n v="4"/>
    <n v="8738"/>
    <s v="-0.38%"/>
    <n v="681"/>
    <s v="OSUS"/>
  </r>
  <r>
    <n v="1235"/>
    <s v="Kindy Cove Child Care Centre"/>
    <x v="0"/>
    <x v="35"/>
    <s v="4102020470"/>
    <s v="4102020470"/>
    <s v="48 Pheonix Street Lane Cove"/>
    <x v="0"/>
    <s v="2066"/>
    <s v="Jan - Mar 2010"/>
    <x v="2"/>
    <n v="3"/>
    <n v="8762"/>
    <s v="-0.03%"/>
    <n v="580"/>
    <s v="FACILITIES"/>
  </r>
  <r>
    <n v="1239"/>
    <s v="Kindy Cove Child Care Centre"/>
    <x v="0"/>
    <x v="35"/>
    <s v="4102020470"/>
    <s v="4102020470"/>
    <s v="48 Pheonix Street Lane Cove"/>
    <x v="0"/>
    <s v="2066"/>
    <s v="Jan - Mar 2011"/>
    <x v="3"/>
    <n v="3"/>
    <n v="8764"/>
    <s v="0.02%"/>
    <n v="606"/>
    <s v="FACILITIES"/>
  </r>
  <r>
    <n v="1231"/>
    <s v="Kindy Cove Child Care Centre"/>
    <x v="0"/>
    <x v="35"/>
    <s v="4102020470"/>
    <s v="4102020470"/>
    <s v="48 Pheonix Street Lane Cove"/>
    <x v="0"/>
    <s v="2066"/>
    <s v="Jan - Mar 2009"/>
    <x v="1"/>
    <n v="3"/>
    <n v="8765"/>
    <s v="-5.20%"/>
    <n v="606"/>
    <s v="FACILITIES"/>
  </r>
  <r>
    <n v="1178"/>
    <s v="Civic Services Works Depot"/>
    <x v="0"/>
    <x v="34"/>
    <s v="4102020682"/>
    <s v="4102020682"/>
    <s v="Woods Street Lane Cove"/>
    <x v="0"/>
    <s v="2066"/>
    <s v="Apr - Jun 2012"/>
    <x v="4"/>
    <n v="4"/>
    <n v="8771"/>
    <s v="7.08%"/>
    <n v="896"/>
    <s v="OSUS"/>
  </r>
  <r>
    <n v="1242"/>
    <s v="Kindy Cove Child Care Centre"/>
    <x v="0"/>
    <x v="35"/>
    <s v="4102020470"/>
    <s v="4102020470"/>
    <s v="48 Pheonix Street Lane Cove"/>
    <x v="0"/>
    <s v="2066"/>
    <s v="Oct - Dec 2011"/>
    <x v="4"/>
    <n v="2"/>
    <n v="8780"/>
    <s v="3.93%"/>
    <n v="1030"/>
    <s v="FACILITIES"/>
  </r>
  <r>
    <n v="1158"/>
    <s v="Civic Services Works Depot"/>
    <x v="0"/>
    <x v="34"/>
    <s v="4102020682"/>
    <s v="4102020682"/>
    <s v="Woods Street Lane Cove"/>
    <x v="0"/>
    <s v="2066"/>
    <s v="Apr - Jun 2007"/>
    <x v="8"/>
    <n v="4"/>
    <n v="8799"/>
    <s v="-10.72%"/>
    <n v="670"/>
    <s v="OSUS"/>
  </r>
  <r>
    <n v="1171"/>
    <s v="Civic Services Works Depot"/>
    <x v="0"/>
    <x v="34"/>
    <s v="4102020682"/>
    <s v="4102020682"/>
    <s v="Woods Street Lane Cove"/>
    <x v="0"/>
    <s v="2066"/>
    <s v="Jul - Sep 2010"/>
    <x v="3"/>
    <n v="1"/>
    <n v="8820"/>
    <s v="4.69%"/>
    <n v="837"/>
    <s v="OSUS"/>
  </r>
  <r>
    <n v="1243"/>
    <s v="Kindy Cove Child Care Centre"/>
    <x v="0"/>
    <x v="35"/>
    <s v="4102020470"/>
    <s v="4102020470"/>
    <s v="48 Pheonix Street Lane Cove"/>
    <x v="0"/>
    <s v="2066"/>
    <s v="Jan - Mar 2012"/>
    <x v="4"/>
    <n v="3"/>
    <n v="9047"/>
    <s v="3.23%"/>
    <n v="1062"/>
    <s v="FACILITIES"/>
  </r>
  <r>
    <n v="1183"/>
    <s v="Civic Services Works Depot"/>
    <x v="0"/>
    <x v="34"/>
    <s v="4102020682"/>
    <s v="4102020682"/>
    <s v="Woods Street Lane Cove"/>
    <x v="0"/>
    <s v="2066"/>
    <s v="Jul - Sep 2013"/>
    <x v="6"/>
    <n v="1"/>
    <n v="9104"/>
    <s v="6.62%"/>
    <n v="697"/>
    <s v="OSUS"/>
  </r>
  <r>
    <n v="1226"/>
    <s v="Kindy Cove Child Care Centre"/>
    <x v="0"/>
    <x v="35"/>
    <s v="4102020470"/>
    <s v="4102020470"/>
    <s v="48 Pheonix Street Lane Cove"/>
    <x v="0"/>
    <s v="2066"/>
    <s v="Oct - Dec 2007"/>
    <x v="0"/>
    <n v="2"/>
    <n v="9107"/>
    <s v="5.26%"/>
    <n v="724"/>
    <s v="FACILITIES"/>
  </r>
  <r>
    <n v="1227"/>
    <s v="Kindy Cove Child Care Centre"/>
    <x v="0"/>
    <x v="35"/>
    <s v="4102020470"/>
    <s v="4102020470"/>
    <s v="48 Pheonix Street Lane Cove"/>
    <x v="0"/>
    <s v="2066"/>
    <s v="Jan - Mar 2008"/>
    <x v="0"/>
    <n v="3"/>
    <n v="9246"/>
    <s v="-6.61%"/>
    <n v="735"/>
    <s v="FACILITIES"/>
  </r>
  <r>
    <n v="1159"/>
    <s v="Civic Services Works Depot"/>
    <x v="0"/>
    <x v="34"/>
    <s v="4102020682"/>
    <s v="4102020682"/>
    <s v="Woods Street Lane Cove"/>
    <x v="0"/>
    <s v="2066"/>
    <s v="Jul - Sep 2007"/>
    <x v="0"/>
    <n v="1"/>
    <n v="9411"/>
    <s v="-8.02%"/>
    <n v="816"/>
    <s v="OSUS"/>
  </r>
  <r>
    <n v="1151"/>
    <s v="Civic Services Works Depot"/>
    <x v="0"/>
    <x v="34"/>
    <s v="4102020682"/>
    <s v="4102020682"/>
    <s v="Woods Street Lane Cove"/>
    <x v="0"/>
    <s v="2066"/>
    <s v="Jul - Sep 2005"/>
    <x v="7"/>
    <n v="1"/>
    <n v="9448"/>
    <s v="N/A"/>
    <n v="644"/>
    <s v="OSUS"/>
  </r>
  <r>
    <n v="466"/>
    <s v="Blackman Park"/>
    <x v="0"/>
    <x v="25"/>
    <s v="4103191138"/>
    <s v="4103191138"/>
    <s v="Lincoln Street Lane Cove"/>
    <x v="0"/>
    <s v="2066"/>
    <s v="Oct - Dec 2008"/>
    <x v="1"/>
    <n v="2"/>
    <n v="9829"/>
    <s v="956.88%"/>
    <n v="978"/>
    <s v="PARKS"/>
  </r>
  <r>
    <n v="1154"/>
    <s v="Civic Services Works Depot"/>
    <x v="0"/>
    <x v="34"/>
    <s v="4102020682"/>
    <s v="4102020682"/>
    <s v="Woods Street Lane Cove"/>
    <x v="0"/>
    <s v="2066"/>
    <s v="Apr - Jun 2006"/>
    <x v="7"/>
    <n v="4"/>
    <n v="9855"/>
    <s v="N/A"/>
    <n v="671"/>
    <s v="OSUS"/>
  </r>
  <r>
    <n v="1223"/>
    <s v="Kindy Cove Child Care Centre"/>
    <x v="0"/>
    <x v="35"/>
    <s v="4102020470"/>
    <s v="4102020470"/>
    <s v="48 Pheonix Street Lane Cove"/>
    <x v="0"/>
    <s v="2066"/>
    <s v="Jan - Mar 2007"/>
    <x v="8"/>
    <n v="3"/>
    <n v="9900"/>
    <s v="29.19%"/>
    <n v="716"/>
    <s v="FACILITIES"/>
  </r>
  <r>
    <n v="1163"/>
    <s v="Civic Services Works Depot"/>
    <x v="0"/>
    <x v="34"/>
    <s v="4102020682"/>
    <s v="4102020682"/>
    <s v="Woods Street Lane Cove"/>
    <x v="0"/>
    <s v="2066"/>
    <s v="Jul - Sep 2008"/>
    <x v="1"/>
    <n v="1"/>
    <n v="10148"/>
    <s v="7.83%"/>
    <n v="742"/>
    <s v="OSUS"/>
  </r>
  <r>
    <n v="1245"/>
    <s v="Kindy Cove Child Care Centre"/>
    <x v="0"/>
    <x v="35"/>
    <s v="4102020470"/>
    <s v="4102020470"/>
    <s v="48 Pheonix Street Lane Cove"/>
    <x v="0"/>
    <s v="2066"/>
    <s v="Jul - Sep 2012"/>
    <x v="5"/>
    <n v="1"/>
    <n v="10194"/>
    <s v="-12.04%"/>
    <n v="1310"/>
    <s v="FACILITIES"/>
  </r>
  <r>
    <n v="1155"/>
    <s v="Civic Services Works Depot"/>
    <x v="0"/>
    <x v="34"/>
    <s v="4102020682"/>
    <s v="4102020682"/>
    <s v="Woods Street Lane Cove"/>
    <x v="0"/>
    <s v="2066"/>
    <s v="Jul - Sep 2006"/>
    <x v="8"/>
    <n v="1"/>
    <n v="10232"/>
    <s v="8.30%"/>
    <n v="789"/>
    <s v="OSUS"/>
  </r>
  <r>
    <n v="365"/>
    <s v="Lane Cove Aquatic Centre"/>
    <x v="0"/>
    <x v="32"/>
    <s v="4103501333"/>
    <s v="4103501333"/>
    <s v="2 Little Street Lane Cove"/>
    <x v="0"/>
    <s v="2066"/>
    <s v="Apr - Jun 2007"/>
    <x v="8"/>
    <n v="4"/>
    <n v="10527"/>
    <s v="-9.07%"/>
    <n v="822"/>
    <s v="FACILITIES"/>
  </r>
  <r>
    <n v="358"/>
    <s v="Lane Cove Aquatic Centre"/>
    <x v="0"/>
    <x v="32"/>
    <s v="4103501333"/>
    <s v="4103501333"/>
    <s v="2 Little Street Lane Cove"/>
    <x v="0"/>
    <s v="2066"/>
    <s v="Jul - Sep 2005"/>
    <x v="7"/>
    <n v="1"/>
    <n v="10926"/>
    <s v="N/A"/>
    <n v="742"/>
    <s v="FACILITIES"/>
  </r>
  <r>
    <n v="363"/>
    <s v="Lane Cove Aquatic Centre"/>
    <x v="0"/>
    <x v="32"/>
    <s v="4103501333"/>
    <s v="4103501333"/>
    <s v="2 Little Street Lane Cove"/>
    <x v="0"/>
    <s v="2066"/>
    <s v="Oct - Dec 2006"/>
    <x v="8"/>
    <n v="2"/>
    <n v="11384"/>
    <s v="-9.38%"/>
    <n v="890"/>
    <s v="FACILITIES"/>
  </r>
  <r>
    <n v="1209"/>
    <s v="Lane Cove Community centre"/>
    <x v="0"/>
    <x v="36"/>
    <s v="4102020508"/>
    <s v="4102020508"/>
    <s v="164-172 Longueville Road Lane Cove"/>
    <x v="0"/>
    <s v="2066"/>
    <s v="Oct - Dec 2011"/>
    <x v="4"/>
    <n v="2"/>
    <n v="11521"/>
    <s v="-25.91%"/>
    <n v="1972"/>
    <s v="FACILITIES"/>
  </r>
  <r>
    <n v="361"/>
    <s v="Lane Cove Aquatic Centre"/>
    <x v="0"/>
    <x v="32"/>
    <s v="4103501333"/>
    <s v="4103501333"/>
    <s v="2 Little Street Lane Cove"/>
    <x v="0"/>
    <s v="2066"/>
    <s v="Apr - Jun 2006"/>
    <x v="7"/>
    <n v="4"/>
    <n v="11577"/>
    <s v="N/A"/>
    <n v="785"/>
    <s v="FACILITIES"/>
  </r>
  <r>
    <n v="1241"/>
    <s v="Kindy Cove Child Care Centre"/>
    <x v="0"/>
    <x v="35"/>
    <s v="4102020470"/>
    <s v="4102020470"/>
    <s v="48 Pheonix Street Lane Cove"/>
    <x v="0"/>
    <s v="2066"/>
    <s v="Jul - Sep 2011"/>
    <x v="4"/>
    <n v="1"/>
    <n v="11589"/>
    <s v="-18.78%"/>
    <n v="1375"/>
    <s v="FACILITIES"/>
  </r>
  <r>
    <n v="1224"/>
    <s v="Kindy Cove Child Care Centre"/>
    <x v="0"/>
    <x v="35"/>
    <s v="4102020470"/>
    <s v="4102020470"/>
    <s v="48 Pheonix Street Lane Cove"/>
    <x v="0"/>
    <s v="2066"/>
    <s v="Apr - Jun 2007"/>
    <x v="8"/>
    <n v="4"/>
    <n v="11811"/>
    <s v="-14.68%"/>
    <n v="867"/>
    <s v="FACILITIES"/>
  </r>
  <r>
    <n v="362"/>
    <s v="Lane Cove Aquatic Centre"/>
    <x v="0"/>
    <x v="32"/>
    <s v="4103501333"/>
    <s v="4103501333"/>
    <s v="2 Little Street Lane Cove"/>
    <x v="0"/>
    <s v="2066"/>
    <s v="Jul - Sep 2006"/>
    <x v="8"/>
    <n v="1"/>
    <n v="11955"/>
    <s v="9.42%"/>
    <n v="941"/>
    <s v="FACILITIES"/>
  </r>
  <r>
    <n v="1248"/>
    <s v="Kindy Cove Child Care Centre"/>
    <x v="0"/>
    <x v="35"/>
    <s v="4102020470"/>
    <s v="4102020470"/>
    <s v="48 Pheonix Street Lane Cove"/>
    <x v="0"/>
    <s v="2066"/>
    <s v="Apr - Jun 2013"/>
    <x v="5"/>
    <n v="4"/>
    <n v="12131"/>
    <s v="39.02%"/>
    <n v="826"/>
    <s v="FACILITIES"/>
  </r>
  <r>
    <n v="360"/>
    <s v="Lane Cove Aquatic Centre"/>
    <x v="0"/>
    <x v="32"/>
    <s v="4103501333"/>
    <s v="4103501333"/>
    <s v="2 Little Street Lane Cove"/>
    <x v="0"/>
    <s v="2066"/>
    <s v="Jan - Mar 2006"/>
    <x v="7"/>
    <n v="3"/>
    <n v="12383"/>
    <s v="N/A"/>
    <n v="843"/>
    <s v="FACILITIES"/>
  </r>
  <r>
    <n v="1228"/>
    <s v="Kindy Cove Child Care Centre"/>
    <x v="0"/>
    <x v="35"/>
    <s v="4102020470"/>
    <s v="4102020470"/>
    <s v="48 Pheonix Street Lane Cove"/>
    <x v="0"/>
    <s v="2066"/>
    <s v="Apr - Jun 2008"/>
    <x v="0"/>
    <n v="4"/>
    <n v="12509"/>
    <s v="5.91%"/>
    <n v="808"/>
    <s v="FACILITIES"/>
  </r>
  <r>
    <n v="1232"/>
    <s v="Kindy Cove Child Care Centre"/>
    <x v="0"/>
    <x v="35"/>
    <s v="4102020470"/>
    <s v="4102020470"/>
    <s v="48 Pheonix Street Lane Cove"/>
    <x v="0"/>
    <s v="2066"/>
    <s v="Apr - Jun 2009"/>
    <x v="1"/>
    <n v="4"/>
    <n v="12509"/>
    <s v="0.00%"/>
    <n v="808"/>
    <s v="FACILITIES"/>
  </r>
  <r>
    <n v="1236"/>
    <s v="Kindy Cove Child Care Centre"/>
    <x v="0"/>
    <x v="35"/>
    <s v="4102020470"/>
    <s v="4102020470"/>
    <s v="48 Pheonix Street Lane Cove"/>
    <x v="0"/>
    <s v="2066"/>
    <s v="Apr - Jun 2010"/>
    <x v="2"/>
    <n v="4"/>
    <n v="12509"/>
    <s v="0.00%"/>
    <n v="808"/>
    <s v="FACILITIES"/>
  </r>
  <r>
    <n v="1240"/>
    <s v="Kindy Cove Child Care Centre"/>
    <x v="0"/>
    <x v="35"/>
    <s v="4102020470"/>
    <s v="4102020470"/>
    <s v="48 Pheonix Street Lane Cove"/>
    <x v="0"/>
    <s v="2066"/>
    <s v="Apr - Jun 2011"/>
    <x v="3"/>
    <n v="4"/>
    <n v="12509"/>
    <s v="0.00%"/>
    <n v="808"/>
    <s v="FACILITIES"/>
  </r>
  <r>
    <n v="359"/>
    <s v="Lane Cove Aquatic Centre"/>
    <x v="0"/>
    <x v="32"/>
    <s v="4103501333"/>
    <s v="4103501333"/>
    <s v="2 Little Street Lane Cove"/>
    <x v="0"/>
    <s v="2066"/>
    <s v="Oct - Dec 2005"/>
    <x v="7"/>
    <n v="2"/>
    <n v="12563"/>
    <s v="N/A"/>
    <n v="855"/>
    <s v="FACILITIES"/>
  </r>
  <r>
    <n v="364"/>
    <s v="Lane Cove Aquatic Centre"/>
    <x v="0"/>
    <x v="32"/>
    <s v="4103501333"/>
    <s v="4103501333"/>
    <s v="2 Little Street Lane Cove"/>
    <x v="0"/>
    <s v="2066"/>
    <s v="Jan - Mar 2007"/>
    <x v="8"/>
    <n v="3"/>
    <n v="12613"/>
    <s v="1.86%"/>
    <n v="996"/>
    <s v="FACILITIES"/>
  </r>
  <r>
    <n v="1217"/>
    <s v="Kindy Cove Child Care Centre"/>
    <x v="0"/>
    <x v="35"/>
    <s v="4102020470"/>
    <s v="4102020470"/>
    <s v="48 Pheonix Street Lane Cove"/>
    <x v="0"/>
    <s v="2066"/>
    <s v="Jul - Sep 2005"/>
    <x v="7"/>
    <n v="1"/>
    <n v="12726"/>
    <s v="N/A"/>
    <n v="702"/>
    <s v="FACILITIES"/>
  </r>
  <r>
    <n v="1249"/>
    <s v="Kindy Cove Child Care Centre"/>
    <x v="0"/>
    <x v="35"/>
    <s v="4102020470"/>
    <s v="4102020470"/>
    <s v="48 Pheonix Street Lane Cove"/>
    <x v="0"/>
    <s v="2066"/>
    <s v="Jul - Sep 2013"/>
    <x v="6"/>
    <n v="1"/>
    <n v="13787"/>
    <s v="35.25%"/>
    <n v="1087"/>
    <s v="FACILITIES"/>
  </r>
  <r>
    <n v="1213"/>
    <s v="Lane Cove Community centre"/>
    <x v="0"/>
    <x v="36"/>
    <s v="4102020508"/>
    <s v="4102020508"/>
    <s v="164-172 Longueville Road Lane Cove"/>
    <x v="0"/>
    <s v="2066"/>
    <s v="Oct - Dec 2012"/>
    <x v="5"/>
    <n v="2"/>
    <n v="13792"/>
    <s v="19.71%"/>
    <n v="1610"/>
    <s v="FACILITIES"/>
  </r>
  <r>
    <n v="1220"/>
    <s v="Kindy Cove Child Care Centre"/>
    <x v="0"/>
    <x v="35"/>
    <s v="4102020470"/>
    <s v="4102020470"/>
    <s v="48 Pheonix Street Lane Cove"/>
    <x v="0"/>
    <s v="2066"/>
    <s v="Apr - Jun 2006"/>
    <x v="7"/>
    <n v="4"/>
    <n v="13843"/>
    <s v="N/A"/>
    <n v="839"/>
    <s v="FACILITIES"/>
  </r>
  <r>
    <n v="62"/>
    <s v="Lane Cove Library"/>
    <x v="0"/>
    <x v="37"/>
    <s v="NCCC002383"/>
    <s v="NCCC002383"/>
    <s v="139A Longueville Road Lane Cove"/>
    <x v="0"/>
    <s v="2066"/>
    <s v="Apr - Jun 2009"/>
    <x v="1"/>
    <n v="4"/>
    <n v="14068"/>
    <s v="-25.68%"/>
    <n v="1238"/>
    <s v="FACILITIES"/>
  </r>
  <r>
    <n v="1229"/>
    <s v="Kindy Cove Child Care Centre"/>
    <x v="0"/>
    <x v="35"/>
    <s v="4102020470"/>
    <s v="4102020470"/>
    <s v="48 Pheonix Street Lane Cove"/>
    <x v="0"/>
    <s v="2066"/>
    <s v="Jul - Sep 2008"/>
    <x v="1"/>
    <n v="1"/>
    <n v="14268"/>
    <s v="-9.56%"/>
    <n v="1069"/>
    <s v="FACILITIES"/>
  </r>
  <r>
    <n v="1233"/>
    <s v="Kindy Cove Child Care Centre"/>
    <x v="0"/>
    <x v="35"/>
    <s v="4102020470"/>
    <s v="4102020470"/>
    <s v="48 Pheonix Street Lane Cove"/>
    <x v="0"/>
    <s v="2066"/>
    <s v="Jul - Sep 2009"/>
    <x v="2"/>
    <n v="1"/>
    <n v="14268"/>
    <s v="0.00%"/>
    <n v="1069"/>
    <s v="FACILITIES"/>
  </r>
  <r>
    <n v="1237"/>
    <s v="Kindy Cove Child Care Centre"/>
    <x v="0"/>
    <x v="35"/>
    <s v="4102020470"/>
    <s v="4102020470"/>
    <s v="48 Pheonix Street Lane Cove"/>
    <x v="0"/>
    <s v="2066"/>
    <s v="Jul - Sep 2010"/>
    <x v="3"/>
    <n v="1"/>
    <n v="14268"/>
    <s v="0.00%"/>
    <n v="1069"/>
    <s v="FACILITIES"/>
  </r>
  <r>
    <n v="63"/>
    <s v="Lane Cove Library"/>
    <x v="0"/>
    <x v="37"/>
    <s v="NCCC002383"/>
    <s v="NCCC002383"/>
    <s v="139A Longueville Road Lane Cove"/>
    <x v="0"/>
    <s v="2066"/>
    <s v="Jul - Sep 2009"/>
    <x v="2"/>
    <n v="1"/>
    <n v="14347"/>
    <s v="-27.62%"/>
    <n v="1098"/>
    <s v="FACILITIES"/>
  </r>
  <r>
    <n v="1210"/>
    <s v="Lane Cove Community centre"/>
    <x v="0"/>
    <x v="36"/>
    <s v="4102020508"/>
    <s v="4102020508"/>
    <s v="164-172 Longueville Road Lane Cove"/>
    <x v="0"/>
    <s v="2066"/>
    <s v="Jan - Mar 2012"/>
    <x v="4"/>
    <n v="3"/>
    <n v="14910"/>
    <s v="-28.59%"/>
    <n v="2619"/>
    <s v="FACILITIES"/>
  </r>
  <r>
    <n v="1205"/>
    <s v="Lane Cove Community centre"/>
    <x v="0"/>
    <x v="36"/>
    <s v="4102020508"/>
    <s v="4102020508"/>
    <s v="164-172 Longueville Road Lane Cove"/>
    <x v="0"/>
    <s v="2066"/>
    <s v="Oct - Dec 2010"/>
    <x v="3"/>
    <n v="2"/>
    <n v="15551"/>
    <s v="-48.63%"/>
    <n v="2579"/>
    <s v="FACILITIES"/>
  </r>
  <r>
    <n v="1225"/>
    <s v="Kindy Cove Child Care Centre"/>
    <x v="0"/>
    <x v="35"/>
    <s v="4102020470"/>
    <s v="4102020470"/>
    <s v="48 Pheonix Street Lane Cove"/>
    <x v="0"/>
    <s v="2066"/>
    <s v="Jul - Sep 2007"/>
    <x v="0"/>
    <n v="1"/>
    <n v="15776"/>
    <s v="-12.12%"/>
    <n v="1349"/>
    <s v="FACILITIES"/>
  </r>
  <r>
    <n v="60"/>
    <s v="Lane Cove Library"/>
    <x v="0"/>
    <x v="37"/>
    <s v="NCCC002383"/>
    <s v="NCCC002383"/>
    <s v="139A Longueville Road Lane Cove"/>
    <x v="0"/>
    <s v="2066"/>
    <s v="Oct - Dec 2008"/>
    <x v="1"/>
    <n v="2"/>
    <n v="15787"/>
    <s v="-64.96%"/>
    <n v="1405"/>
    <s v="FACILITIES"/>
  </r>
  <r>
    <n v="1189"/>
    <s v="Lane Cove Community centre"/>
    <x v="0"/>
    <x v="36"/>
    <s v="4102020508"/>
    <s v="4102020508"/>
    <s v="164-172 Longueville Road Lane Cove"/>
    <x v="0"/>
    <s v="2066"/>
    <s v="Oct - Dec 2006"/>
    <x v="8"/>
    <n v="2"/>
    <n v="16398"/>
    <s v="-2.75%"/>
    <n v="1184"/>
    <s v="FACILITIES"/>
  </r>
  <r>
    <n v="1211"/>
    <s v="Lane Cove Community centre"/>
    <x v="0"/>
    <x v="36"/>
    <s v="4102020508"/>
    <s v="4102020508"/>
    <s v="164-172 Longueville Road Lane Cove"/>
    <x v="0"/>
    <s v="2066"/>
    <s v="Apr - Jun 2012"/>
    <x v="4"/>
    <n v="4"/>
    <n v="16424"/>
    <s v="-0.77%"/>
    <n v="2842"/>
    <s v="FACILITIES"/>
  </r>
  <r>
    <n v="1207"/>
    <s v="Lane Cove Community centre"/>
    <x v="0"/>
    <x v="36"/>
    <s v="4102020508"/>
    <s v="4102020508"/>
    <s v="164-172 Longueville Road Lane Cove"/>
    <x v="0"/>
    <s v="2066"/>
    <s v="Apr - Jun 2011"/>
    <x v="3"/>
    <n v="4"/>
    <n v="16551"/>
    <s v="-33.00%"/>
    <n v="2753"/>
    <s v="FACILITIES"/>
  </r>
  <r>
    <n v="1184"/>
    <s v="Lane Cove Community centre"/>
    <x v="0"/>
    <x v="36"/>
    <s v="4102020508"/>
    <s v="4102020508"/>
    <s v="164-172 Longueville Road Lane Cove"/>
    <x v="0"/>
    <s v="2066"/>
    <s v="Jul - Sep 2005"/>
    <x v="7"/>
    <n v="1"/>
    <n v="16645"/>
    <s v="N/A"/>
    <n v="1138"/>
    <s v="FACILITIES"/>
  </r>
  <r>
    <n v="1212"/>
    <s v="Lane Cove Community centre"/>
    <x v="0"/>
    <x v="36"/>
    <s v="4102020508"/>
    <s v="4102020508"/>
    <s v="164-172 Longueville Road Lane Cove"/>
    <x v="0"/>
    <s v="2066"/>
    <s v="Jul - Sep 2012"/>
    <x v="5"/>
    <n v="1"/>
    <n v="16812"/>
    <s v="-2.69%"/>
    <n v="2627"/>
    <s v="FACILITIES"/>
  </r>
  <r>
    <n v="1185"/>
    <s v="Lane Cove Community centre"/>
    <x v="0"/>
    <x v="36"/>
    <s v="4102020508"/>
    <s v="4102020508"/>
    <s v="164-172 Longueville Road Lane Cove"/>
    <x v="0"/>
    <s v="2066"/>
    <s v="Oct - Dec 2005"/>
    <x v="7"/>
    <n v="2"/>
    <n v="16861"/>
    <s v="N/A"/>
    <n v="1153"/>
    <s v="FACILITIES"/>
  </r>
  <r>
    <n v="1208"/>
    <s v="Lane Cove Community centre"/>
    <x v="0"/>
    <x v="36"/>
    <s v="4102020508"/>
    <s v="4102020508"/>
    <s v="164-172 Longueville Road Lane Cove"/>
    <x v="0"/>
    <s v="2066"/>
    <s v="Jul - Sep 2011"/>
    <x v="4"/>
    <n v="1"/>
    <n v="17276"/>
    <s v="-5.02%"/>
    <n v="3035"/>
    <s v="FACILITIES"/>
  </r>
  <r>
    <n v="1193"/>
    <s v="Lane Cove Community centre"/>
    <x v="0"/>
    <x v="36"/>
    <s v="4102020508"/>
    <s v="4102020508"/>
    <s v="164-172 Longueville Road Lane Cove"/>
    <x v="0"/>
    <s v="2066"/>
    <s v="Oct - Dec 2007"/>
    <x v="0"/>
    <n v="2"/>
    <n v="17435"/>
    <s v="6.32%"/>
    <n v="1341"/>
    <s v="FACILITIES"/>
  </r>
  <r>
    <n v="1191"/>
    <s v="Lane Cove Community centre"/>
    <x v="0"/>
    <x v="36"/>
    <s v="4102020508"/>
    <s v="4102020508"/>
    <s v="164-172 Longueville Road Lane Cove"/>
    <x v="0"/>
    <s v="2066"/>
    <s v="Apr - Jun 2007"/>
    <x v="8"/>
    <n v="4"/>
    <n v="17585"/>
    <s v="-7.41%"/>
    <n v="1220"/>
    <s v="FACILITIES"/>
  </r>
  <r>
    <n v="1221"/>
    <s v="Kindy Cove Child Care Centre"/>
    <x v="0"/>
    <x v="35"/>
    <s v="4102020470"/>
    <s v="4102020470"/>
    <s v="48 Pheonix Street Lane Cove"/>
    <x v="0"/>
    <s v="2066"/>
    <s v="Jul - Sep 2006"/>
    <x v="8"/>
    <n v="1"/>
    <n v="17952"/>
    <s v="41.07%"/>
    <n v="1325"/>
    <s v="FACILITIES"/>
  </r>
  <r>
    <n v="1204"/>
    <s v="Lane Cove Community centre"/>
    <x v="0"/>
    <x v="36"/>
    <s v="4102020508"/>
    <s v="4102020508"/>
    <s v="164-172 Longueville Road Lane Cove"/>
    <x v="0"/>
    <s v="2066"/>
    <s v="Jul - Sep 2010"/>
    <x v="3"/>
    <n v="1"/>
    <n v="18189"/>
    <s v="-30.62%"/>
    <n v="3086"/>
    <s v="FACILITIES"/>
  </r>
  <r>
    <n v="58"/>
    <s v="Lane Cove Library"/>
    <x v="0"/>
    <x v="37"/>
    <s v="NCCC002383"/>
    <s v="NCCC002383"/>
    <s v="139A Longueville Road Lane Cove"/>
    <x v="0"/>
    <s v="2066"/>
    <s v="Apr - Jun 2008"/>
    <x v="0"/>
    <n v="4"/>
    <n v="18928"/>
    <s v="-57.32%"/>
    <n v="1574"/>
    <s v="FACILITIES"/>
  </r>
  <r>
    <n v="1187"/>
    <s v="Lane Cove Community centre"/>
    <x v="0"/>
    <x v="36"/>
    <s v="4102020508"/>
    <s v="4102020508"/>
    <s v="164-172 Longueville Road Lane Cove"/>
    <x v="0"/>
    <s v="2066"/>
    <s v="Apr - Jun 2006"/>
    <x v="7"/>
    <n v="4"/>
    <n v="18992"/>
    <s v="N/A"/>
    <n v="1300"/>
    <s v="FACILITIES"/>
  </r>
  <r>
    <n v="1190"/>
    <s v="Lane Cove Community centre"/>
    <x v="0"/>
    <x v="36"/>
    <s v="4102020508"/>
    <s v="4102020508"/>
    <s v="164-172 Longueville Road Lane Cove"/>
    <x v="0"/>
    <s v="2066"/>
    <s v="Jan - Mar 2007"/>
    <x v="8"/>
    <n v="3"/>
    <n v="19051"/>
    <s v="-2.69%"/>
    <n v="1343"/>
    <s v="FACILITIES"/>
  </r>
  <r>
    <n v="1216"/>
    <s v="Lane Cove Community centre"/>
    <x v="0"/>
    <x v="36"/>
    <s v="4102020508"/>
    <s v="4102020508"/>
    <s v="164-172 Longueville Road Lane Cove"/>
    <x v="0"/>
    <s v="2066"/>
    <s v="Jul - Sep 2013"/>
    <x v="6"/>
    <n v="1"/>
    <n v="19219"/>
    <s v="14.32%"/>
    <n v="1909"/>
    <s v="FACILITIES"/>
  </r>
  <r>
    <n v="1215"/>
    <s v="Lane Cove Community centre"/>
    <x v="0"/>
    <x v="36"/>
    <s v="4102020508"/>
    <s v="4102020508"/>
    <s v="164-172 Longueville Road Lane Cove"/>
    <x v="0"/>
    <s v="2066"/>
    <s v="Apr - Jun 2013"/>
    <x v="5"/>
    <n v="4"/>
    <n v="19228"/>
    <s v="17.07%"/>
    <n v="2030"/>
    <s v="FACILITIES"/>
  </r>
  <r>
    <n v="1186"/>
    <s v="Lane Cove Community centre"/>
    <x v="0"/>
    <x v="36"/>
    <s v="4102020508"/>
    <s v="4102020508"/>
    <s v="164-172 Longueville Road Lane Cove"/>
    <x v="0"/>
    <s v="2066"/>
    <s v="Jan - Mar 2006"/>
    <x v="7"/>
    <n v="3"/>
    <n v="19578"/>
    <s v="N/A"/>
    <n v="1342"/>
    <s v="FACILITIES"/>
  </r>
  <r>
    <n v="1192"/>
    <s v="Lane Cove Community centre"/>
    <x v="0"/>
    <x v="36"/>
    <s v="4102020508"/>
    <s v="4102020508"/>
    <s v="164-172 Longueville Road Lane Cove"/>
    <x v="0"/>
    <s v="2066"/>
    <s v="Jul - Sep 2007"/>
    <x v="0"/>
    <n v="1"/>
    <n v="19784"/>
    <s v="-2.38%"/>
    <n v="1510"/>
    <s v="FACILITIES"/>
  </r>
  <r>
    <n v="59"/>
    <s v="Lane Cove Library"/>
    <x v="0"/>
    <x v="37"/>
    <s v="NCCC002383"/>
    <s v="NCCC002383"/>
    <s v="139A Longueville Road Lane Cove"/>
    <x v="0"/>
    <s v="2066"/>
    <s v="Jul - Sep 2008"/>
    <x v="1"/>
    <n v="1"/>
    <n v="19823"/>
    <s v="-54.77%"/>
    <n v="1713"/>
    <s v="FACILITIES"/>
  </r>
  <r>
    <n v="61"/>
    <s v="Lane Cove Library"/>
    <x v="0"/>
    <x v="37"/>
    <s v="NCCC002383"/>
    <s v="NCCC002383"/>
    <s v="139A Longueville Road Lane Cove"/>
    <x v="0"/>
    <s v="2066"/>
    <s v="Jan - Mar 2009"/>
    <x v="1"/>
    <n v="3"/>
    <n v="20180"/>
    <s v="-50.51%"/>
    <n v="1796"/>
    <s v="FACILITIES"/>
  </r>
  <r>
    <n v="1188"/>
    <s v="Lane Cove Community centre"/>
    <x v="0"/>
    <x v="36"/>
    <s v="4102020508"/>
    <s v="4102020508"/>
    <s v="164-172 Longueville Road Lane Cove"/>
    <x v="0"/>
    <s v="2066"/>
    <s v="Jul - Sep 2006"/>
    <x v="8"/>
    <n v="1"/>
    <n v="20266"/>
    <s v="21.75%"/>
    <n v="1634"/>
    <s v="FACILITIES"/>
  </r>
  <r>
    <n v="1206"/>
    <s v="Lane Cove Community centre"/>
    <x v="0"/>
    <x v="36"/>
    <s v="4102020508"/>
    <s v="4102020508"/>
    <s v="164-172 Longueville Road Lane Cove"/>
    <x v="0"/>
    <s v="2066"/>
    <s v="Jan - Mar 2011"/>
    <x v="3"/>
    <n v="3"/>
    <n v="20879"/>
    <s v="-35.86%"/>
    <n v="3474"/>
    <s v="FACILITIES"/>
  </r>
  <r>
    <n v="1214"/>
    <s v="Lane Cove Community centre"/>
    <x v="0"/>
    <x v="36"/>
    <s v="4102020508"/>
    <s v="4102020508"/>
    <s v="164-172 Longueville Road Lane Cove"/>
    <x v="0"/>
    <s v="2066"/>
    <s v="Jan - Mar 2013"/>
    <x v="5"/>
    <n v="3"/>
    <n v="21460"/>
    <s v="43.93%"/>
    <n v="2315"/>
    <s v="FACILITIES"/>
  </r>
  <r>
    <n v="1194"/>
    <s v="Lane Cove Community centre"/>
    <x v="0"/>
    <x v="36"/>
    <s v="4102020508"/>
    <s v="4102020508"/>
    <s v="164-172 Longueville Road Lane Cove"/>
    <x v="0"/>
    <s v="2066"/>
    <s v="Jan - Mar 2008"/>
    <x v="0"/>
    <n v="3"/>
    <n v="22076"/>
    <s v="15.88%"/>
    <n v="1735"/>
    <s v="FACILITIES"/>
  </r>
  <r>
    <n v="64"/>
    <s v="Lane Cove Library"/>
    <x v="0"/>
    <x v="37"/>
    <s v="NCCC002383"/>
    <s v="NCCC002383"/>
    <s v="139A Longueville Road Lane Cove"/>
    <x v="0"/>
    <s v="2066"/>
    <s v="Oct - Dec 2009"/>
    <x v="2"/>
    <n v="2"/>
    <n v="22229"/>
    <s v="40.81%"/>
    <n v="1680"/>
    <s v="FACILITIES"/>
  </r>
  <r>
    <n v="1199"/>
    <s v="Lane Cove Community centre"/>
    <x v="0"/>
    <x v="36"/>
    <s v="4102020508"/>
    <s v="4102020508"/>
    <s v="164-172 Longueville Road Lane Cove"/>
    <x v="0"/>
    <s v="2066"/>
    <s v="Apr - Jun 2009"/>
    <x v="1"/>
    <n v="4"/>
    <n v="24076"/>
    <s v="-5.01%"/>
    <n v="2065"/>
    <s v="FACILITIES"/>
  </r>
  <r>
    <n v="1203"/>
    <s v="Lane Cove Community centre"/>
    <x v="0"/>
    <x v="36"/>
    <s v="4102020508"/>
    <s v="4102020508"/>
    <s v="164-172 Longueville Road Lane Cove"/>
    <x v="0"/>
    <s v="2066"/>
    <s v="Apr - Jun 2010"/>
    <x v="2"/>
    <n v="4"/>
    <n v="24704"/>
    <s v="2.61%"/>
    <n v="4196"/>
    <s v="FACILITIES"/>
  </r>
  <r>
    <n v="1195"/>
    <s v="Lane Cove Community centre"/>
    <x v="0"/>
    <x v="36"/>
    <s v="4102020508"/>
    <s v="4102020508"/>
    <s v="164-172 Longueville Road Lane Cove"/>
    <x v="0"/>
    <s v="2066"/>
    <s v="Apr - Jun 2008"/>
    <x v="0"/>
    <n v="4"/>
    <n v="25347"/>
    <s v="44.14%"/>
    <n v="2019"/>
    <s v="FACILITIES"/>
  </r>
  <r>
    <n v="1200"/>
    <s v="Lane Cove Community centre"/>
    <x v="0"/>
    <x v="36"/>
    <s v="4102020508"/>
    <s v="4102020508"/>
    <s v="164-172 Longueville Road Lane Cove"/>
    <x v="0"/>
    <s v="2066"/>
    <s v="Jul - Sep 2009"/>
    <x v="2"/>
    <n v="1"/>
    <n v="26218"/>
    <s v="-2.36%"/>
    <n v="2767"/>
    <s v="FACILITIES"/>
  </r>
  <r>
    <n v="1197"/>
    <s v="Lane Cove Community centre"/>
    <x v="0"/>
    <x v="36"/>
    <s v="4102020508"/>
    <s v="4102020508"/>
    <s v="164-172 Longueville Road Lane Cove"/>
    <x v="0"/>
    <s v="2066"/>
    <s v="Oct - Dec 2008"/>
    <x v="1"/>
    <n v="2"/>
    <n v="26452"/>
    <s v="51.72%"/>
    <n v="2293"/>
    <s v="FACILITIES"/>
  </r>
  <r>
    <n v="1196"/>
    <s v="Lane Cove Community centre"/>
    <x v="0"/>
    <x v="36"/>
    <s v="4102020508"/>
    <s v="4102020508"/>
    <s v="164-172 Longueville Road Lane Cove"/>
    <x v="0"/>
    <s v="2066"/>
    <s v="Jul - Sep 2008"/>
    <x v="1"/>
    <n v="1"/>
    <n v="26852"/>
    <s v="35.73%"/>
    <n v="2322"/>
    <s v="FACILITIES"/>
  </r>
  <r>
    <n v="1201"/>
    <s v="Lane Cove Community centre"/>
    <x v="0"/>
    <x v="36"/>
    <s v="4102020508"/>
    <s v="4102020508"/>
    <s v="164-172 Longueville Road Lane Cove"/>
    <x v="0"/>
    <s v="2066"/>
    <s v="Oct - Dec 2009"/>
    <x v="2"/>
    <n v="2"/>
    <n v="30274"/>
    <s v="14.45%"/>
    <n v="3662"/>
    <s v="FACILITIES"/>
  </r>
  <r>
    <n v="1198"/>
    <s v="Lane Cove Community centre"/>
    <x v="0"/>
    <x v="36"/>
    <s v="4102020508"/>
    <s v="4102020508"/>
    <s v="164-172 Longueville Road Lane Cove"/>
    <x v="0"/>
    <s v="2066"/>
    <s v="Jan - Mar 2009"/>
    <x v="1"/>
    <n v="3"/>
    <n v="32027"/>
    <s v="45.08%"/>
    <n v="2775"/>
    <s v="FACILITIES"/>
  </r>
  <r>
    <n v="1202"/>
    <s v="Lane Cove Community centre"/>
    <x v="0"/>
    <x v="36"/>
    <s v="4102020508"/>
    <s v="4102020508"/>
    <s v="164-172 Longueville Road Lane Cove"/>
    <x v="0"/>
    <s v="2066"/>
    <s v="Jan - Mar 2010"/>
    <x v="2"/>
    <n v="3"/>
    <n v="32553"/>
    <s v="1.64%"/>
    <n v="5545"/>
    <s v="FACILITIES"/>
  </r>
  <r>
    <n v="80"/>
    <s v="Council Multi Level Carpark, Market Square"/>
    <x v="0"/>
    <x v="38"/>
    <s v="4103763756"/>
    <s v="4103763756"/>
    <s v="  5 Austin St Lane Cove"/>
    <x v="0"/>
    <s v="2066"/>
    <s v="Oct - Dec 2009"/>
    <x v="2"/>
    <n v="2"/>
    <n v="38742"/>
    <s v="N/A"/>
    <n v="3518"/>
    <s v="MAJOR PROJECTS"/>
  </r>
  <r>
    <n v="57"/>
    <s v="Lane Cove Library"/>
    <x v="0"/>
    <x v="37"/>
    <s v="NCCC002383"/>
    <s v="NCCC002383"/>
    <s v="139A Longueville Road Lane Cove"/>
    <x v="0"/>
    <s v="2066"/>
    <s v="Jan - Mar 2008"/>
    <x v="0"/>
    <n v="3"/>
    <n v="40775"/>
    <s v="-23.08%"/>
    <n v="3592"/>
    <s v="FACILITIES"/>
  </r>
  <r>
    <n v="44"/>
    <s v="Lane Cove Library"/>
    <x v="1"/>
    <x v="39"/>
    <s v="NCCC0023837"/>
    <s v="NCCC002383"/>
    <s v="139A Longueville Road Lane Cove"/>
    <x v="0"/>
    <s v="2066"/>
    <s v="Jan - Mar 2013"/>
    <x v="5"/>
    <n v="3"/>
    <n v="41178"/>
    <s v="-3.99%"/>
    <n v="2554"/>
    <s v="FACILITY MGR"/>
  </r>
  <r>
    <n v="39"/>
    <s v="Lane Cove Library"/>
    <x v="1"/>
    <x v="39"/>
    <s v="NCCC0023837"/>
    <s v="NCCC002383"/>
    <s v="139A Longueville Road Lane Cove"/>
    <x v="0"/>
    <s v="2066"/>
    <s v="Oct - Dec 2011"/>
    <x v="4"/>
    <n v="2"/>
    <n v="41643"/>
    <s v="-13.13%"/>
    <n v="2527"/>
    <s v="FACILITY MGR"/>
  </r>
  <r>
    <n v="65"/>
    <s v="Lane Cove Library"/>
    <x v="0"/>
    <x v="37"/>
    <s v="NCCC002383"/>
    <s v="NCCC002383"/>
    <s v="139A Longueville Road Lane Cove"/>
    <x v="0"/>
    <s v="2066"/>
    <s v="Jan - Mar 2010"/>
    <x v="2"/>
    <n v="3"/>
    <n v="41944"/>
    <s v="107.85%"/>
    <n v="2957"/>
    <s v="FACILITIES"/>
  </r>
  <r>
    <n v="52"/>
    <s v="Lane Cove Library"/>
    <x v="0"/>
    <x v="37"/>
    <s v="NCCC002383"/>
    <s v="NCCC002383"/>
    <s v="139A Longueville Road Lane Cove"/>
    <x v="0"/>
    <s v="2066"/>
    <s v="Oct - Dec 2006"/>
    <x v="8"/>
    <n v="2"/>
    <n v="42019"/>
    <s v="-13.14%"/>
    <n v="2125"/>
    <s v="FACILITIES"/>
  </r>
  <r>
    <n v="43"/>
    <s v="Lane Cove Library"/>
    <x v="1"/>
    <x v="39"/>
    <s v="NCCC0023837"/>
    <s v="NCCC002383"/>
    <s v="139A Longueville Road Lane Cove"/>
    <x v="0"/>
    <s v="2066"/>
    <s v="Oct - Dec 2012"/>
    <x v="5"/>
    <n v="2"/>
    <n v="42244"/>
    <s v="1.44%"/>
    <n v="2637"/>
    <s v="FACILITY MGR"/>
  </r>
  <r>
    <n v="40"/>
    <s v="Lane Cove Library"/>
    <x v="1"/>
    <x v="39"/>
    <s v="NCCC0023837"/>
    <s v="NCCC002383"/>
    <s v="139A Longueville Road Lane Cove"/>
    <x v="0"/>
    <s v="2066"/>
    <s v="Jan - Mar 2012"/>
    <x v="4"/>
    <n v="3"/>
    <n v="42889"/>
    <s v="-11.69%"/>
    <n v="2620"/>
    <s v="FACILITY MGR"/>
  </r>
  <r>
    <n v="51"/>
    <s v="Lane Cove Library"/>
    <x v="0"/>
    <x v="37"/>
    <s v="NCCC002383"/>
    <s v="NCCC002383"/>
    <s v="139A Longueville Road Lane Cove"/>
    <x v="0"/>
    <s v="2066"/>
    <s v="Jul - Sep 2006"/>
    <x v="8"/>
    <n v="1"/>
    <n v="42940"/>
    <s v="-17.71%"/>
    <n v="2168"/>
    <s v="FACILITIES"/>
  </r>
  <r>
    <n v="55"/>
    <s v="Lane Cove Library"/>
    <x v="0"/>
    <x v="37"/>
    <s v="NCCC002383"/>
    <s v="NCCC002383"/>
    <s v="139A Longueville Road Lane Cove"/>
    <x v="0"/>
    <s v="2066"/>
    <s v="Jul - Sep 2007"/>
    <x v="0"/>
    <n v="1"/>
    <n v="43829"/>
    <s v="2.07%"/>
    <n v="3884"/>
    <s v="FACILITIES"/>
  </r>
  <r>
    <n v="66"/>
    <s v="Lane Cove Library"/>
    <x v="0"/>
    <x v="37"/>
    <s v="NCCC002383"/>
    <s v="NCCC002383"/>
    <s v="139A Longueville Road Lane Cove"/>
    <x v="0"/>
    <s v="2066"/>
    <s v="Apr - Jun 2010"/>
    <x v="2"/>
    <n v="4"/>
    <n v="43981"/>
    <s v="212.63%"/>
    <n v="2980"/>
    <s v="FACILITIES"/>
  </r>
  <r>
    <n v="54"/>
    <s v="Lane Cove Library"/>
    <x v="0"/>
    <x v="37"/>
    <s v="NCCC002383"/>
    <s v="NCCC002383"/>
    <s v="139A Longueville Road Lane Cove"/>
    <x v="0"/>
    <s v="2066"/>
    <s v="Apr - Jun 2007"/>
    <x v="8"/>
    <n v="4"/>
    <n v="44350"/>
    <s v="-3.56%"/>
    <n v="2193"/>
    <s v="FACILITIES"/>
  </r>
  <r>
    <n v="56"/>
    <s v="Lane Cove Library"/>
    <x v="0"/>
    <x v="37"/>
    <s v="NCCC002383"/>
    <s v="NCCC002383"/>
    <s v="139A Longueville Road Lane Cove"/>
    <x v="0"/>
    <s v="2066"/>
    <s v="Oct - Dec 2007"/>
    <x v="0"/>
    <n v="2"/>
    <n v="45056"/>
    <s v="7.23%"/>
    <n v="3990"/>
    <s v="FACILITIES"/>
  </r>
  <r>
    <n v="42"/>
    <s v="Lane Cove Library"/>
    <x v="1"/>
    <x v="39"/>
    <s v="NCCC0023837"/>
    <s v="NCCC002383"/>
    <s v="139A Longueville Road Lane Cove"/>
    <x v="0"/>
    <s v="2066"/>
    <s v="Jul - Sep 2012"/>
    <x v="5"/>
    <n v="1"/>
    <n v="45443"/>
    <s v="-9.72%"/>
    <n v="2816"/>
    <s v="FACILITY MGR"/>
  </r>
  <r>
    <n v="50"/>
    <s v="Lane Cove Library"/>
    <x v="0"/>
    <x v="37"/>
    <s v="NCCC002383"/>
    <s v="NCCC002383"/>
    <s v="139A Longueville Road Lane Cove"/>
    <x v="0"/>
    <s v="2066"/>
    <s v="Apr - Jun 2006"/>
    <x v="7"/>
    <n v="4"/>
    <n v="45987"/>
    <s v="N/A"/>
    <n v="2114"/>
    <s v="FACILITIES"/>
  </r>
  <r>
    <n v="41"/>
    <s v="Lane Cove Library"/>
    <x v="1"/>
    <x v="39"/>
    <s v="NCCC0023837"/>
    <s v="NCCC002383"/>
    <s v="139A Longueville Road Lane Cove"/>
    <x v="0"/>
    <s v="2066"/>
    <s v="Apr - Jun 2012"/>
    <x v="4"/>
    <n v="4"/>
    <n v="46768"/>
    <s v="-9.29%"/>
    <n v="2778"/>
    <s v="FACILITY MGR"/>
  </r>
  <r>
    <n v="45"/>
    <s v="Lane Cove Library"/>
    <x v="1"/>
    <x v="39"/>
    <s v="NCCC0023837"/>
    <s v="NCCC002383"/>
    <s v="139A Longueville Road Lane Cove"/>
    <x v="0"/>
    <s v="2066"/>
    <s v="Apr - Jun 2013"/>
    <x v="5"/>
    <n v="4"/>
    <n v="47562"/>
    <s v="1.70%"/>
    <n v="2941"/>
    <s v="FACILITY MGR"/>
  </r>
  <r>
    <n v="49"/>
    <s v="Lane Cove Library"/>
    <x v="0"/>
    <x v="37"/>
    <s v="NCCC002383"/>
    <s v="NCCC002383"/>
    <s v="139A Longueville Road Lane Cove"/>
    <x v="0"/>
    <s v="2066"/>
    <s v="Jan - Mar 2006"/>
    <x v="7"/>
    <n v="3"/>
    <n v="47713"/>
    <s v="N/A"/>
    <n v="2342"/>
    <s v="FACILITIES"/>
  </r>
  <r>
    <n v="35"/>
    <s v="Lane Cove Library"/>
    <x v="1"/>
    <x v="39"/>
    <s v="NCCC0023837"/>
    <s v="NCCC002383"/>
    <s v="139A Longueville Road Lane Cove"/>
    <x v="0"/>
    <s v="2066"/>
    <s v="Oct - Dec 2010"/>
    <x v="3"/>
    <n v="2"/>
    <n v="47937"/>
    <s v="N/A"/>
    <n v="2813"/>
    <s v="FACILITY MGR"/>
  </r>
  <r>
    <n v="48"/>
    <s v="Lane Cove Library"/>
    <x v="0"/>
    <x v="37"/>
    <s v="NCCC002383"/>
    <s v="NCCC002383"/>
    <s v="139A Longueville Road Lane Cove"/>
    <x v="0"/>
    <s v="2066"/>
    <s v="Oct - Dec 2005"/>
    <x v="7"/>
    <n v="2"/>
    <n v="48375"/>
    <s v="N/A"/>
    <n v="2305"/>
    <s v="FACILITIES"/>
  </r>
  <r>
    <n v="36"/>
    <s v="Lane Cove Library"/>
    <x v="1"/>
    <x v="39"/>
    <s v="NCCC0023837"/>
    <s v="NCCC002383"/>
    <s v="139A Longueville Road Lane Cove"/>
    <x v="0"/>
    <s v="2066"/>
    <s v="Jan - Mar 2011"/>
    <x v="3"/>
    <n v="3"/>
    <n v="48566"/>
    <s v="N/A"/>
    <n v="2866"/>
    <s v="FACILITY MGR"/>
  </r>
  <r>
    <n v="46"/>
    <s v="Lane Cove Library"/>
    <x v="1"/>
    <x v="39"/>
    <s v="NCCC0023837"/>
    <s v="NCCC002383"/>
    <s v="139A Longueville Road Lane Cove"/>
    <x v="0"/>
    <s v="2066"/>
    <s v="Jul - Sep 2013"/>
    <x v="6"/>
    <n v="1"/>
    <n v="49330"/>
    <s v="8.55%"/>
    <n v="2969"/>
    <s v="FACILITY MGR"/>
  </r>
  <r>
    <n v="38"/>
    <s v="Lane Cove Library"/>
    <x v="1"/>
    <x v="39"/>
    <s v="NCCC0023837"/>
    <s v="NCCC002383"/>
    <s v="139A Longueville Road Lane Cove"/>
    <x v="0"/>
    <s v="2066"/>
    <s v="Jul - Sep 2011"/>
    <x v="4"/>
    <n v="1"/>
    <n v="50334"/>
    <s v="-3.60%"/>
    <n v="3038"/>
    <s v="FACILITY MGR"/>
  </r>
  <r>
    <n v="37"/>
    <s v="Lane Cove Library"/>
    <x v="1"/>
    <x v="39"/>
    <s v="NCCC0023837"/>
    <s v="NCCC002383"/>
    <s v="139A Longueville Road Lane Cove"/>
    <x v="0"/>
    <s v="2066"/>
    <s v="Apr - Jun 2011"/>
    <x v="3"/>
    <n v="4"/>
    <n v="51560"/>
    <s v="N/A"/>
    <n v="2994"/>
    <s v="FACILITY MGR"/>
  </r>
  <r>
    <n v="47"/>
    <s v="Lane Cove Library"/>
    <x v="0"/>
    <x v="37"/>
    <s v="NCCC002383"/>
    <s v="NCCC002383"/>
    <s v="139A Longueville Road Lane Cove"/>
    <x v="0"/>
    <s v="2066"/>
    <s v="Jul - Sep 2005"/>
    <x v="7"/>
    <n v="1"/>
    <n v="52183"/>
    <s v="N/A"/>
    <n v="2287"/>
    <s v="FACILITIES"/>
  </r>
  <r>
    <n v="34"/>
    <s v="Lane Cove Library"/>
    <x v="1"/>
    <x v="39"/>
    <s v="NCCC0023837"/>
    <s v="NCCC002383"/>
    <s v="139A Longueville Road Lane Cove"/>
    <x v="0"/>
    <s v="2066"/>
    <s v="Jul - Sep 2010"/>
    <x v="3"/>
    <n v="1"/>
    <n v="52214"/>
    <s v="N/A"/>
    <n v="3051"/>
    <s v="FACILITY MGR"/>
  </r>
  <r>
    <n v="53"/>
    <s v="Lane Cove Library"/>
    <x v="0"/>
    <x v="37"/>
    <s v="NCCC002383"/>
    <s v="NCCC002383"/>
    <s v="139A Longueville Road Lane Cove"/>
    <x v="0"/>
    <s v="2066"/>
    <s v="Jan - Mar 2007"/>
    <x v="8"/>
    <n v="3"/>
    <n v="53013"/>
    <s v="11.11%"/>
    <n v="2671"/>
    <s v="FACILITIES"/>
  </r>
  <r>
    <n v="67"/>
    <s v="139 Longueville Rd LANE COVE"/>
    <x v="1"/>
    <x v="40"/>
    <s v="41037726971"/>
    <s v="4103772697"/>
    <s v="139 Longueville Rd LANE COVE"/>
    <x v="0"/>
    <s v="2066"/>
    <s v="Jul - Sep 2010"/>
    <x v="3"/>
    <n v="1"/>
    <n v="76988"/>
    <s v="N/A"/>
    <n v="4774"/>
    <s v="FACILITY MGR"/>
  </r>
  <r>
    <n v="92"/>
    <s v="Council Multi Level Carpark, Market Square"/>
    <x v="0"/>
    <x v="38"/>
    <s v="4103763756"/>
    <s v="4103763756"/>
    <s v="  5 Austin St Lane Cove"/>
    <x v="0"/>
    <s v="2066"/>
    <s v="Oct - Dec 2012"/>
    <x v="5"/>
    <n v="2"/>
    <n v="85423"/>
    <s v="-12.87%"/>
    <n v="8762"/>
    <s v="MAJOR PROJECTS"/>
  </r>
  <r>
    <n v="79"/>
    <s v="139 Longueville Rd LANE COVE"/>
    <x v="1"/>
    <x v="40"/>
    <s v="41037726971"/>
    <s v="4103772697"/>
    <s v="139 Longueville Rd LANE COVE"/>
    <x v="0"/>
    <s v="2066"/>
    <s v="Jul - Sep 2013"/>
    <x v="6"/>
    <n v="1"/>
    <n v="91957"/>
    <s v="-13.28%"/>
    <n v="5604"/>
    <s v="FACILITY MGR"/>
  </r>
  <r>
    <n v="91"/>
    <s v="Council Multi Level Carpark, Market Square"/>
    <x v="0"/>
    <x v="38"/>
    <s v="4103763756"/>
    <s v="4103763756"/>
    <s v="  5 Austin St Lane Cove"/>
    <x v="0"/>
    <s v="2066"/>
    <s v="Jul - Sep 2012"/>
    <x v="5"/>
    <n v="1"/>
    <n v="92590"/>
    <s v="-10.00%"/>
    <n v="9732"/>
    <s v="MAJOR PROJECTS"/>
  </r>
  <r>
    <n v="81"/>
    <s v="Council Multi Level Carpark, Market Square"/>
    <x v="0"/>
    <x v="38"/>
    <s v="4103763756"/>
    <s v="4103763756"/>
    <s v="  5 Austin St Lane Cove"/>
    <x v="0"/>
    <s v="2066"/>
    <s v="Jan - Mar 2010"/>
    <x v="2"/>
    <n v="3"/>
    <n v="92720"/>
    <s v="N/A"/>
    <n v="8688"/>
    <s v="MAJOR PROJECTS"/>
  </r>
  <r>
    <n v="71"/>
    <s v="139 Longueville Rd LANE COVE"/>
    <x v="1"/>
    <x v="40"/>
    <s v="41037726971"/>
    <s v="4103772697"/>
    <s v="139 Longueville Rd LANE COVE"/>
    <x v="0"/>
    <s v="2066"/>
    <s v="Jul - Sep 2011"/>
    <x v="4"/>
    <n v="1"/>
    <n v="92846"/>
    <s v="20.60%"/>
    <n v="5514"/>
    <s v="FACILITY MGR"/>
  </r>
  <r>
    <n v="93"/>
    <s v="Council Multi Level Carpark, Market Square"/>
    <x v="0"/>
    <x v="38"/>
    <s v="4103763756"/>
    <s v="4103763756"/>
    <s v="  5 Austin St Lane Cove"/>
    <x v="0"/>
    <s v="2066"/>
    <s v="Jan - Mar 2013"/>
    <x v="5"/>
    <n v="3"/>
    <n v="93910"/>
    <s v="-0.15%"/>
    <n v="8934"/>
    <s v="MAJOR PROJECTS"/>
  </r>
  <r>
    <n v="89"/>
    <s v="Council Multi Level Carpark, Market Square"/>
    <x v="0"/>
    <x v="38"/>
    <s v="4103763756"/>
    <s v="4103763756"/>
    <s v="  5 Austin St Lane Cove"/>
    <x v="0"/>
    <s v="2066"/>
    <s v="Jan - Mar 2012"/>
    <x v="4"/>
    <n v="3"/>
    <n v="94048"/>
    <s v="-1.99%"/>
    <n v="9062"/>
    <s v="MAJOR PROJECTS"/>
  </r>
  <r>
    <n v="82"/>
    <s v="Council Multi Level Carpark, Market Square"/>
    <x v="0"/>
    <x v="38"/>
    <s v="4103763756"/>
    <s v="4103763756"/>
    <s v="  5 Austin St Lane Cove"/>
    <x v="0"/>
    <s v="2066"/>
    <s v="Apr - Jun 2010"/>
    <x v="2"/>
    <n v="4"/>
    <n v="94890"/>
    <s v="N/A"/>
    <n v="8695"/>
    <s v="MAJOR PROJECTS"/>
  </r>
  <r>
    <n v="85"/>
    <s v="Council Multi Level Carpark, Market Square"/>
    <x v="0"/>
    <x v="38"/>
    <s v="4103763756"/>
    <s v="4103763756"/>
    <s v="  5 Austin St Lane Cove"/>
    <x v="0"/>
    <s v="2066"/>
    <s v="Jan - Mar 2011"/>
    <x v="3"/>
    <n v="3"/>
    <n v="95958"/>
    <s v="3.49%"/>
    <n v="9151"/>
    <s v="MAJOR PROJECTS"/>
  </r>
  <r>
    <n v="7"/>
    <s v="Lane Cove Civic Centre"/>
    <x v="1"/>
    <x v="41"/>
    <s v="NCCC0023861"/>
    <s v="NCCC002386"/>
    <s v="48-76 Longueville Road Lane Cove"/>
    <x v="0"/>
    <s v="2066"/>
    <s v="Jan - Mar 2012"/>
    <x v="4"/>
    <n v="3"/>
    <n v="96190"/>
    <s v="-28.64%"/>
    <n v="6317"/>
    <s v="FACILITY MGR"/>
  </r>
  <r>
    <n v="12"/>
    <s v="Lane Cove Civic Centre"/>
    <x v="1"/>
    <x v="41"/>
    <s v="NCCC0023861"/>
    <s v="NCCC002386"/>
    <s v="48-76 Longueville Road Lane Cove"/>
    <x v="0"/>
    <s v="2066"/>
    <s v="Apr - Jun 2013"/>
    <x v="5"/>
    <n v="4"/>
    <n v="96381"/>
    <s v="-7.49%"/>
    <n v="6572"/>
    <s v="FACILITY MGR"/>
  </r>
  <r>
    <n v="90"/>
    <s v="Council Multi Level Carpark, Market Square"/>
    <x v="0"/>
    <x v="38"/>
    <s v="4103763756"/>
    <s v="4103763756"/>
    <s v="  5 Austin St Lane Cove"/>
    <x v="0"/>
    <s v="2066"/>
    <s v="Apr - Jun 2012"/>
    <x v="4"/>
    <n v="4"/>
    <n v="96861"/>
    <s v="-6.41%"/>
    <n v="9244"/>
    <s v="MAJOR PROJECTS"/>
  </r>
  <r>
    <n v="70"/>
    <s v="139 Longueville Rd LANE COVE"/>
    <x v="1"/>
    <x v="40"/>
    <s v="41037726971"/>
    <s v="4103772697"/>
    <s v="139 Longueville Rd LANE COVE"/>
    <x v="0"/>
    <s v="2066"/>
    <s v="Apr - Jun 2011"/>
    <x v="3"/>
    <n v="4"/>
    <n v="97351"/>
    <s v="N/A"/>
    <n v="5457"/>
    <s v="FACILITY MGR"/>
  </r>
  <r>
    <n v="84"/>
    <s v="Council Multi Level Carpark, Market Square"/>
    <x v="0"/>
    <x v="38"/>
    <s v="4103763756"/>
    <s v="4103763756"/>
    <s v="  5 Austin St Lane Cove"/>
    <x v="0"/>
    <s v="2066"/>
    <s v="Oct - Dec 2010"/>
    <x v="3"/>
    <n v="2"/>
    <n v="97617"/>
    <s v="151.97%"/>
    <n v="9232"/>
    <s v="MAJOR PROJECTS"/>
  </r>
  <r>
    <n v="88"/>
    <s v="Council Multi Level Carpark, Market Square"/>
    <x v="0"/>
    <x v="38"/>
    <s v="4103763756"/>
    <s v="4103763756"/>
    <s v="  5 Austin St Lane Cove"/>
    <x v="0"/>
    <s v="2066"/>
    <s v="Oct - Dec 2011"/>
    <x v="4"/>
    <n v="2"/>
    <n v="98038"/>
    <s v="0.43%"/>
    <n v="9408"/>
    <s v="MAJOR PROJECTS"/>
  </r>
  <r>
    <n v="95"/>
    <s v="Council Multi Level Carpark, Market Square"/>
    <x v="0"/>
    <x v="38"/>
    <s v="4103763756"/>
    <s v="4103763756"/>
    <s v="  5 Austin St Lane Cove"/>
    <x v="0"/>
    <s v="2066"/>
    <s v="Jul - Sep 2013"/>
    <x v="6"/>
    <n v="1"/>
    <n v="98251"/>
    <s v="6.11%"/>
    <n v="9707"/>
    <s v="MAJOR PROJECTS"/>
  </r>
  <r>
    <n v="10"/>
    <s v="Lane Cove Civic Centre"/>
    <x v="1"/>
    <x v="41"/>
    <s v="NCCC0023861"/>
    <s v="NCCC002386"/>
    <s v="48-76 Longueville Road Lane Cove"/>
    <x v="0"/>
    <s v="2066"/>
    <s v="Oct - Dec 2012"/>
    <x v="5"/>
    <n v="2"/>
    <n v="98332"/>
    <s v="-2.45%"/>
    <n v="6370"/>
    <s v="FACILITY MGR"/>
  </r>
  <r>
    <n v="94"/>
    <s v="Council Multi Level Carpark, Market Square"/>
    <x v="0"/>
    <x v="38"/>
    <s v="4103763756"/>
    <s v="4103763756"/>
    <s v="  5 Austin St Lane Cove"/>
    <x v="0"/>
    <s v="2066"/>
    <s v="Apr - Jun 2013"/>
    <x v="5"/>
    <n v="4"/>
    <n v="98414"/>
    <s v="1.60%"/>
    <n v="9112"/>
    <s v="MAJOR PROJECTS"/>
  </r>
  <r>
    <n v="83"/>
    <s v="Council Multi Level Carpark, Market Square"/>
    <x v="0"/>
    <x v="38"/>
    <s v="4103763756"/>
    <s v="4103763756"/>
    <s v="  5 Austin St Lane Cove"/>
    <x v="0"/>
    <s v="2066"/>
    <s v="Jul - Sep 2010"/>
    <x v="3"/>
    <n v="1"/>
    <n v="99285"/>
    <s v="N/A"/>
    <n v="9478"/>
    <s v="MAJOR PROJECTS"/>
  </r>
  <r>
    <n v="74"/>
    <s v="139 Longueville Rd LANE COVE"/>
    <x v="1"/>
    <x v="40"/>
    <s v="41037726971"/>
    <s v="4103772697"/>
    <s v="139 Longueville Rd LANE COVE"/>
    <x v="0"/>
    <s v="2066"/>
    <s v="Apr - Jun 2012"/>
    <x v="4"/>
    <n v="4"/>
    <n v="100534"/>
    <s v="3.27%"/>
    <n v="5810"/>
    <s v="FACILITY MGR"/>
  </r>
  <r>
    <n v="6"/>
    <s v="Lane Cove Civic Centre"/>
    <x v="1"/>
    <x v="41"/>
    <s v="NCCC0023861"/>
    <s v="NCCC002386"/>
    <s v="48-76 Longueville Road Lane Cove"/>
    <x v="0"/>
    <s v="2066"/>
    <s v="Oct - Dec 2011"/>
    <x v="4"/>
    <n v="2"/>
    <n v="100803"/>
    <s v="-22.63%"/>
    <n v="6484"/>
    <s v="FACILITY MGR"/>
  </r>
  <r>
    <n v="11"/>
    <s v="Lane Cove Civic Centre"/>
    <x v="1"/>
    <x v="41"/>
    <s v="NCCC0023861"/>
    <s v="NCCC002386"/>
    <s v="48-76 Longueville Road Lane Cove"/>
    <x v="0"/>
    <s v="2066"/>
    <s v="Jan - Mar 2013"/>
    <x v="5"/>
    <n v="3"/>
    <n v="101740"/>
    <s v="5.77%"/>
    <n v="6883"/>
    <s v="FACILITY MGR"/>
  </r>
  <r>
    <n v="72"/>
    <s v="139 Longueville Rd LANE COVE"/>
    <x v="1"/>
    <x v="40"/>
    <s v="41037726971"/>
    <s v="4103772697"/>
    <s v="139 Longueville Rd LANE COVE"/>
    <x v="0"/>
    <s v="2066"/>
    <s v="Oct - Dec 2011"/>
    <x v="4"/>
    <n v="2"/>
    <n v="101804"/>
    <s v="-6.09%"/>
    <n v="5775"/>
    <s v="FACILITY MGR"/>
  </r>
  <r>
    <n v="87"/>
    <s v="Council Multi Level Carpark, Market Square"/>
    <x v="0"/>
    <x v="38"/>
    <s v="4103763756"/>
    <s v="4103763756"/>
    <s v="  5 Austin St Lane Cove"/>
    <x v="0"/>
    <s v="2066"/>
    <s v="Jul - Sep 2011"/>
    <x v="4"/>
    <n v="1"/>
    <n v="102878"/>
    <s v="3.62%"/>
    <n v="9911"/>
    <s v="MAJOR PROJECTS"/>
  </r>
  <r>
    <n v="86"/>
    <s v="Council Multi Level Carpark, Market Square"/>
    <x v="0"/>
    <x v="38"/>
    <s v="4103763756"/>
    <s v="4103763756"/>
    <s v="  5 Austin St Lane Cove"/>
    <x v="0"/>
    <s v="2066"/>
    <s v="Apr - Jun 2011"/>
    <x v="3"/>
    <n v="4"/>
    <n v="103492"/>
    <s v="9.07%"/>
    <n v="9397"/>
    <s v="MAJOR PROJECTS"/>
  </r>
  <r>
    <n v="8"/>
    <s v="Lane Cove Civic Centre"/>
    <x v="1"/>
    <x v="41"/>
    <s v="NCCC0023861"/>
    <s v="NCCC002386"/>
    <s v="48-76 Longueville Road Lane Cove"/>
    <x v="0"/>
    <s v="2066"/>
    <s v="Apr - Jun 2012"/>
    <x v="4"/>
    <n v="4"/>
    <n v="104181"/>
    <s v="-18.86%"/>
    <n v="6895"/>
    <s v="FACILITY MGR"/>
  </r>
  <r>
    <n v="75"/>
    <s v="139 Longueville Rd LANE COVE"/>
    <x v="1"/>
    <x v="40"/>
    <s v="41037726971"/>
    <s v="4103772697"/>
    <s v="139 Longueville Rd LANE COVE"/>
    <x v="0"/>
    <s v="2066"/>
    <s v="Jul - Sep 2012"/>
    <x v="5"/>
    <n v="1"/>
    <n v="106036"/>
    <s v="14.21%"/>
    <n v="6524"/>
    <s v="FACILITY MGR"/>
  </r>
  <r>
    <n v="68"/>
    <s v="139 Longueville Rd LANE COVE"/>
    <x v="1"/>
    <x v="40"/>
    <s v="41037726971"/>
    <s v="4103772697"/>
    <s v="139 Longueville Rd LANE COVE"/>
    <x v="0"/>
    <s v="2066"/>
    <s v="Oct - Dec 2010"/>
    <x v="3"/>
    <n v="2"/>
    <n v="108405"/>
    <s v="N/A"/>
    <n v="6548"/>
    <s v="FACILITY MGR"/>
  </r>
  <r>
    <n v="348"/>
    <s v="Lane Cove Aquatic Centre"/>
    <x v="2"/>
    <x v="42"/>
    <s v="4103510503"/>
    <s v="4103510503"/>
    <s v="  2 Little St Lane Cove"/>
    <x v="0"/>
    <s v="2066"/>
    <s v="Apr - Jun 2011"/>
    <x v="3"/>
    <n v="4"/>
    <n v="117014"/>
    <s v="N/A"/>
    <n v="0"/>
    <m/>
  </r>
  <r>
    <n v="9"/>
    <s v="Lane Cove Civic Centre"/>
    <x v="1"/>
    <x v="41"/>
    <s v="NCCC0023861"/>
    <s v="NCCC002386"/>
    <s v="48-76 Longueville Road Lane Cove"/>
    <x v="0"/>
    <s v="2066"/>
    <s v="Jul - Sep 2012"/>
    <x v="5"/>
    <n v="1"/>
    <n v="120923"/>
    <s v="-6.76%"/>
    <n v="8390"/>
    <s v="FACILITY MGR"/>
  </r>
  <r>
    <n v="73"/>
    <s v="139 Longueville Rd LANE COVE"/>
    <x v="1"/>
    <x v="40"/>
    <s v="41037726971"/>
    <s v="4103772697"/>
    <s v="139 Longueville Rd LANE COVE"/>
    <x v="0"/>
    <s v="2066"/>
    <s v="Jan - Mar 2012"/>
    <x v="4"/>
    <n v="3"/>
    <n v="121891"/>
    <s v="-17.22%"/>
    <n v="7170"/>
    <s v="FACILITY MGR"/>
  </r>
  <r>
    <n v="4"/>
    <s v="Lane Cove Civic Centre"/>
    <x v="1"/>
    <x v="41"/>
    <s v="NCCC0023861"/>
    <s v="NCCC002386"/>
    <s v="48-76 Longueville Road Lane Cove"/>
    <x v="0"/>
    <s v="2066"/>
    <s v="Apr - Jun 2011"/>
    <x v="3"/>
    <n v="4"/>
    <n v="128400"/>
    <s v="N/A"/>
    <n v="8029"/>
    <s v="FACILITY MGR"/>
  </r>
  <r>
    <n v="5"/>
    <s v="Lane Cove Civic Centre"/>
    <x v="1"/>
    <x v="41"/>
    <s v="NCCC0023861"/>
    <s v="NCCC002386"/>
    <s v="48-76 Longueville Road Lane Cove"/>
    <x v="0"/>
    <s v="2066"/>
    <s v="Jul - Sep 2011"/>
    <x v="4"/>
    <n v="1"/>
    <n v="129692"/>
    <s v="-12.11%"/>
    <n v="8621"/>
    <s v="FACILITY MGR"/>
  </r>
  <r>
    <n v="78"/>
    <s v="139 Longueville Rd LANE COVE"/>
    <x v="1"/>
    <x v="40"/>
    <s v="41037726971"/>
    <s v="4103772697"/>
    <s v="139 Longueville Rd LANE COVE"/>
    <x v="0"/>
    <s v="2066"/>
    <s v="Apr - Jun 2013"/>
    <x v="5"/>
    <n v="4"/>
    <n v="130124"/>
    <s v="29.43%"/>
    <n v="7871"/>
    <s v="FACILITY MGR"/>
  </r>
  <r>
    <n v="2"/>
    <s v="Lane Cove Civic Centre"/>
    <x v="1"/>
    <x v="41"/>
    <s v="NCCC0023861"/>
    <s v="NCCC002386"/>
    <s v="48-76 Longueville Road Lane Cove"/>
    <x v="0"/>
    <s v="2066"/>
    <s v="Oct - Dec 2010"/>
    <x v="3"/>
    <n v="2"/>
    <n v="130283"/>
    <s v="N/A"/>
    <n v="7849"/>
    <s v="FACILITY MGR"/>
  </r>
  <r>
    <n v="33"/>
    <s v="Lane Cove Civic Centre"/>
    <x v="0"/>
    <x v="43"/>
    <s v="NCCC002386"/>
    <s v="NCCC002386"/>
    <s v="48-76 Longueville Road Lane Cove"/>
    <x v="0"/>
    <s v="2066"/>
    <s v="Apr - Jun 2010"/>
    <x v="2"/>
    <n v="4"/>
    <n v="132702"/>
    <s v="-9.49%"/>
    <n v="17015"/>
    <s v="FACILITIES"/>
  </r>
  <r>
    <n v="13"/>
    <s v="Lane Cove Civic Centre"/>
    <x v="1"/>
    <x v="41"/>
    <s v="NCCC0023861"/>
    <s v="NCCC002386"/>
    <s v="48-76 Longueville Road Lane Cove"/>
    <x v="0"/>
    <s v="2066"/>
    <s v="Jul - Sep 2013"/>
    <x v="6"/>
    <n v="1"/>
    <n v="132727"/>
    <s v="9.76%"/>
    <n v="8749"/>
    <s v="FACILITY MGR"/>
  </r>
  <r>
    <n v="3"/>
    <s v="Lane Cove Civic Centre"/>
    <x v="1"/>
    <x v="41"/>
    <s v="NCCC0023861"/>
    <s v="NCCC002386"/>
    <s v="48-76 Longueville Road Lane Cove"/>
    <x v="0"/>
    <s v="2066"/>
    <s v="Jan - Mar 2011"/>
    <x v="3"/>
    <n v="3"/>
    <n v="134797"/>
    <s v="N/A"/>
    <n v="8225"/>
    <s v="FACILITY MGR"/>
  </r>
  <r>
    <n v="15"/>
    <s v="Lane Cove Civic Centre"/>
    <x v="0"/>
    <x v="43"/>
    <s v="NCCC002386"/>
    <s v="NCCC002386"/>
    <s v="48-76 Longueville Road Lane Cove"/>
    <x v="0"/>
    <s v="2066"/>
    <s v="Oct - Dec 2005"/>
    <x v="7"/>
    <n v="2"/>
    <n v="140026"/>
    <s v="N/A"/>
    <n v="6862"/>
    <s v="FACILITIES"/>
  </r>
  <r>
    <n v="14"/>
    <s v="Lane Cove Civic Centre"/>
    <x v="0"/>
    <x v="43"/>
    <s v="NCCC002386"/>
    <s v="NCCC002386"/>
    <s v="48-76 Longueville Road Lane Cove"/>
    <x v="0"/>
    <s v="2066"/>
    <s v="Jul - Sep 2005"/>
    <x v="7"/>
    <n v="1"/>
    <n v="146460"/>
    <s v="N/A"/>
    <n v="7338"/>
    <s v="FACILITIES"/>
  </r>
  <r>
    <n v="29"/>
    <s v="Lane Cove Civic Centre"/>
    <x v="0"/>
    <x v="43"/>
    <s v="NCCC002386"/>
    <s v="NCCC002386"/>
    <s v="48-76 Longueville Road Lane Cove"/>
    <x v="0"/>
    <s v="2066"/>
    <s v="Apr - Jun 2009"/>
    <x v="1"/>
    <n v="4"/>
    <n v="146612"/>
    <s v="-5.58%"/>
    <n v="13025"/>
    <s v="FACILITIES"/>
  </r>
  <r>
    <n v="18"/>
    <s v="Lane Cove Civic Centre"/>
    <x v="0"/>
    <x v="43"/>
    <s v="NCCC002386"/>
    <s v="NCCC002386"/>
    <s v="48-76 Longueville Road Lane Cove"/>
    <x v="0"/>
    <s v="2066"/>
    <s v="Jul - Sep 2006"/>
    <x v="8"/>
    <n v="1"/>
    <n v="146860"/>
    <s v="0.27%"/>
    <n v="7794"/>
    <s v="FACILITIES"/>
  </r>
  <r>
    <n v="31"/>
    <s v="Lane Cove Civic Centre"/>
    <x v="0"/>
    <x v="43"/>
    <s v="NCCC002386"/>
    <s v="NCCC002386"/>
    <s v="48-76 Longueville Road Lane Cove"/>
    <x v="0"/>
    <s v="2066"/>
    <s v="Oct - Dec 2009"/>
    <x v="2"/>
    <n v="2"/>
    <n v="146955"/>
    <s v="-4.70%"/>
    <n v="19038"/>
    <s v="FACILITIES"/>
  </r>
  <r>
    <n v="69"/>
    <s v="139 Longueville Rd LANE COVE"/>
    <x v="1"/>
    <x v="40"/>
    <s v="41037726971"/>
    <s v="4103772697"/>
    <s v="139 Longueville Rd LANE COVE"/>
    <x v="0"/>
    <s v="2066"/>
    <s v="Jan - Mar 2011"/>
    <x v="3"/>
    <n v="3"/>
    <n v="147252"/>
    <s v="N/A"/>
    <n v="8511"/>
    <s v="FACILITY MGR"/>
  </r>
  <r>
    <n v="1"/>
    <s v="Lane Cove Civic Centre"/>
    <x v="1"/>
    <x v="41"/>
    <s v="NCCC0023861"/>
    <s v="NCCC002386"/>
    <s v="48-76 Longueville Road Lane Cove"/>
    <x v="0"/>
    <s v="2066"/>
    <s v="Jul - Sep 2010"/>
    <x v="3"/>
    <n v="1"/>
    <n v="147567"/>
    <s v="N/A"/>
    <n v="9238"/>
    <s v="FACILITY MGR"/>
  </r>
  <r>
    <n v="32"/>
    <s v="Lane Cove Civic Centre"/>
    <x v="0"/>
    <x v="43"/>
    <s v="NCCC002386"/>
    <s v="NCCC002386"/>
    <s v="48-76 Longueville Road Lane Cove"/>
    <x v="0"/>
    <s v="2066"/>
    <s v="Jan - Mar 2010"/>
    <x v="2"/>
    <n v="3"/>
    <n v="148121"/>
    <s v="-4.02%"/>
    <n v="19275"/>
    <s v="FACILITIES"/>
  </r>
  <r>
    <n v="17"/>
    <s v="Lane Cove Civic Centre"/>
    <x v="0"/>
    <x v="43"/>
    <s v="NCCC002386"/>
    <s v="NCCC002386"/>
    <s v="48-76 Longueville Road Lane Cove"/>
    <x v="0"/>
    <s v="2066"/>
    <s v="Apr - Jun 2006"/>
    <x v="7"/>
    <n v="4"/>
    <n v="148826"/>
    <s v="N/A"/>
    <n v="7267"/>
    <s v="FACILITIES"/>
  </r>
  <r>
    <n v="16"/>
    <s v="Lane Cove Civic Centre"/>
    <x v="0"/>
    <x v="43"/>
    <s v="NCCC002386"/>
    <s v="NCCC002386"/>
    <s v="48-76 Longueville Road Lane Cove"/>
    <x v="0"/>
    <s v="2066"/>
    <s v="Jan - Mar 2006"/>
    <x v="7"/>
    <n v="3"/>
    <n v="150437"/>
    <s v="N/A"/>
    <n v="7398"/>
    <s v="FACILITIES"/>
  </r>
  <r>
    <n v="30"/>
    <s v="Lane Cove Civic Centre"/>
    <x v="0"/>
    <x v="43"/>
    <s v="NCCC002386"/>
    <s v="NCCC002386"/>
    <s v="48-76 Longueville Road Lane Cove"/>
    <x v="0"/>
    <s v="2066"/>
    <s v="Jul - Sep 2009"/>
    <x v="2"/>
    <n v="1"/>
    <n v="152288"/>
    <s v="-21.80%"/>
    <n v="19824"/>
    <s v="FACILITIES"/>
  </r>
  <r>
    <n v="27"/>
    <s v="Lane Cove Civic Centre"/>
    <x v="0"/>
    <x v="43"/>
    <s v="NCCC002386"/>
    <s v="NCCC002386"/>
    <s v="48-76 Longueville Road Lane Cove"/>
    <x v="0"/>
    <s v="2066"/>
    <s v="Oct - Dec 2008"/>
    <x v="1"/>
    <n v="2"/>
    <n v="154201"/>
    <s v="-1.89%"/>
    <n v="13790"/>
    <s v="FACILITIES"/>
  </r>
  <r>
    <n v="28"/>
    <s v="Lane Cove Civic Centre"/>
    <x v="0"/>
    <x v="43"/>
    <s v="NCCC002386"/>
    <s v="NCCC002386"/>
    <s v="48-76 Longueville Road Lane Cove"/>
    <x v="0"/>
    <s v="2066"/>
    <s v="Jan - Mar 2009"/>
    <x v="1"/>
    <n v="3"/>
    <n v="154319"/>
    <s v="-3.35%"/>
    <n v="13787"/>
    <s v="FACILITIES"/>
  </r>
  <r>
    <n v="25"/>
    <s v="Lane Cove Civic Centre"/>
    <x v="0"/>
    <x v="43"/>
    <s v="NCCC002386"/>
    <s v="NCCC002386"/>
    <s v="48-76 Longueville Road Lane Cove"/>
    <x v="0"/>
    <s v="2066"/>
    <s v="Apr - Jun 2008"/>
    <x v="0"/>
    <n v="4"/>
    <n v="155277"/>
    <s v="-2.90%"/>
    <n v="13617"/>
    <s v="FACILITIES"/>
  </r>
  <r>
    <n v="23"/>
    <s v="Lane Cove Civic Centre"/>
    <x v="0"/>
    <x v="43"/>
    <s v="NCCC002386"/>
    <s v="NCCC002386"/>
    <s v="48-76 Longueville Road Lane Cove"/>
    <x v="0"/>
    <s v="2066"/>
    <s v="Oct - Dec 2007"/>
    <x v="0"/>
    <n v="2"/>
    <n v="157176"/>
    <s v="-1.35%"/>
    <n v="13859"/>
    <s v="FACILITIES"/>
  </r>
  <r>
    <n v="76"/>
    <s v="139 Longueville Rd LANE COVE"/>
    <x v="1"/>
    <x v="40"/>
    <s v="41037726971"/>
    <s v="4103772697"/>
    <s v="139 Longueville Rd LANE COVE"/>
    <x v="0"/>
    <s v="2066"/>
    <s v="Oct - Dec 2012"/>
    <x v="5"/>
    <n v="2"/>
    <n v="157988"/>
    <s v="55.19%"/>
    <n v="9583"/>
    <s v="FACILITY MGR"/>
  </r>
  <r>
    <n v="19"/>
    <s v="Lane Cove Civic Centre"/>
    <x v="0"/>
    <x v="43"/>
    <s v="NCCC002386"/>
    <s v="NCCC002386"/>
    <s v="48-76 Longueville Road Lane Cove"/>
    <x v="0"/>
    <s v="2066"/>
    <s v="Oct - Dec 2006"/>
    <x v="8"/>
    <n v="2"/>
    <n v="159328"/>
    <s v="13.78%"/>
    <n v="8038"/>
    <s v="FACILITIES"/>
  </r>
  <r>
    <n v="24"/>
    <s v="Lane Cove Civic Centre"/>
    <x v="0"/>
    <x v="43"/>
    <s v="NCCC002386"/>
    <s v="NCCC002386"/>
    <s v="48-76 Longueville Road Lane Cove"/>
    <x v="0"/>
    <s v="2066"/>
    <s v="Jan - Mar 2008"/>
    <x v="0"/>
    <n v="3"/>
    <n v="159667"/>
    <s v="-6.27%"/>
    <n v="14067"/>
    <s v="FACILITIES"/>
  </r>
  <r>
    <n v="21"/>
    <s v="Lane Cove Civic Centre"/>
    <x v="0"/>
    <x v="43"/>
    <s v="NCCC002386"/>
    <s v="NCCC002386"/>
    <s v="48-76 Longueville Road Lane Cove"/>
    <x v="0"/>
    <s v="2066"/>
    <s v="Apr - Jun 2007"/>
    <x v="8"/>
    <n v="4"/>
    <n v="159917"/>
    <s v="7.45%"/>
    <n v="8225"/>
    <s v="FACILITIES"/>
  </r>
  <r>
    <n v="20"/>
    <s v="Lane Cove Civic Centre"/>
    <x v="0"/>
    <x v="43"/>
    <s v="NCCC002386"/>
    <s v="NCCC002386"/>
    <s v="48-76 Longueville Road Lane Cove"/>
    <x v="0"/>
    <s v="2066"/>
    <s v="Jan - Mar 2007"/>
    <x v="8"/>
    <n v="3"/>
    <n v="170351"/>
    <s v="13.24%"/>
    <n v="8639"/>
    <s v="FACILITIES"/>
  </r>
  <r>
    <n v="22"/>
    <s v="Lane Cove Civic Centre"/>
    <x v="0"/>
    <x v="43"/>
    <s v="NCCC002386"/>
    <s v="NCCC002386"/>
    <s v="48-76 Longueville Road Lane Cove"/>
    <x v="0"/>
    <s v="2066"/>
    <s v="Jul - Sep 2007"/>
    <x v="0"/>
    <n v="1"/>
    <n v="171561"/>
    <s v="16.82%"/>
    <n v="15529"/>
    <s v="FACILITIES"/>
  </r>
  <r>
    <n v="77"/>
    <s v="139 Longueville Rd LANE COVE"/>
    <x v="1"/>
    <x v="40"/>
    <s v="41037726971"/>
    <s v="4103772697"/>
    <s v="139 Longueville Rd LANE COVE"/>
    <x v="0"/>
    <s v="2066"/>
    <s v="Jan - Mar 2013"/>
    <x v="5"/>
    <n v="3"/>
    <n v="175317"/>
    <s v="43.83%"/>
    <n v="10579"/>
    <s v="FACILITY MGR"/>
  </r>
  <r>
    <n v="26"/>
    <s v="Lane Cove Civic Centre"/>
    <x v="0"/>
    <x v="43"/>
    <s v="NCCC002386"/>
    <s v="NCCC002386"/>
    <s v="48-76 Longueville Road Lane Cove"/>
    <x v="0"/>
    <s v="2066"/>
    <s v="Jul - Sep 2008"/>
    <x v="1"/>
    <n v="1"/>
    <n v="194751"/>
    <s v="13.52%"/>
    <n v="17471"/>
    <s v="FACILITIES"/>
  </r>
  <r>
    <n v="347"/>
    <s v="Lane Cove Aquatic Centre"/>
    <x v="3"/>
    <x v="44"/>
    <s v="41035105032"/>
    <s v="4103510503"/>
    <s v="  2 Little St Lane Cove"/>
    <x v="0"/>
    <s v="2066"/>
    <s v="Apr - Jun 2011"/>
    <x v="3"/>
    <n v="4"/>
    <n v="220178"/>
    <s v="-40.68%"/>
    <n v="22187"/>
    <m/>
  </r>
  <r>
    <n v="327"/>
    <s v="Lane Cove Aquatic Centre"/>
    <x v="3"/>
    <x v="44"/>
    <s v="41035105032"/>
    <s v="4103510503"/>
    <s v="  2 Little St Lane Cove"/>
    <x v="0"/>
    <s v="2066"/>
    <s v="Apr - Jun 2006"/>
    <x v="7"/>
    <n v="4"/>
    <n v="257379"/>
    <s v="N/A"/>
    <n v="20426"/>
    <m/>
  </r>
  <r>
    <n v="328"/>
    <s v="Lane Cove Aquatic Centre"/>
    <x v="3"/>
    <x v="44"/>
    <s v="41035105032"/>
    <s v="4103510503"/>
    <s v="  2 Little St Lane Cove"/>
    <x v="0"/>
    <s v="2066"/>
    <s v="Jul - Sep 2006"/>
    <x v="8"/>
    <n v="1"/>
    <n v="261969"/>
    <s v="-7.79%"/>
    <n v="22116"/>
    <m/>
  </r>
  <r>
    <n v="326"/>
    <s v="Lane Cove Aquatic Centre"/>
    <x v="3"/>
    <x v="44"/>
    <s v="41035105032"/>
    <s v="4103510503"/>
    <s v="  2 Little St Lane Cove"/>
    <x v="0"/>
    <s v="2066"/>
    <s v="Jan - Mar 2006"/>
    <x v="7"/>
    <n v="3"/>
    <n v="274623"/>
    <s v="N/A"/>
    <n v="22009"/>
    <m/>
  </r>
  <r>
    <n v="324"/>
    <s v="Lane Cove Aquatic Centre"/>
    <x v="3"/>
    <x v="44"/>
    <s v="41035105032"/>
    <s v="4103510503"/>
    <s v="  2 Little St Lane Cove"/>
    <x v="0"/>
    <s v="2066"/>
    <s v="Jul - Sep 2005"/>
    <x v="7"/>
    <n v="1"/>
    <n v="284097"/>
    <s v="N/A"/>
    <n v="24773"/>
    <m/>
  </r>
  <r>
    <n v="325"/>
    <s v="Lane Cove Aquatic Centre"/>
    <x v="3"/>
    <x v="44"/>
    <s v="41035105032"/>
    <s v="4103510503"/>
    <s v="  2 Little St Lane Cove"/>
    <x v="0"/>
    <s v="2066"/>
    <s v="Oct - Dec 2005"/>
    <x v="7"/>
    <n v="2"/>
    <n v="301727"/>
    <s v="N/A"/>
    <n v="23696"/>
    <m/>
  </r>
  <r>
    <n v="330"/>
    <s v="Lane Cove Aquatic Centre"/>
    <x v="3"/>
    <x v="44"/>
    <s v="41035105032"/>
    <s v="4103510503"/>
    <s v="  2 Little St Lane Cove"/>
    <x v="0"/>
    <s v="2066"/>
    <s v="Jan - Mar 2007"/>
    <x v="8"/>
    <n v="3"/>
    <n v="315967"/>
    <s v="15.05%"/>
    <n v="26472"/>
    <m/>
  </r>
  <r>
    <n v="336"/>
    <s v="Lane Cove Aquatic Centre"/>
    <x v="3"/>
    <x v="44"/>
    <s v="41035105032"/>
    <s v="4103510503"/>
    <s v="  2 Little St Lane Cove"/>
    <x v="0"/>
    <s v="2066"/>
    <s v="Jul - Sep 2008"/>
    <x v="1"/>
    <n v="1"/>
    <n v="322785"/>
    <s v="-14.36%"/>
    <n v="29034"/>
    <m/>
  </r>
  <r>
    <n v="329"/>
    <s v="Lane Cove Aquatic Centre"/>
    <x v="3"/>
    <x v="44"/>
    <s v="41035105032"/>
    <s v="4103510503"/>
    <s v="  2 Little St Lane Cove"/>
    <x v="0"/>
    <s v="2066"/>
    <s v="Oct - Dec 2006"/>
    <x v="8"/>
    <n v="2"/>
    <n v="322816"/>
    <s v="6.99%"/>
    <n v="26128"/>
    <m/>
  </r>
  <r>
    <n v="352"/>
    <s v="Lane Cove Aquatic Centre"/>
    <x v="2"/>
    <x v="42"/>
    <s v="4103510503"/>
    <s v="4103510503"/>
    <s v="  2 Little St Lane Cove"/>
    <x v="0"/>
    <s v="2066"/>
    <s v="Apr - Jun 2012"/>
    <x v="4"/>
    <n v="4"/>
    <n v="327745"/>
    <s v="180.09%"/>
    <n v="0"/>
    <m/>
  </r>
  <r>
    <n v="355"/>
    <s v="Lane Cove Aquatic Centre"/>
    <x v="2"/>
    <x v="42"/>
    <s v="4103510503"/>
    <s v="4103510503"/>
    <s v="  2 Little St Lane Cove"/>
    <x v="0"/>
    <s v="2066"/>
    <s v="Jan - Mar 2013"/>
    <x v="5"/>
    <n v="3"/>
    <n v="330675"/>
    <s v="-1.13%"/>
    <n v="0"/>
    <m/>
  </r>
  <r>
    <n v="356"/>
    <s v="Lane Cove Aquatic Centre"/>
    <x v="2"/>
    <x v="42"/>
    <s v="4103510503"/>
    <s v="4103510503"/>
    <s v="  2 Little St Lane Cove"/>
    <x v="0"/>
    <s v="2066"/>
    <s v="Apr - Jun 2013"/>
    <x v="5"/>
    <n v="4"/>
    <n v="334342"/>
    <s v="2.01%"/>
    <n v="0"/>
    <m/>
  </r>
  <r>
    <n v="351"/>
    <s v="Lane Cove Aquatic Centre"/>
    <x v="2"/>
    <x v="42"/>
    <s v="4103510503"/>
    <s v="4103510503"/>
    <s v="  2 Little St Lane Cove"/>
    <x v="0"/>
    <s v="2066"/>
    <s v="Jan - Mar 2012"/>
    <x v="4"/>
    <n v="3"/>
    <n v="334452"/>
    <s v="N/A"/>
    <n v="0"/>
    <m/>
  </r>
  <r>
    <n v="335"/>
    <s v="Lane Cove Aquatic Centre"/>
    <x v="3"/>
    <x v="44"/>
    <s v="41035105032"/>
    <s v="4103510503"/>
    <s v="  2 Little St Lane Cove"/>
    <x v="0"/>
    <s v="2066"/>
    <s v="Apr - Jun 2008"/>
    <x v="0"/>
    <n v="4"/>
    <n v="341813"/>
    <s v="-0.92%"/>
    <n v="28652"/>
    <m/>
  </r>
  <r>
    <n v="331"/>
    <s v="Lane Cove Aquatic Centre"/>
    <x v="3"/>
    <x v="44"/>
    <s v="41035105032"/>
    <s v="4103510503"/>
    <s v="  2 Little St Lane Cove"/>
    <x v="0"/>
    <s v="2066"/>
    <s v="Apr - Jun 2007"/>
    <x v="8"/>
    <n v="4"/>
    <n v="344978"/>
    <s v="34.04%"/>
    <n v="27844"/>
    <m/>
  </r>
  <r>
    <n v="350"/>
    <s v="Lane Cove Aquatic Centre"/>
    <x v="2"/>
    <x v="42"/>
    <s v="4103510503"/>
    <s v="4103510503"/>
    <s v="  2 Little St Lane Cove"/>
    <x v="0"/>
    <s v="2066"/>
    <s v="Oct - Dec 2011"/>
    <x v="4"/>
    <n v="2"/>
    <n v="348513"/>
    <s v="N/A"/>
    <n v="0"/>
    <m/>
  </r>
  <r>
    <n v="354"/>
    <s v="Lane Cove Aquatic Centre"/>
    <x v="2"/>
    <x v="42"/>
    <s v="4103510503"/>
    <s v="4103510503"/>
    <s v="  2 Little St Lane Cove"/>
    <x v="0"/>
    <s v="2066"/>
    <s v="Oct - Dec 2012"/>
    <x v="5"/>
    <n v="2"/>
    <n v="348513"/>
    <s v="0.00%"/>
    <n v="0"/>
    <m/>
  </r>
  <r>
    <n v="337"/>
    <s v="Lane Cove Aquatic Centre"/>
    <x v="3"/>
    <x v="44"/>
    <s v="41035105032"/>
    <s v="4103510503"/>
    <s v="  2 Little St Lane Cove"/>
    <x v="0"/>
    <s v="2066"/>
    <s v="Oct - Dec 2008"/>
    <x v="1"/>
    <n v="2"/>
    <n v="349329"/>
    <s v="-12.71%"/>
    <n v="30052"/>
    <m/>
  </r>
  <r>
    <n v="353"/>
    <s v="Lane Cove Aquatic Centre"/>
    <x v="2"/>
    <x v="42"/>
    <s v="4103510503"/>
    <s v="4103510503"/>
    <s v="  2 Little St Lane Cove"/>
    <x v="0"/>
    <s v="2066"/>
    <s v="Jul - Sep 2012"/>
    <x v="5"/>
    <n v="1"/>
    <n v="351260"/>
    <s v="-4.69%"/>
    <n v="0"/>
    <m/>
  </r>
  <r>
    <n v="339"/>
    <s v="Lane Cove Aquatic Centre"/>
    <x v="3"/>
    <x v="44"/>
    <s v="41035105032"/>
    <s v="4103510503"/>
    <s v="  2 Little St Lane Cove"/>
    <x v="0"/>
    <s v="2066"/>
    <s v="Apr - Jun 2009"/>
    <x v="1"/>
    <n v="4"/>
    <n v="355434"/>
    <s v="3.98%"/>
    <n v="30286"/>
    <m/>
  </r>
  <r>
    <n v="340"/>
    <s v="Lane Cove Aquatic Centre"/>
    <x v="3"/>
    <x v="44"/>
    <s v="41035105032"/>
    <s v="4103510503"/>
    <s v="  2 Little St Lane Cove"/>
    <x v="0"/>
    <s v="2066"/>
    <s v="Jul - Sep 2009"/>
    <x v="2"/>
    <n v="1"/>
    <n v="356251"/>
    <s v="10.37%"/>
    <n v="36646"/>
    <m/>
  </r>
  <r>
    <n v="342"/>
    <s v="Lane Cove Aquatic Centre"/>
    <x v="3"/>
    <x v="44"/>
    <s v="41035105032"/>
    <s v="4103510503"/>
    <s v="  2 Little St Lane Cove"/>
    <x v="0"/>
    <s v="2066"/>
    <s v="Jan - Mar 2010"/>
    <x v="2"/>
    <n v="3"/>
    <n v="358716"/>
    <s v="-2.63%"/>
    <n v="36563"/>
    <m/>
  </r>
  <r>
    <n v="357"/>
    <s v="Lane Cove Aquatic Centre"/>
    <x v="2"/>
    <x v="42"/>
    <s v="4103510503"/>
    <s v="4103510503"/>
    <s v="  2 Little St Lane Cove"/>
    <x v="0"/>
    <s v="2066"/>
    <s v="Jul - Sep 2013"/>
    <x v="6"/>
    <n v="1"/>
    <n v="359903"/>
    <s v="2.46%"/>
    <n v="0"/>
    <m/>
  </r>
  <r>
    <n v="346"/>
    <s v="Lane Cove Aquatic Centre"/>
    <x v="3"/>
    <x v="44"/>
    <s v="41035105032"/>
    <s v="4103510503"/>
    <s v="  2 Little St Lane Cove"/>
    <x v="0"/>
    <s v="2066"/>
    <s v="Jan - Mar 2011"/>
    <x v="3"/>
    <n v="3"/>
    <n v="365842"/>
    <s v="1.99%"/>
    <n v="43251"/>
    <m/>
  </r>
  <r>
    <n v="334"/>
    <s v="Lane Cove Aquatic Centre"/>
    <x v="3"/>
    <x v="44"/>
    <s v="41035105032"/>
    <s v="4103510503"/>
    <s v="  2 Little St Lane Cove"/>
    <x v="0"/>
    <s v="2066"/>
    <s v="Jan - Mar 2008"/>
    <x v="0"/>
    <n v="3"/>
    <n v="368371"/>
    <s v="16.59%"/>
    <n v="30501"/>
    <m/>
  </r>
  <r>
    <n v="338"/>
    <s v="Lane Cove Aquatic Centre"/>
    <x v="3"/>
    <x v="44"/>
    <s v="41035105032"/>
    <s v="4103510503"/>
    <s v="  2 Little St Lane Cove"/>
    <x v="0"/>
    <s v="2066"/>
    <s v="Jan - Mar 2009"/>
    <x v="1"/>
    <n v="3"/>
    <n v="368404"/>
    <s v="0.01%"/>
    <n v="31364"/>
    <m/>
  </r>
  <r>
    <n v="341"/>
    <s v="Lane Cove Aquatic Centre"/>
    <x v="3"/>
    <x v="44"/>
    <s v="41035105032"/>
    <s v="4103510503"/>
    <s v="  2 Little St Lane Cove"/>
    <x v="0"/>
    <s v="2066"/>
    <s v="Oct - Dec 2009"/>
    <x v="2"/>
    <n v="2"/>
    <n v="368536"/>
    <s v="5.50%"/>
    <n v="37289"/>
    <m/>
  </r>
  <r>
    <n v="349"/>
    <s v="Lane Cove Aquatic Centre"/>
    <x v="2"/>
    <x v="42"/>
    <s v="4103510503"/>
    <s v="4103510503"/>
    <s v="  2 Little St Lane Cove"/>
    <x v="0"/>
    <s v="2066"/>
    <s v="Jul - Sep 2011"/>
    <x v="4"/>
    <n v="1"/>
    <n v="368544"/>
    <s v="N/A"/>
    <n v="0"/>
    <m/>
  </r>
  <r>
    <n v="343"/>
    <s v="Lane Cove Aquatic Centre"/>
    <x v="3"/>
    <x v="44"/>
    <s v="41035105032"/>
    <s v="4103510503"/>
    <s v="  2 Little St Lane Cove"/>
    <x v="0"/>
    <s v="2066"/>
    <s v="Apr - Jun 2010"/>
    <x v="2"/>
    <n v="4"/>
    <n v="371143"/>
    <s v="4.42%"/>
    <n v="37059"/>
    <m/>
  </r>
  <r>
    <n v="345"/>
    <s v="Lane Cove Aquatic Centre"/>
    <x v="3"/>
    <x v="44"/>
    <s v="41035105032"/>
    <s v="4103510503"/>
    <s v="  2 Little St Lane Cove"/>
    <x v="0"/>
    <s v="2066"/>
    <s v="Oct - Dec 2010"/>
    <x v="3"/>
    <n v="2"/>
    <n v="371558"/>
    <s v="0.82%"/>
    <n v="41602"/>
    <m/>
  </r>
  <r>
    <n v="344"/>
    <s v="Lane Cove Aquatic Centre"/>
    <x v="3"/>
    <x v="44"/>
    <s v="41035105032"/>
    <s v="4103510503"/>
    <s v="  2 Little St Lane Cove"/>
    <x v="0"/>
    <s v="2066"/>
    <s v="Jul - Sep 2010"/>
    <x v="3"/>
    <n v="1"/>
    <n v="372608"/>
    <s v="4.59%"/>
    <n v="42252"/>
    <m/>
  </r>
  <r>
    <n v="332"/>
    <s v="Lane Cove Aquatic Centre"/>
    <x v="3"/>
    <x v="44"/>
    <s v="41035105032"/>
    <s v="4103510503"/>
    <s v="  2 Little St Lane Cove"/>
    <x v="0"/>
    <s v="2066"/>
    <s v="Jul - Sep 2007"/>
    <x v="0"/>
    <n v="1"/>
    <n v="376924"/>
    <s v="43.88%"/>
    <n v="30868"/>
    <m/>
  </r>
  <r>
    <n v="333"/>
    <s v="Lane Cove Aquatic Centre"/>
    <x v="3"/>
    <x v="44"/>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B0160-6100-42BD-8F67-9315B2BDC1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dataField="1" showAll="0">
      <items count="46">
        <item x="44"/>
        <item x="40"/>
        <item x="39"/>
        <item x="41"/>
        <item x="42"/>
        <item x="10"/>
        <item x="32"/>
        <item x="20"/>
        <item x="17"/>
        <item x="24"/>
        <item x="7"/>
        <item x="9"/>
        <item x="33"/>
        <item x="18"/>
        <item x="13"/>
        <item x="38"/>
        <item x="22"/>
        <item x="43"/>
        <item x="29"/>
        <item x="31"/>
        <item x="16"/>
        <item x="35"/>
        <item x="26"/>
        <item x="37"/>
        <item x="19"/>
        <item x="36"/>
        <item x="8"/>
        <item x="21"/>
        <item x="3"/>
        <item x="23"/>
        <item x="2"/>
        <item x="14"/>
        <item x="34"/>
        <item x="28"/>
        <item x="12"/>
        <item x="25"/>
        <item x="27"/>
        <item x="0"/>
        <item x="6"/>
        <item x="5"/>
        <item x="4"/>
        <item x="11"/>
        <item x="15"/>
        <item x="3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F2052-0B89-431C-A179-DA6C8D02D6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G22" firstHeaderRow="1" firstDataRow="2" firstDataCol="1"/>
  <pivotFields count="16">
    <pivotField showAll="0"/>
    <pivotField showAll="0"/>
    <pivotField showAll="0">
      <items count="5">
        <item x="3"/>
        <item x="0"/>
        <item x="1"/>
        <item x="2"/>
        <item t="default"/>
      </items>
    </pivotField>
    <pivotField showAll="0"/>
    <pivotField showAll="0"/>
    <pivotField showAll="0"/>
    <pivotField showAll="0"/>
    <pivotField axis="axisCol" showAll="0">
      <items count="7">
        <item x="4"/>
        <item h="1" x="0"/>
        <item x="1"/>
        <item x="2"/>
        <item x="5"/>
        <item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10">
    <i>
      <x/>
    </i>
    <i>
      <x v="1"/>
    </i>
    <i>
      <x v="2"/>
    </i>
    <i>
      <x v="3"/>
    </i>
    <i>
      <x v="4"/>
    </i>
    <i>
      <x v="5"/>
    </i>
    <i>
      <x v="6"/>
    </i>
    <i>
      <x v="7"/>
    </i>
    <i>
      <x v="8"/>
    </i>
    <i t="grand">
      <x/>
    </i>
  </rowItems>
  <colFields count="1">
    <field x="7"/>
  </colFields>
  <colItems count="6">
    <i>
      <x/>
    </i>
    <i>
      <x v="2"/>
    </i>
    <i>
      <x v="3"/>
    </i>
    <i>
      <x v="4"/>
    </i>
    <i>
      <x v="5"/>
    </i>
    <i t="grand">
      <x/>
    </i>
  </colItems>
  <dataFields count="1">
    <dataField name="Sum of Consumption (kWh)" fld="12"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 chart="0" format="12" series="1">
      <pivotArea type="data" outline="0" fieldPosition="0">
        <references count="2">
          <reference field="4294967294" count="1" selected="0">
            <x v="0"/>
          </reference>
          <reference field="7" count="1" selected="0">
            <x v="2"/>
          </reference>
        </references>
      </pivotArea>
    </chartFormat>
    <chartFormat chart="0" format="13" series="1">
      <pivotArea type="data" outline="0" fieldPosition="0">
        <references count="2">
          <reference field="4294967294" count="1" selected="0">
            <x v="0"/>
          </reference>
          <reference field="7" count="1" selected="0">
            <x v="3"/>
          </reference>
        </references>
      </pivotArea>
    </chartFormat>
    <chartFormat chart="0" format="14"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51FF2A87-F841-4662-A849-F1B376457557}" sourceName="Supplier">
  <pivotTables>
    <pivotTable tabId="3" name="PivotTable2"/>
    <pivotTable tabId="3" name="PivotTable1"/>
  </pivotTables>
  <data>
    <tabular pivotCacheId="1402603123">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635F42EB-E4C8-4F06-B039-360A21F9E5A0}" cache="Slicer_Supplier" caption="Suppl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CECB6-E336-4B4A-AA4F-E182BC377ABB}" name="Data" displayName="Data" ref="A3:P1069" totalsRowShown="0">
  <autoFilter ref="A3:P1069" xr:uid="{F4CCECB6-E336-4B4A-AA4F-E182BC377ABB}"/>
  <tableColumns count="16">
    <tableColumn id="1" xr3:uid="{F658D246-6790-445E-B4EB-A0F861A4620A}" name="ID" dataDxfId="1"/>
    <tableColumn id="2" xr3:uid="{B1879869-3962-4E65-A72D-884116223791}" name="Account Name"/>
    <tableColumn id="3" xr3:uid="{E85394D5-5CCC-44F4-8304-129D8375E735}" name="Supplier"/>
    <tableColumn id="4" xr3:uid="{EF0F7DAC-E1EA-42E8-AE8D-99CA06E2C6A3}" name="Account Number"/>
    <tableColumn id="5" xr3:uid="{A02A48DE-FCAB-42BD-A899-6642E25D290D}" name="Meter Identifier"/>
    <tableColumn id="6" xr3:uid="{EDC0308F-9A8F-40C5-8BFA-5177A8956F63}" name="NMI 10 Digits"/>
    <tableColumn id="7" xr3:uid="{EBF3CB68-2DB4-4FF6-B182-E8A0A31FA144}" name="All Address Details"/>
    <tableColumn id="8" xr3:uid="{5765CF78-4102-4E82-B033-02EC56D530E2}" name="Suburb"/>
    <tableColumn id="9" xr3:uid="{1482A9AC-3BDB-48C5-AEEF-F929CB4CC7EF}" name="Postcode"/>
    <tableColumn id="10" xr3:uid="{34EA0735-DFE7-4CF1-A41E-0EDC2307AB15}" name="Quarter Name"/>
    <tableColumn id="11" xr3:uid="{480F502E-6857-4BD5-B165-F70FE3F74425}" name="Fin Year"/>
    <tableColumn id="12" xr3:uid="{35298AA6-978E-4FAC-8C2A-93AF2B4DFE8E}" name="Fin Quarter"/>
    <tableColumn id="13" xr3:uid="{1A094E4C-9E4F-494E-817A-2CDBC6E418F2}" name="Consumption (kWh)"/>
    <tableColumn id="14" xr3:uid="{6485DF2D-82AE-4F43-B696-7B45401ECD98}" name="% Diff to Same Time Last Year"/>
    <tableColumn id="15" xr3:uid="{3A890378-A607-4C32-A64B-AB43C42D2286}" name="Usage $"/>
    <tableColumn id="16" xr3:uid="{CD89D54A-2B7D-4366-93A4-38CE52F7B524}" name="Organisation Responsibility ID"/>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opLeftCell="A13" workbookViewId="0">
      <selection activeCell="I20" sqref="I20"/>
    </sheetView>
  </sheetViews>
  <sheetFormatPr defaultColWidth="9.21875" defaultRowHeight="14.4" x14ac:dyDescent="0.3"/>
  <cols>
    <col min="1" max="1" width="5.6640625" style="8" customWidth="1"/>
    <col min="2" max="2" width="78.44140625" style="4" customWidth="1"/>
    <col min="3" max="3" width="2.44140625" style="4" customWidth="1"/>
    <col min="4" max="4" width="10.6640625" style="5" customWidth="1"/>
    <col min="5" max="5" width="7.33203125" style="8" customWidth="1"/>
    <col min="6" max="16384" width="9.21875" style="5"/>
  </cols>
  <sheetData>
    <row r="1" spans="1:26" ht="30.9" customHeight="1" x14ac:dyDescent="0.3">
      <c r="A1" s="21" t="s">
        <v>947</v>
      </c>
      <c r="B1" s="21"/>
      <c r="C1" s="21"/>
      <c r="D1" s="21"/>
      <c r="Z1" s="5" t="s">
        <v>938</v>
      </c>
    </row>
    <row r="2" spans="1:26" x14ac:dyDescent="0.3">
      <c r="Z2" s="3" t="s">
        <v>55</v>
      </c>
    </row>
    <row r="3" spans="1:26" ht="66.45" customHeight="1" x14ac:dyDescent="0.3">
      <c r="A3" s="19" t="s">
        <v>945</v>
      </c>
      <c r="B3" s="19"/>
      <c r="C3" s="19"/>
      <c r="D3" s="19"/>
      <c r="Z3" s="3" t="s">
        <v>60</v>
      </c>
    </row>
    <row r="4" spans="1:26" x14ac:dyDescent="0.3">
      <c r="Z4" s="3" t="s">
        <v>69</v>
      </c>
    </row>
    <row r="5" spans="1:26" ht="15" thickBot="1" x14ac:dyDescent="0.35">
      <c r="A5" s="9" t="s">
        <v>930</v>
      </c>
      <c r="B5" s="6" t="s">
        <v>931</v>
      </c>
      <c r="C5" s="6"/>
      <c r="D5" s="11" t="s">
        <v>935</v>
      </c>
      <c r="Z5" s="3" t="s">
        <v>78</v>
      </c>
    </row>
    <row r="6" spans="1:26" ht="20.55" customHeight="1" x14ac:dyDescent="0.3">
      <c r="B6" s="10" t="s">
        <v>934</v>
      </c>
      <c r="C6" s="10"/>
      <c r="Z6" s="3" t="s">
        <v>87</v>
      </c>
    </row>
    <row r="7" spans="1:26" x14ac:dyDescent="0.3">
      <c r="A7" s="8">
        <v>1</v>
      </c>
      <c r="B7" s="4" t="s">
        <v>932</v>
      </c>
      <c r="Z7" s="3" t="s">
        <v>24</v>
      </c>
    </row>
    <row r="8" spans="1:26" x14ac:dyDescent="0.3">
      <c r="A8" s="8">
        <v>2</v>
      </c>
      <c r="B8" s="4" t="s">
        <v>933</v>
      </c>
      <c r="Z8" s="3" t="s">
        <v>32</v>
      </c>
    </row>
    <row r="9" spans="1:26" x14ac:dyDescent="0.3">
      <c r="A9" s="8">
        <v>3</v>
      </c>
      <c r="B9" s="4" t="s">
        <v>949</v>
      </c>
      <c r="Z9" s="3" t="s">
        <v>41</v>
      </c>
    </row>
    <row r="10" spans="1:26" x14ac:dyDescent="0.3">
      <c r="Z10" s="3" t="s">
        <v>50</v>
      </c>
    </row>
    <row r="11" spans="1:26" ht="28.8" x14ac:dyDescent="0.3">
      <c r="B11" s="7" t="s">
        <v>948</v>
      </c>
      <c r="C11" s="7"/>
    </row>
    <row r="12" spans="1:26" ht="28.8" x14ac:dyDescent="0.3">
      <c r="A12" s="8">
        <v>4</v>
      </c>
      <c r="B12" s="4" t="s">
        <v>939</v>
      </c>
      <c r="D12" s="14" t="s">
        <v>291</v>
      </c>
      <c r="E12" s="13">
        <f>IF(D12="CEE",2,IF(D12="",1,0))</f>
        <v>2</v>
      </c>
    </row>
    <row r="13" spans="1:26" ht="28.8" x14ac:dyDescent="0.3">
      <c r="A13" s="8">
        <v>5</v>
      </c>
      <c r="B13" s="4" t="s">
        <v>940</v>
      </c>
      <c r="D13" s="15">
        <v>0.16039999999999999</v>
      </c>
      <c r="E13" s="13">
        <f>IF(AND(D13&gt;16.03%,D13&lt;=16.04%),2,IF(D13="",1,0))</f>
        <v>2</v>
      </c>
    </row>
    <row r="14" spans="1:26" ht="43.2" x14ac:dyDescent="0.3">
      <c r="A14" s="8">
        <v>6</v>
      </c>
      <c r="B14" s="4" t="s">
        <v>941</v>
      </c>
      <c r="D14" s="16">
        <v>993</v>
      </c>
      <c r="E14" s="13">
        <f>IF(D14=993,2,IF(D14="",1,0))</f>
        <v>2</v>
      </c>
    </row>
    <row r="15" spans="1:26" x14ac:dyDescent="0.3">
      <c r="D15" s="17"/>
      <c r="E15" s="13"/>
    </row>
    <row r="16" spans="1:26" ht="19.350000000000001" customHeight="1" x14ac:dyDescent="0.3">
      <c r="B16" s="7" t="s">
        <v>936</v>
      </c>
      <c r="C16" s="7"/>
      <c r="D16" s="17"/>
      <c r="E16" s="13"/>
    </row>
    <row r="17" spans="1:8" ht="43.2" x14ac:dyDescent="0.3">
      <c r="A17" s="8">
        <v>7</v>
      </c>
      <c r="B17" s="4" t="s">
        <v>942</v>
      </c>
      <c r="D17" s="16">
        <v>22686634</v>
      </c>
      <c r="E17" s="13">
        <f>IF(D17=22686634,2,IF(D17="",1,0))</f>
        <v>2</v>
      </c>
      <c r="G17"/>
    </row>
    <row r="18" spans="1:8" ht="28.8" x14ac:dyDescent="0.3">
      <c r="A18" s="8">
        <v>8</v>
      </c>
      <c r="B18" s="4" t="s">
        <v>943</v>
      </c>
      <c r="D18" s="16">
        <v>7597</v>
      </c>
      <c r="E18" s="13">
        <f>IF(D18=7597,2,IF(D18="",1,0))</f>
        <v>2</v>
      </c>
    </row>
    <row r="19" spans="1:8" ht="28.8" x14ac:dyDescent="0.3">
      <c r="A19" s="8">
        <v>9</v>
      </c>
      <c r="B19" s="4" t="s">
        <v>946</v>
      </c>
      <c r="D19" s="16">
        <v>465476</v>
      </c>
      <c r="E19" s="13">
        <f>IF(D19=465476,2,IF(D19="",1,0))</f>
        <v>2</v>
      </c>
    </row>
    <row r="20" spans="1:8" ht="43.2" x14ac:dyDescent="0.3">
      <c r="A20" s="8">
        <v>10</v>
      </c>
      <c r="B20" s="4" t="s">
        <v>950</v>
      </c>
      <c r="D20" s="16" t="s">
        <v>956</v>
      </c>
      <c r="E20" s="13">
        <f>IF(D20="Three or More Times",2,IF(D20="",1,0))</f>
        <v>2</v>
      </c>
      <c r="H20" s="12"/>
    </row>
    <row r="21" spans="1:8" ht="28.8" x14ac:dyDescent="0.3">
      <c r="A21" s="8">
        <v>11</v>
      </c>
      <c r="B21" s="4" t="s">
        <v>937</v>
      </c>
      <c r="D21" s="16" t="s">
        <v>24</v>
      </c>
      <c r="E21" s="13">
        <f>IF(D21="2010-2011",2,IF(D21="",1,0))</f>
        <v>2</v>
      </c>
    </row>
    <row r="22" spans="1:8" ht="28.8" x14ac:dyDescent="0.3">
      <c r="A22" s="8">
        <v>12</v>
      </c>
      <c r="B22" s="4" t="s">
        <v>944</v>
      </c>
      <c r="D22" s="16" t="s">
        <v>69</v>
      </c>
      <c r="E22" s="13">
        <f>IF(D22="2007-2008",2,IF(D22="",1,0))</f>
        <v>2</v>
      </c>
    </row>
    <row r="23" spans="1:8" x14ac:dyDescent="0.3">
      <c r="E23" s="13"/>
    </row>
    <row r="24" spans="1:8" ht="22.35" customHeight="1" x14ac:dyDescent="0.3">
      <c r="A24" s="20" t="str">
        <f>IF(SUM(E12:E22)&lt;18,"Have a look at the solutions file if you need some help", "Well Done!")</f>
        <v>Well Done!</v>
      </c>
      <c r="B24" s="20"/>
      <c r="C24" s="20"/>
      <c r="D24" s="20"/>
      <c r="E24" s="13"/>
    </row>
  </sheetData>
  <sheetProtection sheet="1" objects="1" scenarios="1"/>
  <mergeCells count="3">
    <mergeCell ref="A3:D3"/>
    <mergeCell ref="A24:D24"/>
    <mergeCell ref="A1:D1"/>
  </mergeCells>
  <conditionalFormatting sqref="A24:D24">
    <cfRule type="cellIs" dxfId="0"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5035-B828-4BFA-B437-66D5D20E3FDE}">
  <dimension ref="A3:G22"/>
  <sheetViews>
    <sheetView tabSelected="1" workbookViewId="0">
      <selection activeCell="J26" sqref="J26"/>
    </sheetView>
  </sheetViews>
  <sheetFormatPr defaultRowHeight="14.4" x14ac:dyDescent="0.3"/>
  <cols>
    <col min="1" max="1" width="24.77734375" bestFit="1" customWidth="1"/>
    <col min="2" max="2" width="15.5546875" bestFit="1" customWidth="1"/>
    <col min="3" max="3" width="15.109375" bestFit="1" customWidth="1"/>
    <col min="4" max="4" width="10.5546875" bestFit="1" customWidth="1"/>
    <col min="5" max="5" width="10.6640625" bestFit="1" customWidth="1"/>
    <col min="6" max="8" width="10.77734375" bestFit="1" customWidth="1"/>
    <col min="9" max="10" width="9.6640625" bestFit="1" customWidth="1"/>
    <col min="11" max="11" width="10.77734375" bestFit="1" customWidth="1"/>
  </cols>
  <sheetData>
    <row r="3" spans="1:7" x14ac:dyDescent="0.3">
      <c r="A3" s="18" t="s">
        <v>951</v>
      </c>
      <c r="B3" t="s">
        <v>954</v>
      </c>
    </row>
    <row r="4" spans="1:7" x14ac:dyDescent="0.3">
      <c r="A4" s="3" t="s">
        <v>291</v>
      </c>
      <c r="B4">
        <v>24</v>
      </c>
    </row>
    <row r="5" spans="1:7" x14ac:dyDescent="0.3">
      <c r="A5" s="3" t="s">
        <v>52</v>
      </c>
      <c r="B5">
        <v>993</v>
      </c>
    </row>
    <row r="6" spans="1:7" x14ac:dyDescent="0.3">
      <c r="A6" s="3" t="s">
        <v>16</v>
      </c>
      <c r="B6">
        <v>39</v>
      </c>
    </row>
    <row r="7" spans="1:7" x14ac:dyDescent="0.3">
      <c r="A7" s="3" t="s">
        <v>315</v>
      </c>
      <c r="B7">
        <v>10</v>
      </c>
    </row>
    <row r="8" spans="1:7" x14ac:dyDescent="0.3">
      <c r="A8" s="3" t="s">
        <v>952</v>
      </c>
      <c r="B8">
        <v>1066</v>
      </c>
    </row>
    <row r="11" spans="1:7" x14ac:dyDescent="0.3">
      <c r="A11" s="18" t="s">
        <v>953</v>
      </c>
      <c r="B11" s="18" t="s">
        <v>955</v>
      </c>
    </row>
    <row r="12" spans="1:7" x14ac:dyDescent="0.3">
      <c r="A12" s="18" t="s">
        <v>951</v>
      </c>
      <c r="B12" t="s">
        <v>228</v>
      </c>
      <c r="C12" t="s">
        <v>216</v>
      </c>
      <c r="D12" t="s">
        <v>333</v>
      </c>
      <c r="E12" t="s">
        <v>537</v>
      </c>
      <c r="F12" t="s">
        <v>175</v>
      </c>
      <c r="G12" t="s">
        <v>952</v>
      </c>
    </row>
    <row r="13" spans="1:7" x14ac:dyDescent="0.3">
      <c r="A13" s="3" t="s">
        <v>55</v>
      </c>
      <c r="B13">
        <v>30427</v>
      </c>
      <c r="C13">
        <v>15</v>
      </c>
      <c r="D13">
        <v>9582</v>
      </c>
      <c r="E13">
        <v>27824</v>
      </c>
      <c r="F13">
        <v>3042</v>
      </c>
      <c r="G13">
        <v>70890</v>
      </c>
    </row>
    <row r="14" spans="1:7" x14ac:dyDescent="0.3">
      <c r="A14" s="3" t="s">
        <v>60</v>
      </c>
      <c r="B14">
        <v>29017</v>
      </c>
      <c r="C14">
        <v>12</v>
      </c>
      <c r="D14">
        <v>7837</v>
      </c>
      <c r="E14">
        <v>30673</v>
      </c>
      <c r="F14">
        <v>1618</v>
      </c>
      <c r="G14">
        <v>69157</v>
      </c>
    </row>
    <row r="15" spans="1:7" x14ac:dyDescent="0.3">
      <c r="A15" s="3" t="s">
        <v>69</v>
      </c>
      <c r="B15">
        <v>29487</v>
      </c>
      <c r="C15">
        <v>5</v>
      </c>
      <c r="D15">
        <v>8420</v>
      </c>
      <c r="E15">
        <v>27277</v>
      </c>
      <c r="F15">
        <v>4822</v>
      </c>
      <c r="G15">
        <v>70011</v>
      </c>
    </row>
    <row r="16" spans="1:7" x14ac:dyDescent="0.3">
      <c r="A16" s="3" t="s">
        <v>78</v>
      </c>
      <c r="B16">
        <v>29514</v>
      </c>
      <c r="C16">
        <v>3</v>
      </c>
      <c r="D16">
        <v>8781</v>
      </c>
      <c r="E16">
        <v>28110</v>
      </c>
      <c r="F16">
        <v>2550</v>
      </c>
      <c r="G16">
        <v>68958</v>
      </c>
    </row>
    <row r="17" spans="1:7" x14ac:dyDescent="0.3">
      <c r="A17" s="3" t="s">
        <v>87</v>
      </c>
      <c r="B17">
        <v>28726</v>
      </c>
      <c r="C17">
        <v>2</v>
      </c>
      <c r="D17">
        <v>11246</v>
      </c>
      <c r="E17">
        <v>30291</v>
      </c>
      <c r="F17">
        <v>1156</v>
      </c>
      <c r="G17">
        <v>71421</v>
      </c>
    </row>
    <row r="18" spans="1:7" x14ac:dyDescent="0.3">
      <c r="A18" s="3" t="s">
        <v>24</v>
      </c>
      <c r="B18">
        <v>27969</v>
      </c>
      <c r="C18">
        <v>7</v>
      </c>
      <c r="D18">
        <v>14209</v>
      </c>
      <c r="E18">
        <v>25176</v>
      </c>
      <c r="F18">
        <v>1237</v>
      </c>
      <c r="G18">
        <v>68598</v>
      </c>
    </row>
    <row r="19" spans="1:7" x14ac:dyDescent="0.3">
      <c r="A19" s="3" t="s">
        <v>32</v>
      </c>
      <c r="B19">
        <v>26340</v>
      </c>
      <c r="C19">
        <v>6</v>
      </c>
      <c r="D19">
        <v>10796</v>
      </c>
      <c r="E19">
        <v>26742</v>
      </c>
      <c r="F19">
        <v>1207</v>
      </c>
      <c r="G19">
        <v>65091</v>
      </c>
    </row>
    <row r="20" spans="1:7" x14ac:dyDescent="0.3">
      <c r="A20" s="3" t="s">
        <v>41</v>
      </c>
      <c r="B20">
        <v>28990</v>
      </c>
      <c r="C20">
        <v>14</v>
      </c>
      <c r="D20">
        <v>8069</v>
      </c>
      <c r="E20">
        <v>23781</v>
      </c>
      <c r="F20">
        <v>2483</v>
      </c>
      <c r="G20">
        <v>63337</v>
      </c>
    </row>
    <row r="21" spans="1:7" x14ac:dyDescent="0.3">
      <c r="A21" s="3" t="s">
        <v>50</v>
      </c>
      <c r="B21">
        <v>7535</v>
      </c>
      <c r="C21">
        <v>3</v>
      </c>
      <c r="D21">
        <v>2526</v>
      </c>
      <c r="E21">
        <v>7597</v>
      </c>
      <c r="F21">
        <v>791</v>
      </c>
      <c r="G21">
        <v>18452</v>
      </c>
    </row>
    <row r="22" spans="1:7" x14ac:dyDescent="0.3">
      <c r="A22" s="3" t="s">
        <v>952</v>
      </c>
      <c r="B22">
        <v>238005</v>
      </c>
      <c r="C22">
        <v>67</v>
      </c>
      <c r="D22">
        <v>81466</v>
      </c>
      <c r="E22">
        <v>227471</v>
      </c>
      <c r="F22">
        <v>18906</v>
      </c>
      <c r="G22">
        <v>565915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D4" workbookViewId="0">
      <selection activeCell="E14" sqref="E14"/>
    </sheetView>
  </sheetViews>
  <sheetFormatPr defaultColWidth="25.33203125" defaultRowHeight="14.4" x14ac:dyDescent="0.3"/>
  <cols>
    <col min="1" max="1" width="6.21875" style="3" customWidth="1"/>
    <col min="2" max="2" width="30.33203125" customWidth="1"/>
    <col min="3" max="3" width="9.77734375" customWidth="1"/>
    <col min="4" max="4" width="17.21875" customWidth="1"/>
    <col min="5" max="5" width="16.109375" customWidth="1"/>
    <col min="6" max="6" width="14" customWidth="1"/>
    <col min="7" max="7" width="34.109375" bestFit="1" customWidth="1"/>
    <col min="8" max="8" width="14.6640625" bestFit="1" customWidth="1"/>
    <col min="9" max="9" width="10.6640625" customWidth="1"/>
    <col min="10" max="10" width="14.77734375" customWidth="1"/>
    <col min="11" max="11" width="9.44140625" bestFit="1" customWidth="1"/>
    <col min="12" max="12" width="12.21875" customWidth="1"/>
    <col min="13" max="13" width="19.88671875" customWidth="1"/>
    <col min="14" max="14" width="27.5546875" customWidth="1"/>
    <col min="15" max="15" width="9.44140625" customWidth="1"/>
    <col min="16" max="16" width="28.109375" customWidth="1"/>
  </cols>
  <sheetData>
    <row r="1" spans="1:16" ht="20.399999999999999" thickBot="1" x14ac:dyDescent="0.45">
      <c r="A1" s="2" t="s">
        <v>928</v>
      </c>
      <c r="B1" s="1"/>
      <c r="C1" s="1"/>
      <c r="D1" s="1"/>
      <c r="E1" s="1"/>
      <c r="F1" s="1"/>
      <c r="G1" s="1"/>
      <c r="H1" s="1"/>
      <c r="I1" s="1"/>
      <c r="J1" s="1"/>
      <c r="K1" s="1"/>
      <c r="L1" s="1"/>
      <c r="M1" s="1"/>
      <c r="N1" s="1"/>
      <c r="O1" s="1"/>
      <c r="P1" s="1"/>
    </row>
    <row r="2" spans="1:16" ht="15" thickTop="1" x14ac:dyDescent="0.3"/>
    <row r="3" spans="1:16" x14ac:dyDescent="0.3">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Pivots</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Nitika Kataria</cp:lastModifiedBy>
  <dcterms:created xsi:type="dcterms:W3CDTF">2017-08-11T05:58:40Z</dcterms:created>
  <dcterms:modified xsi:type="dcterms:W3CDTF">2024-10-05T15:08:36Z</dcterms:modified>
</cp:coreProperties>
</file>