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station\OneDrive - Departamento de Salud Municipal - Puerto Montt\VALERIA\Respaldo Valeria\VALERIA\Unidad Gestion Informaciòn\REM\REM 2024\2\"/>
    </mc:Choice>
  </mc:AlternateContent>
  <xr:revisionPtr revIDLastSave="0" documentId="8_{DF22E73F-AF20-4941-911E-758A9B4C0AF1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V144" i="46" l="1"/>
  <c r="V140" i="46"/>
  <c r="V145" i="46"/>
  <c r="AA72" i="48"/>
  <c r="AX84" i="47"/>
  <c r="AX30" i="47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L20" i="34" s="1"/>
  <c r="C290" i="34"/>
  <c r="C302" i="34"/>
  <c r="C318" i="34"/>
  <c r="C328" i="34"/>
  <c r="B90" i="38"/>
  <c r="D17" i="18" s="1"/>
  <c r="B25" i="33"/>
  <c r="CA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30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B25" i="34"/>
  <c r="T25" i="34" s="1"/>
  <c r="CK20" i="34"/>
  <c r="CA20" i="34"/>
  <c r="T20" i="34" s="1"/>
  <c r="CA35" i="33"/>
  <c r="CF25" i="33"/>
  <c r="CB25" i="33"/>
  <c r="CG25" i="33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R44" i="28"/>
  <c r="BV44" i="28"/>
  <c r="BO44" i="28"/>
  <c r="BX44" i="28"/>
  <c r="BQ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Y44" i="28" l="1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K22" i="23" l="1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AL124" i="19" s="1"/>
  <c r="CC124" i="19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<sst xmlns="http://schemas.openxmlformats.org/spreadsheetml/2006/main" count="13845" uniqueCount="3949">
  <si>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</si>
  <si>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</si>
  <si>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</si>
  <si>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</si>
  <si>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</si>
  <si>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</si>
  <si>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</si>
  <si>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</si>
  <si>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</si>
  <si>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</si>
  <si>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</si>
  <si>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</si>
  <si>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</si>
  <si>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</si>
  <si>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</si>
  <si>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</si>
  <si>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</si>
  <si>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</si>
  <si>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</si>
  <si>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</si>
  <si>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</si>
  <si>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</si>
  <si>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</si>
  <si>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</si>
  <si>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</si>
  <si>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</si>
  <si>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</si>
  <si>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</si>
  <si>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</si>
  <si>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</si>
  <si>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</si>
  <si>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</si>
  <si>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</si>
  <si>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</si>
  <si>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</si>
  <si>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</si>
  <si>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</si>
  <si>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</si>
  <si>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</si>
  <si>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</si>
  <si>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</si>
  <si>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</si>
  <si>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</si>
  <si>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</si>
  <si>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</si>
  <si>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</si>
  <si>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</si>
  <si>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</si>
  <si>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</si>
  <si>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</si>
  <si>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</si>
  <si>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</si>
  <si>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</si>
  <si>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</si>
  <si>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</si>
  <si>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</si>
  <si>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</si>
  <si>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</si>
  <si>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</si>
  <si>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</si>
  <si>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</si>
  <si>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</si>
  <si>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</si>
  <si>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</si>
  <si>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</si>
  <si>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</si>
  <si>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</si>
  <si>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</si>
  <si>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</si>
  <si>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</si>
  <si>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</si>
  <si>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</si>
  <si>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</si>
  <si>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</si>
  <si>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</si>
  <si>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</si>
  <si>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</si>
  <si>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</si>
  <si>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</si>
  <si>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</si>
  <si>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</si>
  <si>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</si>
  <si>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</si>
  <si>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</si>
  <si>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</si>
  <si>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</si>
  <si>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</si>
  <si>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</si>
  <si>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</si>
  <si>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</si>
  <si>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</si>
  <si>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</si>
  <si>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</si>
  <si>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</si>
  <si>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</si>
  <si>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</si>
  <si>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</si>
  <si>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</si>
  <si>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</si>
  <si>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</si>
  <si>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</si>
  <si>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</si>
  <si>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</si>
  <si>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</si>
  <si>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</si>
  <si>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</si>
  <si>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</si>
  <si>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</si>
  <si>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</si>
  <si>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</si>
  <si>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</si>
  <si>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</si>
  <si>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</si>
  <si>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</si>
  <si>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</si>
  <si>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</si>
  <si>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</si>
  <si>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</si>
  <si>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</si>
  <si>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</si>
  <si>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</si>
  <si>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</si>
  <si>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</si>
  <si>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</si>
  <si>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</si>
  <si>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</si>
  <si>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</si>
  <si>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</si>
  <si>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</si>
  <si>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</si>
  <si>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</si>
  <si>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</si>
  <si>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</si>
  <si>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</si>
  <si>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</si>
  <si>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</si>
  <si>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</si>
  <si>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</si>
  <si>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</si>
  <si>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</si>
  <si>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</si>
  <si>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</si>
  <si>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</si>
  <si>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</si>
  <si>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</si>
  <si>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</si>
  <si>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</si>
  <si>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</si>
  <si>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</si>
  <si>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</si>
  <si>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</si>
  <si>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</si>
  <si>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</si>
  <si>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</si>
  <si>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</si>
  <si>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</si>
  <si>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</si>
  <si>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</si>
  <si>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</si>
  <si>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</si>
  <si>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</si>
  <si>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</si>
  <si>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</si>
  <si>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</si>
  <si>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</si>
  <si>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</si>
  <si>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</si>
  <si>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</si>
  <si>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</si>
  <si>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</si>
  <si>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</si>
  <si>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</si>
  <si>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</si>
  <si>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</si>
  <si>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</si>
  <si>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</si>
  <si>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</si>
  <si>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</si>
  <si>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</si>
  <si>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</si>
  <si>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</si>
  <si>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</si>
  <si>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</si>
  <si>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</si>
  <si>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</si>
  <si>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</si>
  <si>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</si>
  <si>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</si>
  <si>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</si>
  <si>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</si>
  <si>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</si>
  <si>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</si>
  <si>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</si>
  <si>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</si>
  <si>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</si>
  <si>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</si>
  <si>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</si>
  <si>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</si>
  <si>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</si>
  <si>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</si>
  <si>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</si>
  <si>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</si>
  <si>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</si>
  <si>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</si>
  <si>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</si>
  <si>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</si>
  <si>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</si>
  <si>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</si>
  <si>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</si>
  <si>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</si>
  <si>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</si>
  <si>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</si>
  <si>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</si>
  <si>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</si>
  <si>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</si>
  <si>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</si>
  <si>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</si>
  <si>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</si>
  <si>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</si>
  <si>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</si>
  <si>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</si>
  <si>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</si>
  <si>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</si>
  <si>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</si>
  <si>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</si>
  <si>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</si>
  <si>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</si>
  <si>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</si>
  <si>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</si>
  <si>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</si>
  <si>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</si>
  <si>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</si>
  <si>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</si>
  <si>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</si>
  <si>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</si>
  <si>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</si>
  <si>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</si>
  <si>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</si>
  <si>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</si>
  <si>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</si>
  <si>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</si>
  <si>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</si>
  <si>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</si>
  <si>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</si>
  <si>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</si>
  <si>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</si>
  <si>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</si>
  <si>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</si>
  <si>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</si>
  <si>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</si>
  <si>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</si>
  <si>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</si>
  <si>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</si>
  <si>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</si>
  <si>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</si>
  <si>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</si>
  <si>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</si>
  <si>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</si>
  <si>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</si>
  <si>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</si>
  <si>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</si>
  <si>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</si>
  <si>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</si>
  <si>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</si>
  <si>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</si>
  <si>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</si>
  <si>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</si>
  <si>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</si>
  <si>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</si>
  <si>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</si>
  <si>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</si>
  <si>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</si>
  <si>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</si>
  <si>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</si>
  <si>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</si>
  <si>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</si>
  <si>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</si>
  <si>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</si>
  <si>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</si>
  <si>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</si>
  <si>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</si>
  <si>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</si>
  <si>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</si>
  <si>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</si>
  <si>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</si>
  <si>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</si>
  <si>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</si>
  <si>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</si>
  <si>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</si>
  <si>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</si>
  <si>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</si>
  <si>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</si>
  <si>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</si>
  <si>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</si>
  <si>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</si>
  <si>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</si>
  <si>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</si>
  <si>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</si>
  <si>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</si>
  <si>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</si>
  <si>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</si>
  <si>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</si>
  <si>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</si>
  <si>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</si>
  <si>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</si>
  <si>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</si>
  <si>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</si>
  <si>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</si>
  <si>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</si>
  <si>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</si>
  <si>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</si>
  <si>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</si>
  <si>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</si>
  <si>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</si>
  <si>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</si>
  <si>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</si>
  <si>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</si>
  <si>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</si>
  <si>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</si>
  <si>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</si>
  <si>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</si>
  <si>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</si>
  <si>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</si>
  <si>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</si>
  <si>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</si>
  <si>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</si>
  <si>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</si>
  <si>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</si>
  <si>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</si>
  <si>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</si>
  <si>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</si>
  <si>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</si>
  <si>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</si>
  <si>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</si>
  <si>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</si>
  <si>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</si>
  <si>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</si>
  <si>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</si>
  <si>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</si>
  <si>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</si>
  <si>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</si>
  <si>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</si>
  <si>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</si>
  <si>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</si>
  <si>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</si>
  <si>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</si>
  <si>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</si>
  <si>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</si>
  <si>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</si>
  <si>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</si>
  <si>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</si>
  <si>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</si>
  <si>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</si>
  <si>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</si>
  <si>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</si>
  <si>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</si>
  <si>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</si>
  <si>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</si>
  <si>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</si>
  <si>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</si>
  <si>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</si>
  <si>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</si>
  <si>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</si>
  <si>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</si>
  <si>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</si>
  <si>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</si>
  <si>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</si>
  <si>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</si>
  <si>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</si>
  <si>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</si>
  <si>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</si>
  <si>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</si>
  <si>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</si>
  <si>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</si>
  <si>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</si>
  <si>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</si>
  <si>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</si>
  <si>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</si>
  <si>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</si>
  <si>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</si>
  <si>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</si>
  <si>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</si>
  <si>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</si>
  <si>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</si>
  <si>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</si>
  <si>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</si>
  <si>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</si>
  <si>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</si>
  <si>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</si>
  <si>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</si>
  <si>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</si>
  <si>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</si>
  <si>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</si>
  <si>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</si>
  <si>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</si>
  <si>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</si>
  <si>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</si>
  <si>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</si>
  <si>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</si>
  <si>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</si>
  <si>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</si>
  <si>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</si>
  <si>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</si>
  <si>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</si>
  <si>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</si>
  <si>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</si>
  <si>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</si>
  <si>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</si>
  <si>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</si>
  <si>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</si>
  <si>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</si>
  <si>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</si>
  <si>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</si>
  <si>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</si>
  <si>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</si>
  <si>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</si>
  <si>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</si>
  <si>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</si>
  <si>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</si>
  <si>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</si>
  <si>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</si>
  <si>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</si>
  <si>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</si>
  <si>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</si>
  <si>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</si>
  <si>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</si>
  <si>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</si>
  <si>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</si>
  <si>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</si>
  <si>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</si>
  <si>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</si>
  <si>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</si>
  <si>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</si>
  <si>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</si>
  <si>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</si>
  <si>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</si>
  <si>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</si>
  <si>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</si>
  <si>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</si>
  <si>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</si>
  <si>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</si>
  <si>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</si>
  <si>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</si>
  <si>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</si>
  <si>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</si>
  <si>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</si>
  <si>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</si>
  <si>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</si>
  <si>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</si>
  <si>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</si>
  <si>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</si>
  <si>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</si>
  <si>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</si>
  <si>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</si>
  <si>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</si>
  <si>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</si>
  <si>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</si>
  <si>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</si>
  <si>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</si>
  <si>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</si>
  <si>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</si>
  <si>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</si>
  <si>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</si>
  <si>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</si>
  <si>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</si>
  <si>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</si>
  <si>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</si>
  <si>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</si>
  <si>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</si>
  <si>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</si>
  <si>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</si>
  <si>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</si>
  <si>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</si>
  <si>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</si>
  <si>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</si>
  <si>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</si>
  <si>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</si>
  <si>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</si>
  <si>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</si>
  <si>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</si>
  <si>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</si>
  <si>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</si>
  <si>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</si>
  <si>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</si>
  <si>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</si>
  <si>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</si>
  <si>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</si>
  <si>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</si>
  <si>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</si>
  <si>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</si>
  <si>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</si>
  <si>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</si>
  <si>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</si>
  <si>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</si>
  <si>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</si>
  <si>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</si>
  <si>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</si>
  <si>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</si>
  <si>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</si>
  <si>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</si>
  <si>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</si>
  <si>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</si>
  <si>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</si>
  <si>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</si>
  <si>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</si>
  <si>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</si>
  <si>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</si>
  <si>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</si>
  <si>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</si>
  <si>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</si>
  <si>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</si>
  <si>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</si>
  <si>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</si>
  <si>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</si>
  <si>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</si>
  <si>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</si>
  <si>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</si>
  <si>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</si>
  <si>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</si>
  <si>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</si>
  <si>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</si>
  <si>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</si>
  <si>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</si>
  <si>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</si>
  <si>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</si>
  <si>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</si>
  <si>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</si>
  <si>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</si>
  <si>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</si>
  <si>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</si>
  <si>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</si>
  <si>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</si>
  <si>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</si>
  <si>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</si>
  <si>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</si>
  <si>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</si>
  <si>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</si>
  <si>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</si>
  <si>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</si>
  <si>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</si>
  <si>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</si>
  <si>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</si>
  <si>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</si>
  <si>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</si>
  <si>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</si>
  <si>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</si>
  <si>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</si>
  <si>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</si>
  <si>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</si>
  <si>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</si>
  <si>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</si>
  <si>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</si>
  <si>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</si>
  <si>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</si>
  <si>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</si>
  <si>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</si>
  <si>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</si>
  <si>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</si>
  <si>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</si>
  <si>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</si>
  <si>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</si>
  <si>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</si>
  <si>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</si>
  <si>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</si>
  <si>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</si>
  <si>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</si>
  <si>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</si>
  <si>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</si>
  <si>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</si>
  <si>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</si>
  <si>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</si>
  <si>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</si>
  <si>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</si>
  <si>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</si>
  <si>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</si>
  <si>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</si>
  <si>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</si>
  <si>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</si>
  <si>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</si>
  <si>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</si>
  <si>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</si>
  <si>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</si>
  <si>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</si>
  <si>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</si>
  <si>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</si>
  <si>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</si>
  <si>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</si>
  <si>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</si>
  <si>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</si>
  <si>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</si>
  <si>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</si>
  <si>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</si>
  <si>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</si>
  <si>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</si>
  <si>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</si>
  <si>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</si>
  <si>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</si>
  <si>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</si>
  <si>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</si>
  <si>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</si>
  <si>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</si>
  <si>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</si>
  <si>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</si>
  <si>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</si>
  <si>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</si>
  <si>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</si>
  <si>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</si>
  <si>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</si>
  <si>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</si>
  <si>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</si>
  <si>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</si>
  <si>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</si>
  <si>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</si>
  <si>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</si>
  <si>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</si>
  <si>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</si>
  <si>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</si>
  <si>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</si>
  <si>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</si>
  <si>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</si>
  <si>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</si>
  <si>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</si>
  <si>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</si>
  <si>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</si>
  <si>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</si>
  <si>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</si>
  <si>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</si>
  <si>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</si>
  <si>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</si>
  <si>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</si>
  <si>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</si>
  <si>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</si>
  <si>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</si>
  <si>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</si>
  <si>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</si>
  <si>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</si>
  <si>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</si>
  <si>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</si>
  <si>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</si>
  <si>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</si>
  <si>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</si>
  <si>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</si>
  <si>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</si>
  <si>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</si>
  <si>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</si>
  <si>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</si>
  <si>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</si>
  <si>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</si>
  <si>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</si>
  <si>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</si>
  <si>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</si>
  <si>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</si>
  <si>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</si>
  <si>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</si>
  <si>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</si>
  <si>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</si>
  <si>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</si>
  <si>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</si>
  <si>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</si>
  <si>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</si>
  <si>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</si>
  <si>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</si>
  <si>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</si>
  <si>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</si>
  <si>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</si>
  <si>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</si>
  <si>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</si>
  <si>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</si>
  <si>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</si>
  <si>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</si>
  <si>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</si>
  <si>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</si>
  <si>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</si>
  <si>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</si>
  <si>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</si>
  <si>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</si>
  <si>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</si>
  <si>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</si>
  <si>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</si>
  <si>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</si>
  <si>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</si>
  <si>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</si>
  <si>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</si>
  <si>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</si>
  <si>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</si>
  <si>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</si>
  <si>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</si>
  <si>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</si>
  <si>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</si>
  <si>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</si>
  <si>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</si>
  <si>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</si>
  <si>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</si>
  <si>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</si>
  <si>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</si>
  <si>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</si>
  <si>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</si>
  <si>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</si>
  <si>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</si>
  <si>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</si>
  <si>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</si>
  <si>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</si>
  <si>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</si>
  <si>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</si>
  <si>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</si>
  <si>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</si>
  <si>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</si>
  <si>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</si>
  <si>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</si>
  <si>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</si>
  <si>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</si>
  <si>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</si>
  <si>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</si>
  <si>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</si>
  <si>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</si>
  <si>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</si>
  <si>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</si>
  <si>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</si>
  <si>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</si>
  <si>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</si>
  <si>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</si>
  <si>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</si>
  <si>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</si>
  <si>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</si>
  <si>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</si>
  <si>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</si>
  <si>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</si>
  <si>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</si>
  <si>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</si>
  <si>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</si>
  <si>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</si>
  <si>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</si>
  <si>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</si>
  <si>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</si>
  <si>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</si>
  <si>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</si>
  <si>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</si>
  <si>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</si>
  <si>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</si>
  <si>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</si>
  <si>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</si>
  <si>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</si>
  <si>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</si>
  <si>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</si>
  <si>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</si>
  <si>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</si>
  <si>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</si>
  <si>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</si>
  <si>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</si>
  <si>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</si>
  <si>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</si>
  <si>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</si>
  <si>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</si>
  <si>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</si>
  <si>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</si>
  <si>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</si>
  <si>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</si>
  <si>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</si>
  <si>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</si>
  <si>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</si>
  <si>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</si>
  <si>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</si>
  <si>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</si>
  <si>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</si>
  <si>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</si>
  <si>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</si>
  <si>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</si>
  <si>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</si>
  <si>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</si>
  <si>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</si>
  <si>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</si>
  <si>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</si>
  <si>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</si>
  <si>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</si>
  <si>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</si>
  <si>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</si>
  <si>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</si>
  <si>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</si>
  <si>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</si>
  <si>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</si>
  <si>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</si>
  <si>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</si>
  <si>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</si>
  <si>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</si>
  <si>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</si>
  <si>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</si>
  <si>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</si>
  <si>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</si>
  <si>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</si>
  <si>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</si>
  <si>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</si>
  <si>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</si>
  <si>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</si>
  <si>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</si>
  <si>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</si>
  <si>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</si>
  <si>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</si>
  <si>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</si>
  <si>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</si>
  <si>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</si>
  <si>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</si>
  <si>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</si>
  <si>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</si>
  <si>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</si>
  <si>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</si>
  <si>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</si>
  <si>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</si>
  <si>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</si>
  <si>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</si>
  <si>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</si>
  <si>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</si>
  <si>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</si>
  <si>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</si>
  <si>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</si>
  <si>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</si>
  <si>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</si>
  <si>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</si>
  <si>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</si>
  <si>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</si>
  <si>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</si>
  <si>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</si>
  <si>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</si>
  <si>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</si>
  <si>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</si>
  <si>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</si>
  <si>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</si>
  <si>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</si>
  <si>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</si>
  <si>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</si>
  <si>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</si>
  <si>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</si>
  <si>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</si>
  <si>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</si>
  <si>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</si>
  <si>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</si>
  <si>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</si>
  <si>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</si>
  <si>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</si>
  <si>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</si>
  <si>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</si>
  <si>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</si>
  <si>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</si>
  <si>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</si>
  <si>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</si>
  <si>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</si>
  <si>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</si>
  <si>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</si>
  <si>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</si>
  <si>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</si>
  <si>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</si>
  <si>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</si>
  <si>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</si>
  <si>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</si>
  <si>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</si>
  <si>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</si>
  <si>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</si>
  <si>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</si>
  <si>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</si>
  <si>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</si>
  <si>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</si>
  <si>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</si>
  <si>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</si>
  <si>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</si>
  <si>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</si>
  <si>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</si>
  <si>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</si>
  <si>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</si>
  <si>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</si>
  <si>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</si>
  <si>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</si>
  <si>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</si>
  <si>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</si>
  <si>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</si>
  <si>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</si>
  <si>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</si>
  <si>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</si>
  <si>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</si>
  <si>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</si>
  <si>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</si>
  <si>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</si>
  <si>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</si>
  <si>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</si>
  <si>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</si>
  <si>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</si>
  <si>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</si>
  <si>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</si>
  <si>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</si>
  <si>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</si>
  <si>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</si>
  <si>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</si>
  <si>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</si>
  <si>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</si>
  <si>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</si>
  <si>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</si>
  <si>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</si>
  <si>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</si>
  <si>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</si>
  <si>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</si>
  <si>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</si>
  <si>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</si>
  <si>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</si>
  <si>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</si>
  <si>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</si>
  <si>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</si>
  <si>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</si>
  <si>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</si>
  <si>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</si>
  <si>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</si>
  <si>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</si>
  <si>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</si>
  <si>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</si>
  <si>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</si>
  <si>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</si>
  <si>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</si>
  <si>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</si>
  <si>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</si>
  <si>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</si>
  <si>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</si>
  <si>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</si>
  <si>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</si>
  <si>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</si>
  <si>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</si>
  <si>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</si>
  <si>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</si>
  <si>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</si>
  <si>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</si>
  <si>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</si>
  <si>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</si>
  <si>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</si>
  <si>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</si>
  <si>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</si>
  <si>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</si>
  <si>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</si>
  <si>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</si>
  <si>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</si>
  <si>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</si>
  <si>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</si>
  <si>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</si>
  <si>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</si>
  <si>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</si>
  <si>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</si>
  <si>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</si>
  <si>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</si>
  <si>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</si>
  <si>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</si>
  <si>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</si>
  <si>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</si>
  <si>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</si>
  <si>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</si>
  <si>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</si>
  <si>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</si>
  <si>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</si>
  <si>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</si>
  <si>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</si>
  <si>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</si>
  <si>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</si>
  <si>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</si>
  <si>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</si>
  <si>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</si>
  <si>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</si>
  <si>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</si>
  <si>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</si>
  <si>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</si>
  <si>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</si>
  <si>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</si>
  <si>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</si>
  <si>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</si>
  <si>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</si>
  <si>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</si>
  <si>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</si>
  <si>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</si>
  <si>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</si>
  <si>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</si>
  <si>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</si>
  <si>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</si>
  <si>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</si>
  <si>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</si>
  <si>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</si>
  <si>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</si>
  <si>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</si>
  <si>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</si>
  <si>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</si>
  <si>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</si>
  <si>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</si>
  <si>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</si>
  <si>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</si>
  <si>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</si>
  <si>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</si>
  <si>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</si>
  <si>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</si>
  <si>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</si>
  <si>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</si>
  <si>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</si>
  <si>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</si>
  <si>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</si>
  <si>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</si>
  <si>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</si>
  <si>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</si>
  <si>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</si>
  <si>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</si>
  <si>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</si>
  <si>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</si>
  <si>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</si>
  <si>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</si>
  <si>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</si>
  <si>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</si>
  <si>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</si>
  <si>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</si>
  <si>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</si>
  <si>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</si>
  <si>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</si>
  <si>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</si>
  <si>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</si>
  <si>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</si>
  <si>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</si>
  <si>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</si>
  <si>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</si>
  <si>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</si>
  <si>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</si>
  <si>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</si>
  <si>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</si>
  <si>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</si>
  <si>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</si>
  <si>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</si>
  <si>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</si>
  <si>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</si>
  <si>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</si>
  <si>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</si>
  <si>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</si>
  <si>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</si>
  <si>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</si>
  <si>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</si>
  <si>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</si>
  <si>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</si>
  <si>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</si>
  <si>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</si>
  <si>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</si>
  <si>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</si>
  <si>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</si>
  <si>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</si>
  <si>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</si>
  <si>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</si>
  <si>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</si>
  <si>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</si>
  <si>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</si>
  <si>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</si>
  <si>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</si>
  <si>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</si>
  <si>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</si>
  <si>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</si>
  <si>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</si>
  <si>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</si>
  <si>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</si>
  <si>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</si>
  <si>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</si>
  <si>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</si>
  <si>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</si>
  <si>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</si>
  <si>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</si>
  <si>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</si>
  <si>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</si>
  <si>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</si>
  <si>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</si>
  <si>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</si>
  <si>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</si>
  <si>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</si>
  <si>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</si>
  <si>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</si>
  <si>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</si>
  <si>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</si>
  <si>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</si>
  <si>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</si>
  <si>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</si>
  <si>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</si>
  <si>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</si>
  <si>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</si>
  <si>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</si>
  <si>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</si>
  <si>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</si>
  <si>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</si>
  <si>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</si>
  <si>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</si>
  <si>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</si>
  <si>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</si>
  <si>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</si>
  <si>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</si>
  <si>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</si>
  <si>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</si>
  <si>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</si>
  <si>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</si>
  <si>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</si>
  <si>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</si>
  <si>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</si>
  <si>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</si>
  <si>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</si>
  <si>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</si>
  <si>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</si>
  <si>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</si>
  <si>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</si>
  <si>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</si>
  <si>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</si>
  <si>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</si>
  <si>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</si>
  <si>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</si>
  <si>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</si>
  <si>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</si>
  <si>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</si>
  <si>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</si>
  <si>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</si>
  <si>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</si>
  <si>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</si>
  <si>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</si>
  <si>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</si>
  <si>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</si>
  <si>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</si>
  <si>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</si>
  <si>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</si>
  <si>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</si>
  <si>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</si>
  <si>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</si>
  <si>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</si>
  <si>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</si>
  <si>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</si>
  <si>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</si>
  <si>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</si>
  <si>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</si>
  <si>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</si>
  <si>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</si>
  <si>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</si>
  <si>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</si>
  <si>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</si>
  <si>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</si>
  <si>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</si>
  <si>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</si>
  <si>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</si>
  <si>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</si>
  <si>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</si>
  <si>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</si>
  <si>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</si>
  <si>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</si>
  <si>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</si>
  <si>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</si>
  <si>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</si>
  <si>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</si>
  <si>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</si>
  <si>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</si>
  <si>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</si>
  <si>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</si>
  <si>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</si>
  <si>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</si>
  <si>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</si>
  <si>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</si>
  <si>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</si>
  <si>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</si>
  <si>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</si>
  <si>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</si>
  <si>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</si>
  <si>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</si>
  <si>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</si>
  <si>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</si>
  <si>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</si>
  <si>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</si>
  <si>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</si>
  <si>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</si>
  <si>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</si>
  <si>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</si>
  <si>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</si>
  <si>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</si>
  <si>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</si>
  <si>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</si>
  <si>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</si>
  <si>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</si>
  <si>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</si>
  <si>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</si>
  <si>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</si>
  <si>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</si>
  <si>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</si>
  <si>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</si>
  <si>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</si>
  <si>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</si>
  <si>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</si>
  <si>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</si>
  <si>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</si>
  <si>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</si>
  <si>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</si>
  <si>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</si>
  <si>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</si>
  <si>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</si>
  <si>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</si>
  <si>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</si>
  <si>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</si>
  <si>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</si>
  <si>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</si>
  <si>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</si>
  <si>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</si>
  <si>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</si>
  <si>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</si>
  <si>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</si>
  <si>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</si>
  <si>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</si>
  <si>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</si>
  <si>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</si>
  <si>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</si>
  <si>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</si>
  <si>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</si>
  <si>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</si>
  <si>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</si>
  <si>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</si>
  <si>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</si>
  <si>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</si>
  <si>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</si>
  <si>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</si>
  <si>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</si>
  <si>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</si>
  <si>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</si>
  <si>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</si>
  <si>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</si>
  <si>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</si>
  <si>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</si>
  <si>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</si>
  <si>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</si>
  <si>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</si>
  <si>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</si>
  <si>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</si>
  <si>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</si>
  <si>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</si>
  <si>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</si>
  <si>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</si>
  <si>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</si>
  <si>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</si>
  <si>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</si>
  <si>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</si>
  <si>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</si>
  <si>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</si>
  <si>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</si>
  <si>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</si>
  <si>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</si>
  <si>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</si>
  <si>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</si>
  <si>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</si>
  <si>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</si>
  <si>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</si>
  <si>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</si>
  <si>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</si>
  <si>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</si>
  <si>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</si>
  <si>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</si>
  <si>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</si>
  <si>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</si>
  <si>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</si>
  <si>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</si>
  <si>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</si>
  <si>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</si>
  <si>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</si>
  <si>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</si>
  <si>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</si>
  <si>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</si>
  <si>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</si>
  <si>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</si>
  <si>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</si>
  <si>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</si>
  <si>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</si>
  <si>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</si>
  <si>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</si>
  <si>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</si>
  <si>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</si>
  <si>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</si>
  <si>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</si>
  <si>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</si>
  <si>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</si>
  <si>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</si>
  <si>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</si>
  <si>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</si>
  <si>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</si>
  <si>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</si>
  <si>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</si>
  <si>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</si>
  <si>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</si>
  <si>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</si>
  <si>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</si>
  <si>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</si>
  <si>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</si>
  <si>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</si>
  <si>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</si>
  <si>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</si>
  <si>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</si>
  <si>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</si>
  <si>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</si>
  <si>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</si>
  <si>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</si>
  <si>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</si>
  <si>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</si>
  <si>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</si>
  <si>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</si>
  <si>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</si>
  <si>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</si>
  <si>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</si>
  <si>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</si>
  <si>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</si>
  <si>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</si>
  <si>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</si>
  <si>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</si>
  <si>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</si>
  <si>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</si>
  <si>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</si>
  <si>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</si>
  <si>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</si>
  <si>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</si>
  <si>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</si>
  <si>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</si>
  <si>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</si>
  <si>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</si>
  <si>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</si>
  <si>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</si>
  <si>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</si>
  <si>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</si>
  <si>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</si>
  <si>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</si>
  <si>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</si>
  <si>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</si>
  <si>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</si>
  <si>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</si>
  <si>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</si>
  <si>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</si>
  <si>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</si>
  <si>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</si>
  <si>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</si>
  <si>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</si>
  <si>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</si>
  <si>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</si>
  <si>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</si>
  <si>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</si>
  <si>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</si>
  <si>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</si>
  <si>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</si>
  <si>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</si>
  <si>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</si>
  <si>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</si>
  <si>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</si>
  <si>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</si>
  <si>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</si>
  <si>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</si>
  <si>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</si>
  <si>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</si>
  <si>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</si>
  <si>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</si>
  <si>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</si>
  <si>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</si>
  <si>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</si>
  <si>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</si>
  <si>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</si>
  <si>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</si>
  <si>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</si>
  <si>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</si>
  <si>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</si>
  <si>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</si>
  <si>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</si>
  <si>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</si>
  <si>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</si>
  <si>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</si>
  <si>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</si>
  <si>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</si>
  <si>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</si>
  <si>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</si>
  <si>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</si>
  <si>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</si>
  <si>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</si>
  <si>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</si>
  <si>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</si>
  <si>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</si>
  <si>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</si>
  <si>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</si>
  <si>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</si>
  <si>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</si>
  <si>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</si>
  <si>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</si>
  <si>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</si>
  <si>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</si>
  <si>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</si>
  <si>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</si>
  <si>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</si>
  <si>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</si>
  <si>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</si>
  <si>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</si>
  <si>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</si>
  <si>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</si>
  <si>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</si>
  <si>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</si>
  <si>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</si>
  <si>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</si>
  <si>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</si>
  <si>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</si>
  <si>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</si>
  <si>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</si>
  <si>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</si>
  <si>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</si>
  <si>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</si>
  <si>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</si>
  <si>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</si>
  <si>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</si>
  <si>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</si>
  <si>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</si>
  <si>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</si>
  <si>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</si>
  <si>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</si>
  <si>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</si>
  <si>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</si>
  <si>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</si>
  <si>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</si>
  <si>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</si>
  <si>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</si>
  <si>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</si>
  <si>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</si>
  <si>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</si>
  <si>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</si>
  <si>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</si>
  <si>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</si>
  <si>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</si>
  <si>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</si>
  <si>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</si>
  <si>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</si>
  <si>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</si>
  <si>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</si>
  <si>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</si>
  <si>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</si>
  <si>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</si>
  <si>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</si>
  <si>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</si>
  <si>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</si>
  <si>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</si>
  <si>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</si>
  <si>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</si>
  <si>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</si>
  <si>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</si>
  <si>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</si>
  <si>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</si>
  <si>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</si>
  <si>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</si>
  <si>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</si>
  <si>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</si>
  <si>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</si>
  <si>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</si>
  <si>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</si>
  <si>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</si>
  <si>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</si>
  <si>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</si>
  <si>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</si>
  <si>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</si>
  <si>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</si>
  <si>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</si>
  <si>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</si>
  <si>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</si>
  <si>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</si>
  <si>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</si>
  <si>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</si>
  <si>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</si>
  <si>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</si>
  <si>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</si>
  <si>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</si>
  <si>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</si>
  <si>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</si>
  <si>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</si>
  <si>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</si>
  <si>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</si>
  <si>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</si>
  <si>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</si>
  <si>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</si>
  <si>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</si>
  <si>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</si>
  <si>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</si>
  <si>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</si>
  <si>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</si>
  <si>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</si>
  <si>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</si>
  <si>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</si>
  <si>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</si>
  <si>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</si>
  <si>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</si>
  <si>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</si>
  <si>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</si>
  <si>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</si>
  <si>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</si>
  <si>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</si>
  <si>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</si>
  <si>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</si>
  <si>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</si>
  <si>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</si>
  <si>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</si>
  <si>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</si>
  <si>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</si>
  <si>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</si>
  <si>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</si>
  <si>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</si>
  <si>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</si>
  <si>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</si>
  <si>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</si>
  <si>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</si>
  <si>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</si>
  <si>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</si>
  <si>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</si>
  <si>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</si>
  <si>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</si>
  <si>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</si>
  <si>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</si>
  <si>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</si>
  <si>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</si>
  <si>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</si>
  <si>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</si>
  <si>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</si>
  <si>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</si>
  <si>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</si>
  <si>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</si>
  <si>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</si>
  <si>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</si>
  <si>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</si>
  <si>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</si>
  <si>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</si>
  <si>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</si>
  <si>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</si>
  <si>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</si>
  <si>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</si>
  <si>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</si>
  <si>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</si>
  <si>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</si>
  <si>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</si>
  <si>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</si>
  <si>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</si>
  <si>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</si>
  <si>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</si>
  <si>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</si>
  <si>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</si>
  <si>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</si>
  <si>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</si>
  <si>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</si>
  <si>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</si>
  <si>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</si>
  <si>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</si>
  <si>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</si>
  <si>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</si>
  <si>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</si>
  <si>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</si>
  <si>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</si>
  <si>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</si>
  <si>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</si>
  <si>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</si>
  <si>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</si>
  <si>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</si>
  <si>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</si>
  <si>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</si>
  <si>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</si>
  <si>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</si>
  <si>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</si>
  <si>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</si>
  <si>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</si>
  <si>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</si>
  <si>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</si>
  <si>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</si>
  <si>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</si>
  <si>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</si>
  <si>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</si>
  <si>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</si>
  <si>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</si>
  <si>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</si>
  <si>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</si>
  <si>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</si>
  <si>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</si>
  <si>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</si>
  <si>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</si>
  <si>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</si>
  <si>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</si>
  <si>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</si>
  <si>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</si>
  <si>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</si>
  <si>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</si>
  <si>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</si>
  <si>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</si>
  <si>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</si>
  <si>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</si>
  <si>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</si>
  <si>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</si>
  <si>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</si>
  <si>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</si>
  <si>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</si>
  <si>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</si>
  <si>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</si>
  <si>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</si>
  <si>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</si>
  <si>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</si>
  <si>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</si>
  <si>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</si>
  <si>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</si>
  <si>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</si>
  <si>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</si>
  <si>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</si>
  <si>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</si>
  <si>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</si>
  <si>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</si>
  <si>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</si>
  <si>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</si>
  <si>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</si>
  <si>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</si>
  <si>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</si>
  <si>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</si>
  <si>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</si>
  <si>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</si>
  <si>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</si>
  <si>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</si>
  <si>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</si>
  <si>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</si>
  <si>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</si>
  <si>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</si>
  <si>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</si>
  <si>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</si>
  <si>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</si>
  <si>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</si>
  <si>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</si>
  <si>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</si>
  <si>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</si>
  <si>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</si>
  <si>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</si>
  <si>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</si>
  <si>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</si>
  <si>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</si>
  <si>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</si>
  <si>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</si>
  <si>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</si>
  <si>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</si>
  <si>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</si>
  <si>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</si>
  <si>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</si>
  <si>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</si>
  <si>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</si>
  <si>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</si>
  <si>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</si>
  <si>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</si>
  <si>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</si>
  <si>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</si>
  <si>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</si>
  <si>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</si>
  <si>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</si>
  <si>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</si>
  <si>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</si>
  <si>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</si>
  <si>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</si>
  <si>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</si>
  <si>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</si>
  <si>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</si>
  <si>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</si>
  <si>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</si>
  <si>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</si>
  <si>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</si>
  <si>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</si>
  <si>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</si>
  <si>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</si>
  <si>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</si>
  <si>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</si>
  <si>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</si>
  <si>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</si>
  <si>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</si>
  <si>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</si>
  <si>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</si>
  <si>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</si>
  <si>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</si>
  <si>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</si>
  <si>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</si>
  <si>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</si>
  <si>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</si>
  <si>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</si>
  <si>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</si>
  <si>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</si>
  <si>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</si>
  <si>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</si>
  <si>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</si>
  <si>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</si>
  <si>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</si>
  <si>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</si>
  <si>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</si>
  <si>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</si>
  <si>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</si>
  <si>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</si>
  <si>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</si>
  <si>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</si>
  <si>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</si>
  <si>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</si>
  <si>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</si>
  <si>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</si>
  <si>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</si>
  <si>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</si>
  <si>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</si>
  <si>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</si>
  <si>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</si>
  <si>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</si>
  <si>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</si>
  <si>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</si>
  <si>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</si>
  <si>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</si>
  <si>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</si>
  <si>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</si>
  <si>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</si>
  <si>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</si>
  <si>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</si>
  <si>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</si>
  <si>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</si>
  <si>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</si>
  <si>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</si>
  <si>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</si>
  <si>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</si>
  <si>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</si>
  <si>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</si>
  <si>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</si>
  <si>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</si>
  <si>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</si>
  <si>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</si>
  <si>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</si>
  <si>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</si>
  <si>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</si>
  <si>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</si>
  <si>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</si>
  <si>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</si>
  <si>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</si>
  <si>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</si>
  <si>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</si>
  <si>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</si>
  <si>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</si>
  <si>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</si>
  <si>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</si>
  <si>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</si>
  <si>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</si>
  <si>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</si>
  <si>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</si>
  <si>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</si>
  <si>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</si>
  <si>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</si>
  <si>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</si>
  <si>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</si>
  <si>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</si>
  <si>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</si>
  <si>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</si>
  <si>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</si>
  <si>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</si>
  <si>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</si>
  <si>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</si>
  <si>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</si>
  <si>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</si>
  <si>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</si>
  <si>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</si>
  <si>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</si>
  <si>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</si>
  <si>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</si>
  <si>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</si>
  <si>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</si>
  <si>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</si>
  <si>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</si>
  <si>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</si>
  <si>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</si>
  <si>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</si>
  <si>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</si>
  <si>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</si>
  <si>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</si>
  <si>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</si>
  <si>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</si>
  <si>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</si>
  <si>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</si>
  <si>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</si>
  <si>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</si>
  <si>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</si>
  <si>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</si>
  <si>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</si>
  <si>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</si>
  <si>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</si>
  <si>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</si>
  <si>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</si>
  <si>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</si>
  <si>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</si>
  <si>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</si>
  <si>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</si>
  <si>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</si>
  <si>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</si>
  <si>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</si>
  <si>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</si>
  <si>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</si>
  <si>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</si>
  <si>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</si>
  <si>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</si>
  <si>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</si>
  <si>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</si>
  <si>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</si>
  <si>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</si>
  <si>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</si>
  <si>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</si>
  <si>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</si>
  <si>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</si>
  <si>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</si>
  <si>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</si>
  <si>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</si>
  <si>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</si>
  <si>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</si>
  <si>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</si>
  <si>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</si>
  <si>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</si>
  <si>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</si>
  <si>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</si>
  <si>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</si>
  <si>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</si>
  <si>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</si>
  <si>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</si>
  <si>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</si>
  <si>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</si>
  <si>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</si>
  <si>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</si>
  <si>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</si>
  <si>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</si>
  <si>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</si>
  <si>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</si>
  <si>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</si>
  <si>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</si>
  <si>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</si>
  <si>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</si>
  <si>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</si>
  <si>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</si>
  <si>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</si>
  <si>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</si>
  <si>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</si>
  <si>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</si>
  <si>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</si>
  <si>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</si>
  <si>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</si>
  <si>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</si>
  <si>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</si>
  <si>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</si>
  <si>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</si>
  <si>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</si>
  <si>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</si>
  <si>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</si>
  <si>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</si>
  <si>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</si>
  <si>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</si>
  <si>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</si>
  <si>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</si>
  <si>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</si>
  <si>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</si>
  <si>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</si>
  <si>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</si>
  <si>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</si>
  <si>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</si>
  <si>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</si>
  <si>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</si>
  <si>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</si>
  <si>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</si>
  <si>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</si>
  <si>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</si>
  <si>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</si>
  <si>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</si>
  <si>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</si>
  <si>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</si>
  <si>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</si>
  <si>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</si>
  <si>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</si>
  <si>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</si>
  <si>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</si>
  <si>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</si>
  <si>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</si>
  <si>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</si>
  <si>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</si>
  <si>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</si>
  <si>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</si>
  <si>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</si>
  <si>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</si>
  <si>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</si>
  <si>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</si>
  <si>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</si>
  <si>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</si>
  <si>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</si>
  <si>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</si>
  <si>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</si>
  <si>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</si>
  <si>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</si>
  <si>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</si>
  <si>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</si>
  <si>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</si>
  <si>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</si>
  <si>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</si>
  <si>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</si>
  <si>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</si>
  <si>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</si>
  <si>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</si>
  <si>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</si>
  <si>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</si>
  <si>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</si>
  <si>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</si>
  <si>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</si>
  <si>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</si>
  <si>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</si>
  <si>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</si>
  <si>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</si>
  <si>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</si>
  <si>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</si>
  <si>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</si>
  <si>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</si>
  <si>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</si>
  <si>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</si>
  <si>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</si>
  <si>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</si>
  <si>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</si>
  <si>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</si>
  <si>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</si>
  <si>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</si>
  <si>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</si>
  <si>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</si>
  <si>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</si>
  <si>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</si>
  <si>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</si>
  <si>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</si>
  <si>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</si>
  <si>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</si>
  <si>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</si>
  <si>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</si>
  <si>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</si>
  <si>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</si>
  <si>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</si>
  <si>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</si>
  <si>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</si>
  <si>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</si>
  <si>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</si>
  <si>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</si>
  <si>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</si>
  <si>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</si>
  <si>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</si>
  <si>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</si>
  <si>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</si>
  <si>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</si>
  <si>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</si>
  <si>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</si>
  <si>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</si>
  <si>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</si>
  <si>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</si>
  <si>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</si>
  <si>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</si>
  <si>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</si>
  <si>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</si>
  <si>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</si>
  <si>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</si>
  <si>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</si>
  <si>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</si>
  <si>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</si>
  <si>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</si>
  <si>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</si>
  <si>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</si>
  <si>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</si>
  <si>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</si>
  <si>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</si>
  <si>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</si>
  <si>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</si>
  <si>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</si>
  <si>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</si>
  <si>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</si>
  <si>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</si>
  <si>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</si>
  <si>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</si>
  <si>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</si>
  <si>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</si>
  <si>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</si>
  <si>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</si>
  <si>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</si>
  <si>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</si>
  <si>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</si>
  <si>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</si>
  <si>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</si>
  <si>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</si>
  <si>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</si>
  <si>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</si>
  <si>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</si>
  <si>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</si>
  <si>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</si>
  <si>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</si>
  <si>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</si>
  <si>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</si>
  <si>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</si>
  <si>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</si>
  <si>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</si>
  <si>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</si>
  <si>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</si>
  <si>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</si>
  <si>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</si>
  <si>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</si>
  <si>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</si>
  <si>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</si>
  <si>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</si>
  <si>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</si>
  <si>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</si>
  <si>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</si>
  <si>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</si>
  <si>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</si>
  <si>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</si>
  <si>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</si>
  <si>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</si>
  <si>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</si>
  <si>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</si>
  <si>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</si>
  <si>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</si>
  <si>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</si>
  <si>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</si>
  <si>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</si>
  <si>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</si>
  <si>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</si>
  <si>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</si>
  <si>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</si>
  <si>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</si>
  <si>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</si>
  <si>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</si>
  <si>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</si>
  <si>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</si>
  <si>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</si>
  <si>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</si>
  <si>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</si>
  <si>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</si>
  <si>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</si>
  <si>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</si>
  <si>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</si>
  <si>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</si>
  <si>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</si>
  <si>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</si>
  <si>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</si>
  <si>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</si>
  <si>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</si>
  <si>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</si>
  <si>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</si>
  <si>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</si>
  <si>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</si>
  <si>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</si>
  <si>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</si>
  <si>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</si>
  <si>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</si>
  <si>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</si>
  <si>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</si>
  <si>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</si>
  <si>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</si>
  <si>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</si>
  <si>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</si>
  <si>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</si>
  <si>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</si>
  <si>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</si>
  <si>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</si>
  <si>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</si>
  <si>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</si>
  <si>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</si>
  <si>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</si>
  <si>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</si>
  <si>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</si>
  <si>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</si>
  <si>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</si>
  <si>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</si>
  <si>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</si>
  <si>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</si>
  <si>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</si>
  <si>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</si>
  <si>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</si>
  <si>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</si>
  <si>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</si>
  <si>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</si>
  <si>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</si>
  <si>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</si>
  <si>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</si>
  <si>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</si>
  <si>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</si>
  <si>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</si>
  <si>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</si>
  <si>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</si>
  <si>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</si>
  <si>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</si>
  <si>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</si>
  <si>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</si>
  <si>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</si>
  <si>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</si>
  <si>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</si>
  <si>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</si>
  <si>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</si>
  <si>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</si>
  <si>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</si>
  <si>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</si>
  <si>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</si>
  <si>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</si>
  <si>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</si>
  <si>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</si>
  <si>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</si>
  <si>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</si>
  <si>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</si>
  <si>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</si>
  <si>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</si>
  <si>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</si>
  <si>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</si>
  <si>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</si>
  <si>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</si>
  <si>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</si>
  <si>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</si>
  <si>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</si>
  <si>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</si>
  <si>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</si>
  <si>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</si>
  <si>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</si>
  <si>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</si>
  <si>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</si>
  <si>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</si>
  <si>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</si>
  <si>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</si>
  <si>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</si>
  <si>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</si>
  <si>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</si>
  <si>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</si>
  <si>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</si>
  <si>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</si>
  <si>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</si>
  <si>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</si>
  <si>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</si>
  <si>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</si>
  <si>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</si>
  <si>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</si>
  <si>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</si>
  <si>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</si>
  <si>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</si>
  <si>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</si>
  <si>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</si>
  <si>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</si>
  <si>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</si>
  <si>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</si>
  <si>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</si>
  <si>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</si>
  <si>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</si>
  <si>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</si>
  <si>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</si>
  <si>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</si>
  <si>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</si>
  <si>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</si>
  <si>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</si>
  <si>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</si>
  <si>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</si>
  <si>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</si>
  <si>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</si>
  <si>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</si>
  <si>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</si>
  <si>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</si>
  <si>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</si>
  <si>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</si>
  <si>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</si>
  <si>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</si>
  <si>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</si>
  <si>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</si>
  <si>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</si>
  <si>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</si>
  <si>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</si>
  <si>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</si>
  <si>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</si>
  <si>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</si>
  <si>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</si>
  <si>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</si>
  <si>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</si>
  <si>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</si>
  <si>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</si>
  <si>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</si>
  <si>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</si>
  <si>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</si>
  <si>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</si>
  <si>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</si>
  <si>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</si>
  <si>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</si>
  <si>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</si>
  <si>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</si>
  <si>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</si>
  <si>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</si>
  <si>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</si>
  <si>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</si>
  <si>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</si>
  <si>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</si>
  <si>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</si>
  <si>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</si>
  <si>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</si>
  <si>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</si>
  <si>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</si>
  <si>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</si>
  <si>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</si>
  <si>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</si>
  <si>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</si>
  <si>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</si>
  <si>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</si>
  <si>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</si>
  <si>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</si>
  <si>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</si>
  <si>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</si>
  <si>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</si>
  <si>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</si>
  <si>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</si>
  <si>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</si>
  <si>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</si>
  <si>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</si>
  <si>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</si>
  <si>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</si>
  <si>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</si>
  <si>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</si>
  <si>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</si>
  <si>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</si>
  <si>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</si>
  <si>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</si>
  <si>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</si>
  <si>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</si>
  <si>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</si>
  <si>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</si>
  <si>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</si>
  <si>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</si>
  <si>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</si>
  <si>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</si>
  <si>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</si>
  <si>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</si>
  <si>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</si>
  <si>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</si>
  <si>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</si>
  <si>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</si>
  <si>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</si>
  <si>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</si>
  <si>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</si>
  <si>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</si>
  <si>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</si>
  <si>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</si>
  <si>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</si>
  <si>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</si>
  <si>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</si>
  <si>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</si>
  <si>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</si>
  <si>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</si>
  <si>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</si>
  <si>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</si>
  <si>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</si>
  <si>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</si>
  <si>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</si>
  <si>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</si>
  <si>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</si>
  <si>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</si>
  <si>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</si>
  <si>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</si>
  <si>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</si>
  <si>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</si>
  <si>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</si>
  <si>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</si>
  <si>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</si>
  <si>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</si>
  <si>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</si>
  <si>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</si>
  <si>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</si>
  <si>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</si>
  <si>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</si>
  <si>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</si>
  <si>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</si>
  <si>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</si>
  <si>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</si>
  <si>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</si>
  <si>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</si>
  <si>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</si>
  <si>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</si>
  <si>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</si>
  <si>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</si>
  <si>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</si>
  <si>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</si>
  <si>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</si>
  <si>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</si>
  <si>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</si>
  <si>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</si>
  <si>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</si>
  <si>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</si>
  <si>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</si>
  <si>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</si>
  <si>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</si>
  <si>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</si>
  <si>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</si>
  <si>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</si>
  <si>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</si>
  <si>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</si>
  <si>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</si>
  <si>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</si>
  <si>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</si>
  <si>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</si>
  <si>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</si>
  <si>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</si>
  <si>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</si>
  <si>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</si>
  <si>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</si>
  <si>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</si>
  <si>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</si>
  <si>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</si>
  <si>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</si>
  <si>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</si>
  <si>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</si>
  <si>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</si>
  <si>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</si>
  <si>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</si>
  <si>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</si>
  <si>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</si>
  <si>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</si>
  <si>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</si>
  <si>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</si>
  <si>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</si>
  <si>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</si>
  <si>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</si>
  <si>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</si>
  <si>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</si>
  <si>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</si>
  <si>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</si>
  <si>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</si>
  <si>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</si>
  <si>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</si>
  <si>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</si>
  <si>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</si>
  <si>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</si>
  <si>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</si>
  <si>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</si>
  <si>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</si>
  <si>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</si>
  <si>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</si>
  <si>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</si>
  <si>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</si>
  <si>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</si>
  <si>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</si>
  <si>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</si>
  <si>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</si>
  <si>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</si>
  <si>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</si>
  <si>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</si>
  <si>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</si>
  <si>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</si>
  <si>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</si>
  <si>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</si>
  <si>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</si>
  <si>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</si>
  <si>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</si>
  <si>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</si>
  <si>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</si>
  <si>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</si>
  <si>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</si>
  <si>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</si>
  <si>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</si>
  <si>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</si>
  <si>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</si>
  <si>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</si>
  <si>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</si>
  <si>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</si>
  <si>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</si>
  <si>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</si>
  <si>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</si>
  <si>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</si>
  <si>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</si>
  <si>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</si>
  <si>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</si>
  <si>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</si>
  <si>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</si>
  <si>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</si>
  <si>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</si>
  <si>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</si>
  <si>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</si>
  <si>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</si>
  <si>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</si>
  <si>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</si>
  <si>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</si>
  <si>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</si>
  <si>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</si>
  <si>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</si>
  <si>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</si>
  <si>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</si>
  <si>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</si>
  <si>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</si>
  <si>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</si>
  <si>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</si>
  <si>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</si>
  <si>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</si>
  <si>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</si>
  <si>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</si>
  <si>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</si>
  <si>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</si>
  <si>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</si>
  <si>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</si>
  <si>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</si>
  <si>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</si>
  <si>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</si>
  <si>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</si>
  <si>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</si>
  <si>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</si>
  <si>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</si>
  <si>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</si>
  <si>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</si>
  <si>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</si>
  <si>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</si>
  <si>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</si>
  <si>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</si>
  <si>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</si>
  <si>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</si>
  <si>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</si>
  <si>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</si>
  <si>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</si>
  <si>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</si>
  <si>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</si>
  <si>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</si>
  <si>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</si>
  <si>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</si>
  <si>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</si>
  <si>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</si>
  <si>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</si>
  <si>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</si>
  <si>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</si>
  <si>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</si>
  <si>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</si>
  <si>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</si>
  <si>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</si>
  <si>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</si>
  <si>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</si>
  <si>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</si>
  <si>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</si>
  <si>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</si>
  <si>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</si>
  <si>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</si>
  <si>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</si>
  <si>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</si>
  <si>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</si>
  <si>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</si>
  <si>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</si>
  <si>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</si>
  <si>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</si>
  <si>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</si>
  <si>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</si>
  <si>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</si>
  <si>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</si>
  <si>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</si>
  <si>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</si>
  <si>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</si>
  <si>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</si>
  <si>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</si>
  <si>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</si>
  <si>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</si>
  <si>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</si>
  <si>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</si>
  <si>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</si>
  <si>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</si>
  <si>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</si>
  <si>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</si>
  <si>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</si>
  <si>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</si>
  <si>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</si>
  <si>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</si>
  <si>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</si>
  <si>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</si>
  <si>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</si>
  <si>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</si>
  <si>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</si>
  <si>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</si>
  <si>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</si>
  <si>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</si>
  <si>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</si>
  <si>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</si>
  <si>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</si>
  <si>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</si>
  <si>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</si>
  <si>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</si>
  <si>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</si>
  <si>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</si>
  <si>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</si>
  <si>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</si>
  <si>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</si>
  <si>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</si>
  <si>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</si>
  <si>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</si>
  <si>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</si>
  <si>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</si>
  <si>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</si>
  <si>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</si>
  <si>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</si>
  <si>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</si>
  <si>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</si>
  <si>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</si>
  <si>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</si>
  <si>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</si>
  <si>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</si>
  <si>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</si>
  <si>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</si>
  <si>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</si>
  <si>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</si>
  <si>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</si>
  <si>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</si>
  <si>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</si>
  <si>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</si>
  <si>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</si>
  <si>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</si>
  <si>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</si>
  <si>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</si>
  <si>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</si>
  <si>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</si>
  <si>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</si>
  <si>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</si>
  <si>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</si>
  <si>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</si>
  <si>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</si>
  <si>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</si>
  <si>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</si>
  <si>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</si>
  <si>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</si>
  <si>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</si>
  <si>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</si>
  <si>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</si>
  <si>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</si>
  <si>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</si>
  <si>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</si>
  <si>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</si>
  <si>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</si>
  <si>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</si>
  <si>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</si>
  <si>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</si>
  <si>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</si>
  <si>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</si>
  <si>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</si>
  <si>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</si>
  <si>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</si>
  <si>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</si>
  <si>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</si>
  <si>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</si>
  <si>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</si>
  <si>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</si>
  <si>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</si>
  <si>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</si>
  <si>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</si>
  <si>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</si>
  <si>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</si>
  <si>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</si>
  <si>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</si>
  <si>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</si>
  <si>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</si>
  <si>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</si>
  <si>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</si>
  <si>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</si>
  <si>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</si>
  <si>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</si>
  <si>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</si>
  <si>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</si>
  <si>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</si>
  <si>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</si>
  <si>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</si>
  <si>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</si>
  <si>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</si>
  <si>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</si>
  <si>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</si>
  <si>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</si>
  <si>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</si>
  <si>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</si>
  <si>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</si>
  <si>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</si>
  <si>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</si>
  <si>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</si>
  <si>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</si>
  <si>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</si>
  <si>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</si>
  <si>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</si>
  <si>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</si>
  <si>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</si>
  <si>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</si>
  <si>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</si>
  <si>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</si>
  <si>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</si>
  <si>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</si>
  <si>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</si>
  <si>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</si>
  <si>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</si>
  <si>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</si>
  <si>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</si>
  <si>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</si>
  <si>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</si>
  <si>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</si>
  <si>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</si>
  <si>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</si>
  <si>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</si>
  <si>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</si>
  <si>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</si>
  <si>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</si>
  <si>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</si>
  <si>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</si>
  <si>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</si>
  <si>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</si>
  <si>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</si>
  <si>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</si>
  <si>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</si>
  <si>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</si>
  <si>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</si>
  <si>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</si>
  <si>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</si>
  <si>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</si>
  <si>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</si>
  <si>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</si>
  <si>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</si>
  <si>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</si>
  <si>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</si>
  <si>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</si>
  <si>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</si>
  <si>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</si>
  <si>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</si>
  <si>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</si>
  <si>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</si>
  <si>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</si>
  <si>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</si>
  <si>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</si>
  <si>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</si>
  <si>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</si>
  <si>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</si>
  <si>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</si>
  <si>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</si>
  <si>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</si>
  <si>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</si>
  <si>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</si>
  <si>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</si>
  <si>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</si>
  <si>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</si>
  <si>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</si>
  <si>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</si>
  <si>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</si>
  <si>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</si>
  <si>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</si>
  <si>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</si>
  <si>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</si>
  <si>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</si>
  <si>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</si>
  <si>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</si>
  <si>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</si>
  <si>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</si>
  <si>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</si>
  <si>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</si>
  <si>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</si>
  <si>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</si>
  <si>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</si>
  <si>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</si>
  <si>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</si>
  <si>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</si>
  <si>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</si>
  <si>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</si>
  <si>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</si>
  <si>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</si>
  <si>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</si>
  <si>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</si>
  <si>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</si>
  <si>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</si>
  <si>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</si>
  <si>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</si>
  <si>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</si>
  <si>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</si>
  <si>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</si>
  <si>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</si>
  <si>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</si>
  <si>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</si>
  <si>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</si>
  <si>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</si>
  <si>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</si>
  <si>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</si>
  <si>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</si>
  <si>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</si>
  <si>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</si>
  <si>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</si>
  <si>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</si>
  <si>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</si>
  <si>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</si>
  <si>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</si>
  <si>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</si>
  <si>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</si>
  <si>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</si>
  <si>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</si>
  <si>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</si>
  <si>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</si>
  <si>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</si>
  <si>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</si>
  <si>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</si>
  <si>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</si>
  <si>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</si>
  <si>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</si>
  <si>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</si>
  <si>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</si>
  <si>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</si>
  <si>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</si>
  <si>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</si>
  <si>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</si>
  <si>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</si>
  <si>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</si>
  <si>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</si>
  <si>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</si>
  <si>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</si>
  <si>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</si>
  <si>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</si>
  <si>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</si>
  <si>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</si>
  <si>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</si>
  <si>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</si>
  <si>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</si>
  <si>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</si>
  <si>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</si>
  <si>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</si>
  <si>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</si>
  <si>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</si>
  <si>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</si>
  <si>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</si>
  <si>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</si>
  <si>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</si>
  <si>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</si>
  <si>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</si>
  <si>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</si>
  <si>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</si>
  <si>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</si>
  <si>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</si>
  <si>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</si>
  <si>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</si>
  <si>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</si>
  <si>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</si>
  <si>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</si>
  <si>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</si>
  <si>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</si>
  <si>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</si>
  <si>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</si>
  <si>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</si>
  <si>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</si>
  <si>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</si>
  <si>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</si>
  <si>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</si>
  <si>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</si>
  <si>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</si>
  <si>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</si>
  <si>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</si>
  <si>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</si>
  <si>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</si>
  <si>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</si>
  <si>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</si>
  <si>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</si>
  <si>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</si>
  <si>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</si>
  <si>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</si>
  <si>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</si>
  <si>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</si>
  <si>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</si>
  <si>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</si>
  <si>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</si>
  <si>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</si>
  <si>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</si>
  <si>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</si>
  <si>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</si>
  <si>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</si>
  <si>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</si>
  <si>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</si>
  <si>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</si>
  <si>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</si>
  <si>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</si>
  <si>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</si>
  <si>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</si>
  <si>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</si>
  <si>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</si>
  <si>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</si>
  <si>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</si>
  <si>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</si>
  <si>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</si>
  <si>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</si>
  <si>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</si>
  <si>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</si>
  <si>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</si>
  <si>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</si>
  <si>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</si>
  <si>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</si>
  <si>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</si>
  <si>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</si>
  <si>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</si>
  <si>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</si>
  <si>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</si>
  <si>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</si>
  <si>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</si>
  <si>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</si>
  <si>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</si>
  <si>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</si>
  <si>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</si>
  <si>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</si>
  <si>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</si>
  <si>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</si>
  <si>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</si>
  <si>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</si>
  <si>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</si>
  <si>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</si>
  <si>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</si>
  <si>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</si>
  <si>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</si>
  <si>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</si>
  <si>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</si>
  <si>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</si>
  <si>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</si>
  <si>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</si>
  <si>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</si>
  <si>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</si>
  <si>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</si>
  <si>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</si>
  <si>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</si>
  <si>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</si>
  <si>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</si>
  <si>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</si>
  <si>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</si>
  <si>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</si>
  <si>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</si>
  <si>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</si>
  <si>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</si>
  <si>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</si>
  <si>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</si>
  <si>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</si>
  <si>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</si>
  <si>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</si>
  <si>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</si>
  <si>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</si>
  <si>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</si>
  <si>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</si>
  <si>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</si>
  <si>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</si>
  <si>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</si>
  <si>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</si>
  <si>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</si>
  <si>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</si>
  <si>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</si>
  <si>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</si>
  <si>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</si>
  <si>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</si>
  <si>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</si>
  <si>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</si>
  <si>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</si>
  <si>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</si>
  <si>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</si>
  <si>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</si>
  <si>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</si>
  <si>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</si>
  <si>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</si>
  <si>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</si>
  <si>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</si>
  <si>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</si>
  <si>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</si>
  <si>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</si>
  <si>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</si>
  <si>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</si>
  <si>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</si>
  <si>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</si>
  <si>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</si>
  <si>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</si>
  <si>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</si>
  <si>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</si>
  <si>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</si>
  <si>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</si>
  <si>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</si>
  <si>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</si>
  <si>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</si>
  <si>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</si>
  <si>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</si>
  <si>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</si>
  <si>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</si>
  <si>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</si>
  <si>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</si>
  <si>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</si>
  <si>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</si>
  <si>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</si>
  <si>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</si>
  <si>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</si>
  <si>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</si>
  <si>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</si>
  <si>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</si>
  <si>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</si>
  <si>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</si>
  <si>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</si>
  <si>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</si>
  <si>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</si>
  <si>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</si>
  <si>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</si>
  <si>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</si>
  <si>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</si>
  <si>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</si>
  <si>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</si>
  <si>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</si>
  <si>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</si>
  <si>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</si>
  <si>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</si>
  <si>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</si>
  <si>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</si>
  <si>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</si>
  <si>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</si>
  <si>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</si>
  <si>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</si>
  <si>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</si>
  <si>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</si>
  <si>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</si>
  <si>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</si>
  <si>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</si>
  <si>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</si>
  <si>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</si>
  <si>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</si>
  <si>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</si>
  <si>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</si>
  <si>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</si>
  <si>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</si>
  <si>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</si>
  <si>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</si>
  <si>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</si>
  <si>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</si>
  <si>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</si>
  <si>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</si>
  <si>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</si>
  <si>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</si>
  <si>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</si>
  <si>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</si>
  <si>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</si>
  <si>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</si>
  <si>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</si>
  <si>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</si>
  <si>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</si>
  <si>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</si>
  <si>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</si>
  <si>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</si>
  <si>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</si>
  <si>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</si>
  <si>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</si>
  <si>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</si>
  <si>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</si>
  <si>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</si>
  <si>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</si>
  <si>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</si>
  <si>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</si>
  <si>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</si>
  <si>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</si>
  <si>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</si>
  <si>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</si>
  <si>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</si>
  <si>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</si>
  <si>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</si>
  <si>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</si>
  <si>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</si>
  <si>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</si>
  <si>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</si>
  <si>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</si>
  <si>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</si>
  <si>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</si>
  <si>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</si>
  <si>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</si>
  <si>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</si>
  <si>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</si>
  <si>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</si>
  <si>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</si>
  <si>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</si>
  <si>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</si>
  <si>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</si>
  <si>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</si>
  <si>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</si>
  <si>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</si>
  <si>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</si>
  <si>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</si>
  <si>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</si>
  <si>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</si>
  <si>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</si>
  <si>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</si>
  <si>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</si>
  <si>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</si>
  <si>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</si>
  <si>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</si>
  <si>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</si>
  <si>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</si>
  <si>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</si>
  <si>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</si>
  <si>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</si>
  <si>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</si>
  <si>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</si>
  <si>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</si>
  <si>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</si>
  <si>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</si>
  <si>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</si>
  <si>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</si>
  <si>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</si>
  <si>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</si>
  <si>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</si>
  <si>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</si>
  <si>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</si>
  <si>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</si>
  <si>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</si>
  <si>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</si>
  <si>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</si>
  <si>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</si>
  <si>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</si>
  <si>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</si>
  <si>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</si>
  <si>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</si>
  <si>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</si>
  <si>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</si>
  <si>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</si>
  <si>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</si>
  <si>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</si>
  <si>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</si>
  <si>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</si>
  <si>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</si>
  <si>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</si>
  <si>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</si>
  <si>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</si>
  <si>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</si>
  <si>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</si>
  <si>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</si>
  <si>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</si>
  <si>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</si>
  <si>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</si>
  <si>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</si>
  <si>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</si>
  <si>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</si>
  <si>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</si>
  <si>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</si>
  <si>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</si>
  <si>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</si>
  <si>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</si>
  <si>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</si>
  <si>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</si>
  <si>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</si>
  <si>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</si>
  <si>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</si>
  <si>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</si>
  <si>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</si>
  <si>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</si>
  <si>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</si>
  <si>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</si>
  <si>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</si>
  <si>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</si>
  <si>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</si>
  <si>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</si>
  <si>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</si>
  <si>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</si>
  <si>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</si>
  <si>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</si>
  <si>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</si>
  <si>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</si>
  <si>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</si>
  <si>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</si>
  <si>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</si>
  <si>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</si>
  <si>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</si>
  <si>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</si>
  <si>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</si>
  <si>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</si>
  <si>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</si>
  <si>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</si>
  <si>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</si>
  <si>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</si>
  <si>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</si>
  <si>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</si>
  <si>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</si>
  <si>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</si>
  <si>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</si>
  <si>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</si>
  <si>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</si>
  <si>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</si>
  <si>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</si>
  <si>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</si>
  <si>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</si>
  <si>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</si>
  <si>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</si>
  <si>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</si>
  <si>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</si>
  <si>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</si>
  <si>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</si>
  <si>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</si>
  <si>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</si>
  <si>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</si>
  <si>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</si>
  <si>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</si>
  <si>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</si>
  <si>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</si>
  <si>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</si>
  <si>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</si>
  <si>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</si>
  <si>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</si>
  <si>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</si>
  <si>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</si>
  <si>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</si>
  <si>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</si>
  <si>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</si>
  <si>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</si>
  <si>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</si>
  <si>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</si>
  <si>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</si>
  <si>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</si>
  <si>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</si>
  <si>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</si>
  <si>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</si>
  <si>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</si>
  <si>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</si>
  <si>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</si>
  <si>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</si>
  <si>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</si>
  <si>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</si>
  <si>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</si>
  <si>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</si>
  <si>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</si>
  <si>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</si>
  <si>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</si>
  <si>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</si>
  <si>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</si>
  <si>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</si>
  <si>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</si>
  <si>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</si>
  <si>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</si>
  <si>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</si>
  <si>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</si>
  <si>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</si>
  <si>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</si>
  <si>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</si>
  <si>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</si>
  <si>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</si>
  <si>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</si>
  <si>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</si>
  <si>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</si>
  <si>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</si>
  <si>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</si>
  <si>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</si>
  <si>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</si>
  <si>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</si>
  <si>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</si>
  <si>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</si>
  <si>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</si>
  <si>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</si>
  <si>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</si>
  <si>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</si>
  <si>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</si>
  <si>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</si>
  <si>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</si>
  <si>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</si>
  <si>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</si>
  <si>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</si>
  <si>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</si>
  <si>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</si>
  <si>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</si>
  <si>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</si>
  <si>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</si>
  <si>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</si>
  <si>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</si>
  <si>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</si>
  <si>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</si>
  <si>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</si>
  <si>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</si>
  <si>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</si>
  <si>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</si>
  <si>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</si>
  <si>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</si>
  <si>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</si>
  <si>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</si>
  <si>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</si>
  <si>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</si>
  <si>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</si>
  <si>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</si>
  <si>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</si>
  <si>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</si>
  <si>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</si>
  <si>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</si>
  <si>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</si>
  <si>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</si>
  <si>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</si>
  <si>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</si>
  <si>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</si>
  <si>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</si>
  <si>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</si>
  <si>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</si>
  <si>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</si>
  <si>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</si>
  <si>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</si>
  <si>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</si>
  <si>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</si>
  <si>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</si>
  <si>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</si>
  <si>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</si>
  <si>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</si>
  <si>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</si>
  <si>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</si>
  <si>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</si>
  <si>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</si>
  <si>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</si>
  <si>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</si>
  <si>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</si>
  <si>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</si>
  <si>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</si>
  <si>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</si>
  <si>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</si>
  <si>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</si>
  <si>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</si>
  <si>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</si>
  <si>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</si>
  <si>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</si>
  <si>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</si>
  <si>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</si>
  <si>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</si>
  <si>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</si>
  <si>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</si>
  <si>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</si>
  <si>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</si>
  <si>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</si>
  <si>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</si>
  <si>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</si>
  <si>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</si>
  <si>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</si>
  <si>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</si>
  <si>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</si>
  <si>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</si>
  <si>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</si>
  <si>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</si>
  <si>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</si>
  <si>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</si>
  <si>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</si>
  <si>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</si>
  <si>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</si>
  <si>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</si>
  <si>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</si>
  <si>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</si>
  <si>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</si>
  <si>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</si>
  <si>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</si>
  <si>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</si>
  <si>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</si>
  <si>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</si>
  <si>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</si>
  <si>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</si>
  <si>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</si>
  <si>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</si>
  <si>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</si>
  <si>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</si>
  <si>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</si>
  <si>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</si>
  <si>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</si>
  <si>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</si>
  <si>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</si>
  <si>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</si>
  <si>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</si>
  <si>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</si>
  <si>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</si>
  <si>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</si>
  <si>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</si>
  <si>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</si>
  <si>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</si>
  <si>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</si>
  <si>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</si>
  <si>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</si>
  <si>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</si>
  <si>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</si>
  <si>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</si>
  <si>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</si>
  <si>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</si>
  <si>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</si>
  <si>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</si>
  <si>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</si>
  <si>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</si>
  <si>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</si>
  <si>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</si>
  <si>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</si>
  <si>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</si>
  <si>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</si>
  <si>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</si>
  <si>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</si>
  <si>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</si>
  <si>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</si>
  <si>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</si>
  <si>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</si>
  <si>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</si>
  <si>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</si>
  <si>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</si>
  <si>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</si>
  <si>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</si>
  <si>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</si>
  <si>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</si>
  <si>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</si>
  <si>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</si>
  <si>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</si>
  <si>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</si>
  <si>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</si>
  <si>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</si>
  <si>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</si>
  <si>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</si>
  <si>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</si>
  <si>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</si>
  <si>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</si>
  <si>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</si>
  <si>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</si>
  <si>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</si>
  <si>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</si>
  <si>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</si>
  <si>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</si>
  <si>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</si>
  <si>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</si>
  <si>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</si>
  <si>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</si>
  <si>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</si>
  <si>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</si>
  <si>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</si>
  <si>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</si>
  <si>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</si>
  <si>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</si>
  <si>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</si>
  <si>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</si>
  <si>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</si>
  <si>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</si>
  <si>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</si>
  <si>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</si>
  <si>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</si>
  <si>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</si>
  <si>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</si>
  <si>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</si>
  <si>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</si>
  <si>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</si>
  <si>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</si>
  <si>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</si>
  <si>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</si>
  <si>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</si>
  <si>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</si>
  <si>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</si>
  <si>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</si>
  <si>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</si>
  <si>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</si>
  <si>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</si>
  <si>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</si>
  <si>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</si>
  <si>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</si>
  <si>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</si>
  <si>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</si>
  <si>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</si>
  <si>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</si>
  <si>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</si>
  <si>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</si>
  <si>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</si>
  <si>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</si>
  <si>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</si>
  <si>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</si>
  <si>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</si>
  <si>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</si>
  <si>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</si>
  <si>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</si>
  <si>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</si>
  <si>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</si>
  <si>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</si>
  <si>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</si>
  <si>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</si>
  <si>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</si>
  <si>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</si>
  <si>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</si>
  <si>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</si>
  <si>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</si>
  <si>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</si>
  <si>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</si>
  <si>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</si>
  <si>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</si>
  <si>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</si>
  <si>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</si>
  <si>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</si>
  <si>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</si>
  <si>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</si>
  <si>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</si>
  <si>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</si>
  <si>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</si>
  <si>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</si>
  <si>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</si>
  <si>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</si>
  <si>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</si>
  <si>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</si>
  <si>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</si>
  <si>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</si>
  <si>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</si>
  <si>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</si>
  <si>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</si>
  <si>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</si>
  <si>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</si>
  <si>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</si>
  <si>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</si>
  <si>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</si>
  <si>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</si>
  <si>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</si>
  <si>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</si>
  <si>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</si>
  <si>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</si>
  <si>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</si>
  <si>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</si>
  <si>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</si>
  <si>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</si>
  <si>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</si>
  <si>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</si>
  <si>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</si>
  <si>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</si>
  <si>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</si>
  <si>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</si>
  <si>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</si>
  <si>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</si>
  <si>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</si>
  <si>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</si>
  <si>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</si>
  <si>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</si>
  <si>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</si>
  <si>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</si>
  <si>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</si>
  <si>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</si>
  <si>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</si>
  <si>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</si>
  <si>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</si>
  <si>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</si>
  <si>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</si>
  <si>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</si>
  <si>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</si>
  <si>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</si>
  <si>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</si>
  <si>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</si>
  <si>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</si>
  <si>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</si>
  <si>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</si>
  <si>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</si>
  <si>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</si>
  <si>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</si>
  <si>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</si>
  <si>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</si>
  <si>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</si>
  <si>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</si>
  <si>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</si>
  <si>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</si>
  <si>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</si>
  <si>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</si>
  <si>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</si>
  <si>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</si>
  <si>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</si>
  <si>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</si>
  <si>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</si>
  <si>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</si>
  <si>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</si>
  <si>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</si>
  <si>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</si>
  <si>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</si>
  <si>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</si>
  <si>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</si>
  <si>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</si>
  <si>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</si>
  <si>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</si>
  <si>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</si>
  <si>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</si>
  <si>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</si>
  <si>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</si>
  <si>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</si>
  <si>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</si>
  <si>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</si>
  <si>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</si>
  <si>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</si>
  <si>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</si>
  <si>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</si>
  <si>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</si>
  <si>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</si>
  <si>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</si>
  <si>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</si>
  <si>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</si>
  <si>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</si>
  <si>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</si>
  <si>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</si>
  <si>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</si>
  <si>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</si>
  <si>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</si>
  <si>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</si>
  <si>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</si>
  <si>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</si>
  <si>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</si>
  <si>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</si>
  <si>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</si>
  <si>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</si>
  <si>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</si>
  <si>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</si>
  <si>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</si>
  <si>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</si>
  <si>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</si>
  <si>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</si>
  <si>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</si>
  <si>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</si>
  <si>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</si>
  <si>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</si>
  <si>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</si>
  <si>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</si>
  <si>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</si>
  <si>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</si>
  <si>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</si>
  <si>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</si>
  <si>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</si>
  <si>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</si>
  <si>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</si>
  <si>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</si>
  <si>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</si>
  <si>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</si>
  <si>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</si>
  <si>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</si>
  <si>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</si>
  <si>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</si>
  <si>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</si>
  <si>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</si>
  <si>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</si>
  <si>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</si>
  <si>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</si>
  <si>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</si>
  <si>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</si>
  <si>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</si>
  <si>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</si>
  <si>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</si>
  <si>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</si>
  <si>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</si>
  <si>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</si>
  <si>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</si>
  <si>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</si>
  <si>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</si>
  <si>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</si>
  <si>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</si>
  <si>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</si>
  <si>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</si>
  <si>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</si>
  <si>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</si>
  <si>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</si>
  <si>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</si>
  <si>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</si>
  <si>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</si>
  <si>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</si>
  <si>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</si>
  <si>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</si>
  <si>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</si>
  <si>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</si>
  <si>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</si>
  <si>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</si>
  <si>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</si>
  <si>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</si>
  <si>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</si>
  <si>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</si>
  <si>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</si>
  <si>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</si>
  <si>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</si>
  <si>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</si>
  <si>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</si>
  <si>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</si>
  <si>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</si>
  <si>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</si>
  <si>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</si>
  <si>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</si>
  <si>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</si>
  <si>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</si>
  <si>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</si>
  <si>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</si>
  <si>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</si>
  <si>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</si>
  <si>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</si>
  <si>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</si>
  <si>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</si>
  <si>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</si>
  <si>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</si>
  <si>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</si>
  <si>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</si>
  <si>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</si>
  <si>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</si>
  <si>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</si>
  <si>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</si>
  <si>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</si>
  <si>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</si>
  <si>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</si>
  <si>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</si>
  <si>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</si>
  <si>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</si>
  <si>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</si>
  <si>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</si>
  <si>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</si>
  <si>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</si>
  <si>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</si>
  <si>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</si>
  <si>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</si>
  <si>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</si>
  <si>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</si>
  <si>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</si>
  <si>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</si>
  <si>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</si>
  <si>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</si>
  <si>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</si>
  <si>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</si>
  <si>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</si>
  <si>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</si>
  <si>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</si>
  <si>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</si>
  <si>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</si>
  <si>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</si>
  <si>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</si>
  <si>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</si>
  <si>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</si>
  <si>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</si>
  <si>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</si>
  <si>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</si>
  <si>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</si>
  <si>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</si>
  <si>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</si>
  <si>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</si>
  <si>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</si>
  <si>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</si>
  <si>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</si>
  <si>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</si>
  <si>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</si>
  <si>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</si>
  <si>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</si>
  <si>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</si>
  <si>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</si>
  <si>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</si>
  <si>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</si>
  <si>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</si>
  <si>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</si>
  <si>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</si>
  <si>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</si>
  <si>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</si>
  <si>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</si>
  <si>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</si>
  <si>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</si>
  <si>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</si>
  <si>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</si>
  <si>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</si>
  <si>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</si>
  <si>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</si>
  <si>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</si>
  <si>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</si>
  <si>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</si>
  <si>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</si>
  <si>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</si>
  <si>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</si>
  <si>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</si>
  <si>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</si>
  <si>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</si>
  <si>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</si>
  <si>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</si>
  <si>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</si>
  <si>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</si>
  <si>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</si>
  <si>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</si>
  <si>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</si>
  <si>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</si>
  <si>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</si>
  <si>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</si>
  <si>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</si>
  <si>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</si>
  <si>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</si>
  <si>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</si>
  <si>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</si>
  <si>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</si>
  <si>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</si>
  <si>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</si>
  <si>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</si>
  <si>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</si>
  <si>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</si>
  <si>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</si>
  <si>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</si>
  <si>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</si>
  <si>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</si>
  <si>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</si>
  <si>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</si>
  <si>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</si>
  <si>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</si>
  <si>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</si>
  <si>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</si>
  <si>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</si>
  <si>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</si>
  <si>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</si>
  <si>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</si>
  <si>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</si>
  <si>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</si>
  <si>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</si>
  <si>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</si>
  <si>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</si>
  <si>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</si>
  <si>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</si>
  <si>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</si>
  <si>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</si>
  <si>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</si>
  <si>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</si>
  <si>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</si>
  <si>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</si>
  <si>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</si>
  <si>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</si>
  <si>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</si>
  <si>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</si>
  <si>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</si>
  <si>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</si>
  <si>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</si>
  <si>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</si>
  <si>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</si>
  <si>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</si>
  <si>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</si>
  <si>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</si>
  <si>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</si>
  <si>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</si>
  <si>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</si>
  <si>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</si>
  <si>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</si>
  <si>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</si>
  <si>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</si>
  <si>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</si>
  <si>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</si>
  <si>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</si>
  <si>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</si>
  <si>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</si>
  <si>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</si>
  <si>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</si>
  <si>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</si>
  <si>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</si>
  <si>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</si>
  <si>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</si>
  <si>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</si>
  <si>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</si>
  <si>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</si>
  <si>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</si>
  <si>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</si>
  <si>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</si>
  <si>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</si>
  <si>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</si>
  <si>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</si>
  <si>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</si>
  <si>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</si>
  <si>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</si>
  <si>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</si>
  <si>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</si>
  <si>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</si>
  <si>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</si>
  <si>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</si>
  <si>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</si>
  <si>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</si>
  <si>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</si>
  <si>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</si>
  <si>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</si>
  <si>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</si>
  <si>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</si>
  <si>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</si>
  <si>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</si>
  <si>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</si>
  <si>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</si>
  <si>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</si>
  <si>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</si>
  <si>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</si>
  <si>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</si>
  <si>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</si>
  <si>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</si>
  <si>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</si>
  <si>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</si>
  <si>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</si>
  <si>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</si>
  <si>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</si>
  <si>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</si>
  <si>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</si>
  <si>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</si>
  <si>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</si>
  <si>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</si>
  <si>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</si>
  <si>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</si>
  <si>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</si>
  <si>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</si>
  <si>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</si>
  <si>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</si>
  <si>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</si>
  <si>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</si>
  <si>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</si>
  <si>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</si>
  <si>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</si>
  <si>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</si>
  <si>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</si>
  <si>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</si>
  <si>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</si>
  <si>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</si>
  <si>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</si>
  <si>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</si>
  <si>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</si>
  <si>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</si>
  <si>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</si>
  <si>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</si>
  <si>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</si>
  <si>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</si>
  <si>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</si>
  <si>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</si>
  <si>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</si>
  <si>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</si>
  <si>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</si>
  <si>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</si>
  <si>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</si>
  <si>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</si>
  <si>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</si>
  <si>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</si>
  <si>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</si>
  <si>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</si>
  <si>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</si>
  <si>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</si>
  <si>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</si>
  <si>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</si>
  <si>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</si>
  <si>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</si>
  <si>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</si>
  <si>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</si>
  <si>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</si>
  <si>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</si>
  <si>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</si>
  <si>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</si>
  <si>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</si>
  <si>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</si>
  <si>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</si>
  <si>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</si>
  <si>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</si>
  <si>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</si>
  <si>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</si>
  <si>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</si>
  <si>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</si>
  <si>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</si>
  <si>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</si>
  <si>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</si>
  <si>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</si>
  <si>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</si>
  <si>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</si>
  <si>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</si>
  <si>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</si>
  <si>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</si>
  <si>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</si>
  <si>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</si>
  <si>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</si>
  <si>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</si>
  <si>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</si>
  <si>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</si>
  <si>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</si>
  <si>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</si>
  <si>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</si>
  <si>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</si>
  <si>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</si>
  <si>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</si>
  <si>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</si>
  <si>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</si>
  <si>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</si>
  <si>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</si>
  <si>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</si>
  <si>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</si>
  <si>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</si>
  <si>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</si>
  <si>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</si>
  <si>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</si>
  <si>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</si>
  <si>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</si>
  <si>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</si>
  <si>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</si>
  <si>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</si>
  <si>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</si>
  <si>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</si>
  <si>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</si>
  <si>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</si>
  <si>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</si>
  <si>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</si>
  <si>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</si>
  <si>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</si>
  <si>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</si>
  <si>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</si>
  <si>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</si>
  <si>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</si>
  <si>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</si>
  <si>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</si>
  <si>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</si>
  <si>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</si>
  <si>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</si>
  <si>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</si>
  <si>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</si>
  <si>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</si>
  <si>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</si>
  <si>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</si>
  <si>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</si>
  <si>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</si>
  <si>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</si>
  <si>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</si>
  <si>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</si>
  <si>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</si>
  <si>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</si>
  <si>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</si>
  <si>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</si>
  <si>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</si>
  <si>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</si>
  <si>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</si>
  <si>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</si>
  <si>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</si>
  <si>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</si>
  <si>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</si>
  <si>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</si>
  <si>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</si>
  <si>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</si>
  <si>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</si>
  <si>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</si>
  <si>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</si>
  <si>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</si>
  <si>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</si>
  <si>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</si>
  <si>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</si>
  <si>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</si>
  <si>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</si>
  <si>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</si>
  <si>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</si>
  <si>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</si>
  <si>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</si>
  <si>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</si>
  <si>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</si>
  <si>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</si>
  <si>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</si>
  <si>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</si>
  <si>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</si>
  <si>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</si>
  <si>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</si>
  <si>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</si>
  <si>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</si>
  <si>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</si>
  <si>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</si>
  <si>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</si>
  <si>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</si>
  <si>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</si>
  <si>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</si>
  <si>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</si>
  <si>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</si>
  <si>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</si>
  <si>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</si>
  <si>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</si>
  <si>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</si>
  <si>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</si>
  <si>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</si>
  <si>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</si>
  <si>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</si>
  <si>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</si>
  <si>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</si>
  <si>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</si>
  <si>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</si>
  <si>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</si>
  <si>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</si>
  <si>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</si>
  <si>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</si>
  <si>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</si>
  <si>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</si>
  <si>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</si>
  <si>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</si>
  <si>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</si>
  <si>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</si>
  <si>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</si>
  <si>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</si>
  <si>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</si>
  <si>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</si>
  <si>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</si>
  <si>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</si>
  <si>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</si>
  <si>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</si>
  <si>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</si>
  <si>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</si>
  <si>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</si>
  <si>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</si>
  <si>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</si>
  <si>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</si>
  <si>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</si>
  <si>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</si>
  <si>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</si>
  <si>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</si>
  <si>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DAVID ACUÑA GARRIDO</t>
  </si>
  <si>
    <t>ANA MARIA AVILA S.</t>
  </si>
  <si>
    <t>CECOSF PUERTA SUR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</si>
</sst>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9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2542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  <xf numFmtId="164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10" fillId="9" borderId="1453" applyNumberFormat="0" applyFont="0" applyAlignment="0" applyProtection="0"/>
    <xf numFmtId="0" fontId="10" fillId="47" borderId="1454" applyNumberFormat="0">
      <protection locked="0"/>
    </xf>
    <xf numFmtId="0" fontId="10" fillId="47" borderId="1415" applyBorder="0">
      <protection locked="0"/>
    </xf>
    <xf numFmtId="164" fontId="9" fillId="0" borderId="0" applyFont="0" applyFill="0" applyBorder="0" applyAlignment="0" applyProtection="0"/>
    <xf numFmtId="0" fontId="10" fillId="9" borderId="1455" applyNumberFormat="0" applyFont="0" applyAlignment="0" applyProtection="0"/>
    <xf numFmtId="0" fontId="10" fillId="47" borderId="1415" applyBorder="0">
      <protection locked="0"/>
    </xf>
    <xf numFmtId="0" fontId="10" fillId="9" borderId="1453" applyNumberFormat="0" applyFont="0" applyAlignment="0" applyProtection="0"/>
    <xf numFmtId="0" fontId="10" fillId="9" borderId="1456" applyNumberFormat="0" applyFont="0" applyAlignment="0" applyProtection="0"/>
    <xf numFmtId="0" fontId="10" fillId="9" borderId="1457" applyNumberFormat="0" applyFont="0" applyAlignment="0" applyProtection="0"/>
    <xf numFmtId="41" fontId="11" fillId="0" borderId="0" applyFont="0" applyFill="0" applyBorder="0" applyAlignment="0" applyProtection="0"/>
    <xf numFmtId="0" fontId="10" fillId="9" borderId="1458" applyNumberFormat="0" applyFont="0" applyAlignment="0" applyProtection="0"/>
    <xf numFmtId="164" fontId="9" fillId="0" borderId="0" applyFont="0" applyFill="0" applyBorder="0" applyAlignment="0" applyProtection="0"/>
    <xf numFmtId="0" fontId="10" fillId="47" borderId="1464" applyNumberFormat="0">
      <protection locked="0"/>
    </xf>
    <xf numFmtId="0" fontId="10" fillId="47" borderId="1462" applyBorder="0">
      <protection locked="0"/>
    </xf>
    <xf numFmtId="0" fontId="10" fillId="47" borderId="1462" applyBorder="0">
      <protection locked="0"/>
    </xf>
    <xf numFmtId="0" fontId="10" fillId="9" borderId="1463" applyNumberFormat="0" applyFont="0" applyAlignment="0" applyProtection="0"/>
    <xf numFmtId="0" fontId="10" fillId="9" borderId="1459" applyNumberFormat="0" applyFont="0" applyAlignment="0" applyProtection="0"/>
    <xf numFmtId="0" fontId="10" fillId="47" borderId="1461" applyNumberFormat="0">
      <protection locked="0"/>
    </xf>
    <xf numFmtId="0" fontId="10" fillId="47" borderId="1460" applyBorder="0">
      <protection locked="0"/>
    </xf>
    <xf numFmtId="0" fontId="10" fillId="9" borderId="1459" applyNumberFormat="0" applyFont="0" applyAlignment="0" applyProtection="0"/>
    <xf numFmtId="0" fontId="10" fillId="47" borderId="1460" applyBorder="0">
      <protection locked="0"/>
    </xf>
    <xf numFmtId="0" fontId="10" fillId="9" borderId="1459" applyNumberFormat="0" applyFont="0" applyAlignment="0" applyProtection="0"/>
    <xf numFmtId="0" fontId="10" fillId="47" borderId="1464" applyNumberFormat="0">
      <protection locked="0"/>
    </xf>
    <xf numFmtId="0" fontId="10" fillId="9" borderId="1459" applyNumberFormat="0" applyFont="0" applyAlignment="0" applyProtection="0"/>
    <xf numFmtId="0" fontId="10" fillId="9" borderId="1459" applyNumberFormat="0" applyFont="0" applyAlignment="0" applyProtection="0"/>
    <xf numFmtId="0" fontId="10" fillId="9" borderId="1459" applyNumberFormat="0" applyFont="0" applyAlignment="0" applyProtection="0"/>
    <xf numFmtId="41" fontId="11" fillId="0" borderId="0" applyFont="0" applyFill="0" applyBorder="0" applyAlignment="0" applyProtection="0"/>
    <xf numFmtId="0" fontId="10" fillId="9" borderId="1463" applyNumberFormat="0" applyFont="0" applyAlignment="0" applyProtection="0"/>
    <xf numFmtId="0" fontId="10" fillId="9" borderId="1459" applyNumberFormat="0" applyFont="0" applyAlignment="0" applyProtection="0"/>
    <xf numFmtId="0" fontId="10" fillId="47" borderId="1461" applyNumberFormat="0">
      <protection locked="0"/>
    </xf>
    <xf numFmtId="0" fontId="10" fillId="47" borderId="1462" applyBorder="0">
      <protection locked="0"/>
    </xf>
    <xf numFmtId="0" fontId="10" fillId="9" borderId="1463" applyNumberFormat="0" applyFont="0" applyAlignment="0" applyProtection="0"/>
    <xf numFmtId="0" fontId="10" fillId="9" borderId="1459" applyNumberFormat="0" applyFont="0" applyAlignment="0" applyProtection="0"/>
    <xf numFmtId="0" fontId="10" fillId="47" borderId="1462" applyBorder="0">
      <protection locked="0"/>
    </xf>
    <xf numFmtId="0" fontId="10" fillId="9" borderId="1459" applyNumberFormat="0" applyFont="0" applyAlignment="0" applyProtection="0"/>
    <xf numFmtId="0" fontId="10" fillId="9" borderId="1463" applyNumberFormat="0" applyFont="0" applyAlignment="0" applyProtection="0"/>
    <xf numFmtId="0" fontId="10" fillId="9" borderId="1459" applyNumberFormat="0" applyFont="0" applyAlignment="0" applyProtection="0"/>
    <xf numFmtId="0" fontId="10" fillId="9" borderId="1463" applyNumberFormat="0" applyFont="0" applyAlignment="0" applyProtection="0"/>
    <xf numFmtId="0" fontId="10" fillId="47" borderId="1462" applyBorder="0">
      <protection locked="0"/>
    </xf>
    <xf numFmtId="0" fontId="10" fillId="9" borderId="1459" applyNumberFormat="0" applyFont="0" applyAlignment="0" applyProtection="0"/>
    <xf numFmtId="0" fontId="10" fillId="9" borderId="1463" applyNumberFormat="0" applyFont="0" applyAlignment="0" applyProtection="0"/>
    <xf numFmtId="0" fontId="10" fillId="9" borderId="1463" applyNumberFormat="0" applyFont="0" applyAlignment="0" applyProtection="0"/>
    <xf numFmtId="0" fontId="10" fillId="9" borderId="1463" applyNumberFormat="0" applyFont="0" applyAlignment="0" applyProtection="0"/>
    <xf numFmtId="0" fontId="10" fillId="9" borderId="1463" applyNumberFormat="0" applyFont="0" applyAlignment="0" applyProtection="0"/>
    <xf numFmtId="0" fontId="10" fillId="9" borderId="1459" applyNumberFormat="0" applyFont="0" applyAlignment="0" applyProtection="0"/>
    <xf numFmtId="0" fontId="10" fillId="9" borderId="1463" applyNumberFormat="0" applyFont="0" applyAlignment="0" applyProtection="0"/>
    <xf numFmtId="0" fontId="10" fillId="47" borderId="1462" applyBorder="0">
      <protection locked="0"/>
    </xf>
    <xf numFmtId="0" fontId="10" fillId="9" borderId="1463" applyNumberFormat="0" applyFont="0" applyAlignment="0" applyProtection="0"/>
    <xf numFmtId="0" fontId="10" fillId="9" borderId="1465" applyNumberFormat="0" applyFont="0" applyAlignment="0" applyProtection="0"/>
    <xf numFmtId="0" fontId="10" fillId="9" borderId="1467" applyNumberFormat="0" applyFont="0" applyAlignment="0" applyProtection="0"/>
    <xf numFmtId="0" fontId="10" fillId="47" borderId="1466" applyBorder="0">
      <protection locked="0"/>
    </xf>
    <xf numFmtId="0" fontId="10" fillId="9" borderId="1463" applyNumberFormat="0" applyFont="0" applyAlignment="0" applyProtection="0"/>
    <xf numFmtId="0" fontId="10" fillId="47" borderId="1466" applyBorder="0">
      <protection locked="0"/>
    </xf>
    <xf numFmtId="0" fontId="10" fillId="9" borderId="1467" applyNumberFormat="0" applyFont="0" applyAlignment="0" applyProtection="0"/>
    <xf numFmtId="0" fontId="10" fillId="9" borderId="1468" applyNumberFormat="0" applyFont="0" applyAlignment="0" applyProtection="0"/>
    <xf numFmtId="0" fontId="10" fillId="9" borderId="1468" applyNumberFormat="0" applyFont="0" applyAlignment="0" applyProtection="0"/>
    <xf numFmtId="41" fontId="11" fillId="0" borderId="0" applyFont="0" applyFill="0" applyBorder="0" applyAlignment="0" applyProtection="0"/>
    <xf numFmtId="0" fontId="10" fillId="9" borderId="1468" applyNumberFormat="0" applyFont="0" applyAlignment="0" applyProtection="0"/>
    <xf numFmtId="0" fontId="10" fillId="9" borderId="1467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47" borderId="1472" applyBorder="0">
      <protection locked="0"/>
    </xf>
    <xf numFmtId="0" fontId="10" fillId="47" borderId="1472" applyBorder="0">
      <protection locked="0"/>
    </xf>
    <xf numFmtId="0" fontId="10" fillId="47" borderId="1473" applyNumberFormat="0">
      <protection locked="0"/>
    </xf>
    <xf numFmtId="0" fontId="10" fillId="9" borderId="1471" applyNumberFormat="0" applyFont="0" applyAlignment="0" applyProtection="0"/>
    <xf numFmtId="0" fontId="10" fillId="47" borderId="1473" applyNumberFormat="0">
      <protection locked="0"/>
    </xf>
    <xf numFmtId="0" fontId="10" fillId="47" borderId="1472" applyBorder="0">
      <protection locked="0"/>
    </xf>
    <xf numFmtId="0" fontId="10" fillId="9" borderId="1471" applyNumberFormat="0" applyFont="0" applyAlignment="0" applyProtection="0"/>
    <xf numFmtId="0" fontId="10" fillId="47" borderId="1472" applyBorder="0">
      <protection locked="0"/>
    </xf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67" applyNumberFormat="0" applyFont="0" applyAlignment="0" applyProtection="0"/>
    <xf numFmtId="0" fontId="10" fillId="47" borderId="1473" applyNumberFormat="0">
      <protection locked="0"/>
    </xf>
    <xf numFmtId="0" fontId="10" fillId="47" borderId="1470" applyBorder="0">
      <protection locked="0"/>
    </xf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67" applyNumberFormat="0" applyFont="0" applyAlignment="0" applyProtection="0"/>
    <xf numFmtId="0" fontId="10" fillId="47" borderId="1470" applyBorder="0">
      <protection locked="0"/>
    </xf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47" borderId="1473" applyNumberFormat="0">
      <protection locked="0"/>
    </xf>
    <xf numFmtId="0" fontId="10" fillId="9" borderId="1471" applyNumberFormat="0" applyFont="0" applyAlignment="0" applyProtection="0"/>
    <xf numFmtId="0" fontId="10" fillId="47" borderId="1472" applyBorder="0">
      <protection locked="0"/>
    </xf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4" applyNumberFormat="0" applyFont="0" applyAlignment="0" applyProtection="0"/>
    <xf numFmtId="0" fontId="10" fillId="9" borderId="1476" applyNumberFormat="0" applyFont="0" applyAlignment="0" applyProtection="0"/>
    <xf numFmtId="0" fontId="10" fillId="9" borderId="1471" applyNumberFormat="0" applyFont="0" applyAlignment="0" applyProtection="0"/>
    <xf numFmtId="0" fontId="10" fillId="47" borderId="1475" applyNumberFormat="0">
      <protection locked="0"/>
    </xf>
    <xf numFmtId="0" fontId="10" fillId="47" borderId="1472" applyBorder="0">
      <protection locked="0"/>
    </xf>
    <xf numFmtId="0" fontId="10" fillId="47" borderId="1475" applyNumberFormat="0">
      <protection locked="0"/>
    </xf>
    <xf numFmtId="0" fontId="10" fillId="9" borderId="1471" applyNumberFormat="0" applyFont="0" applyAlignment="0" applyProtection="0"/>
    <xf numFmtId="0" fontId="10" fillId="47" borderId="1472" applyBorder="0">
      <protection locked="0"/>
    </xf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1" applyNumberFormat="0" applyFont="0" applyAlignment="0" applyProtection="0"/>
    <xf numFmtId="0" fontId="10" fillId="9" borderId="1476" applyNumberFormat="0" applyFont="0" applyAlignment="0" applyProtection="0"/>
    <xf numFmtId="0" fontId="10" fillId="47" borderId="1475" applyNumberFormat="0">
      <protection locked="0"/>
    </xf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47" borderId="1475" applyNumberFormat="0">
      <protection locked="0"/>
    </xf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47" borderId="1472" applyBorder="0">
      <protection locked="0"/>
    </xf>
    <xf numFmtId="0" fontId="10" fillId="47" borderId="1472" applyBorder="0">
      <protection locked="0"/>
    </xf>
    <xf numFmtId="0" fontId="10" fillId="9" borderId="1476" applyNumberFormat="0" applyFont="0" applyAlignment="0" applyProtection="0"/>
    <xf numFmtId="0" fontId="10" fillId="9" borderId="1476" applyNumberFormat="0" applyFont="0" applyAlignment="0" applyProtection="0"/>
    <xf numFmtId="0" fontId="10" fillId="9" borderId="1477" applyNumberFormat="0" applyFont="0" applyAlignment="0" applyProtection="0"/>
    <xf numFmtId="0" fontId="10" fillId="47" borderId="1478" applyNumberFormat="0">
      <protection locked="0"/>
    </xf>
    <xf numFmtId="0" fontId="10" fillId="47" borderId="1472" applyBorder="0">
      <protection locked="0"/>
    </xf>
    <xf numFmtId="0" fontId="10" fillId="9" borderId="1477" applyNumberFormat="0" applyFont="0" applyAlignment="0" applyProtection="0"/>
    <xf numFmtId="0" fontId="10" fillId="47" borderId="1472" applyBorder="0">
      <protection locked="0"/>
    </xf>
    <xf numFmtId="0" fontId="10" fillId="9" borderId="1477" applyNumberFormat="0" applyFont="0" applyAlignment="0" applyProtection="0"/>
    <xf numFmtId="0" fontId="10" fillId="9" borderId="1477" applyNumberFormat="0" applyFont="0" applyAlignment="0" applyProtection="0"/>
    <xf numFmtId="0" fontId="10" fillId="9" borderId="1477" applyNumberFormat="0" applyFont="0" applyAlignment="0" applyProtection="0"/>
    <xf numFmtId="41" fontId="11" fillId="0" borderId="0" applyFont="0" applyFill="0" applyBorder="0" applyAlignment="0" applyProtection="0"/>
    <xf numFmtId="0" fontId="10" fillId="9" borderId="1477" applyNumberFormat="0" applyFont="0" applyAlignment="0" applyProtection="0"/>
    <xf numFmtId="0" fontId="10" fillId="47" borderId="1478" applyNumberFormat="0">
      <protection locked="0"/>
    </xf>
    <xf numFmtId="0" fontId="10" fillId="9" borderId="147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77" applyNumberFormat="0" applyFont="0" applyAlignment="0" applyProtection="0"/>
    <xf numFmtId="0" fontId="10" fillId="9" borderId="147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47" borderId="1479" applyNumberFormat="0">
      <protection locked="0"/>
    </xf>
    <xf numFmtId="0" fontId="10" fillId="47" borderId="1469" applyBorder="0">
      <protection locked="0"/>
    </xf>
    <xf numFmtId="0" fontId="10" fillId="9" borderId="1467" applyNumberFormat="0" applyFont="0" applyAlignment="0" applyProtection="0"/>
    <xf numFmtId="0" fontId="10" fillId="47" borderId="1469" applyBorder="0">
      <protection locked="0"/>
    </xf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47" borderId="1479" applyNumberFormat="0">
      <protection locked="0"/>
    </xf>
    <xf numFmtId="0" fontId="10" fillId="47" borderId="1472" applyBorder="0">
      <protection locked="0"/>
    </xf>
    <xf numFmtId="0" fontId="10" fillId="9" borderId="1467" applyNumberFormat="0" applyFont="0" applyAlignment="0" applyProtection="0"/>
    <xf numFmtId="0" fontId="10" fillId="47" borderId="1472" applyBorder="0">
      <protection locked="0"/>
    </xf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47" borderId="1479" applyNumberFormat="0">
      <protection locked="0"/>
    </xf>
    <xf numFmtId="0" fontId="10" fillId="47" borderId="1472" applyBorder="0">
      <protection locked="0"/>
    </xf>
    <xf numFmtId="0" fontId="10" fillId="9" borderId="1467" applyNumberFormat="0" applyFont="0" applyAlignment="0" applyProtection="0"/>
    <xf numFmtId="0" fontId="10" fillId="47" borderId="1472" applyBorder="0">
      <protection locked="0"/>
    </xf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80" applyNumberFormat="0" applyFont="0" applyAlignment="0" applyProtection="0"/>
    <xf numFmtId="0" fontId="10" fillId="47" borderId="1479" applyNumberFormat="0">
      <protection locked="0"/>
    </xf>
    <xf numFmtId="0" fontId="10" fillId="47" borderId="1469" applyBorder="0">
      <protection locked="0"/>
    </xf>
    <xf numFmtId="0" fontId="10" fillId="9" borderId="1480" applyNumberFormat="0" applyFont="0" applyAlignment="0" applyProtection="0"/>
    <xf numFmtId="0" fontId="10" fillId="47" borderId="1469" applyBorder="0">
      <protection locked="0"/>
    </xf>
    <xf numFmtId="0" fontId="10" fillId="9" borderId="1480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47" borderId="1481" applyNumberFormat="0">
      <protection locked="0"/>
    </xf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67" applyNumberFormat="0" applyFont="0" applyAlignment="0" applyProtection="0"/>
    <xf numFmtId="0" fontId="10" fillId="9" borderId="1480" applyNumberFormat="0" applyFont="0" applyAlignment="0" applyProtection="0"/>
    <xf numFmtId="0" fontId="10" fillId="9" borderId="1480" applyNumberFormat="0" applyFont="0" applyAlignment="0" applyProtection="0"/>
    <xf numFmtId="0" fontId="10" fillId="9" borderId="1480" applyNumberFormat="0" applyFont="0" applyAlignment="0" applyProtection="0"/>
    <xf numFmtId="0" fontId="10" fillId="9" borderId="1480" applyNumberFormat="0" applyFont="0" applyAlignment="0" applyProtection="0"/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41" fontId="11" fillId="0" borderId="0" applyFont="0" applyFill="0" applyBorder="0" applyAlignment="0" applyProtection="0"/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47" borderId="1482" applyBorder="0">
      <protection locked="0"/>
    </xf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41" fontId="11" fillId="0" borderId="0" applyFont="0" applyFill="0" applyBorder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3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41" fontId="11" fillId="0" borderId="0" applyFont="0" applyFill="0" applyBorder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47" borderId="1472" applyBorder="0">
      <protection locked="0"/>
    </xf>
    <xf numFmtId="0" fontId="10" fillId="47" borderId="1487" applyNumberFormat="0">
      <protection locked="0"/>
    </xf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47" borderId="1487" applyNumberFormat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86" applyBorder="0">
      <protection locked="0"/>
    </xf>
    <xf numFmtId="0" fontId="10" fillId="9" borderId="1485" applyNumberFormat="0" applyFont="0" applyAlignment="0" applyProtection="0"/>
    <xf numFmtId="0" fontId="10" fillId="47" borderId="1486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41" fontId="11" fillId="0" borderId="0" applyFont="0" applyFill="0" applyBorder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9" borderId="1485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3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47" borderId="1472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47" borderId="1486" applyBorder="0">
      <protection locked="0"/>
    </xf>
    <xf numFmtId="0" fontId="10" fillId="9" borderId="1485" applyNumberFormat="0" applyFont="0" applyAlignment="0" applyProtection="0"/>
    <xf numFmtId="0" fontId="10" fillId="47" borderId="1486" applyBorder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47" borderId="1487" applyNumberFormat="0">
      <protection locked="0"/>
    </xf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5" applyNumberFormat="0" applyFont="0" applyAlignment="0" applyProtection="0"/>
    <xf numFmtId="0" fontId="10" fillId="9" borderId="1483" applyNumberFormat="0" applyFont="0" applyAlignment="0" applyProtection="0"/>
    <xf numFmtId="0" fontId="10" fillId="47" borderId="1484" applyNumberFormat="0">
      <protection locked="0"/>
    </xf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47" borderId="1482" applyBorder="0">
      <protection locked="0"/>
    </xf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0" fontId="10" fillId="9" borderId="1483" applyNumberFormat="0" applyFont="0" applyAlignment="0" applyProtection="0"/>
    <xf numFmtId="41" fontId="11" fillId="0" borderId="0" applyFont="0" applyFill="0" applyBorder="0" applyAlignment="0" applyProtection="0"/>
    <xf numFmtId="0" fontId="10" fillId="9" borderId="1483" applyNumberFormat="0" applyFont="0" applyAlignment="0" applyProtection="0"/>
    <xf numFmtId="0" fontId="10" fillId="9" borderId="1488" applyNumberFormat="0" applyFont="0" applyAlignment="0" applyProtection="0"/>
    <xf numFmtId="0" fontId="10" fillId="47" borderId="1486" applyBorder="0">
      <protection locked="0"/>
    </xf>
    <xf numFmtId="0" fontId="10" fillId="47" borderId="1486" applyBorder="0">
      <protection locked="0"/>
    </xf>
    <xf numFmtId="0" fontId="10" fillId="47" borderId="1489" applyNumberFormat="0">
      <protection locked="0"/>
    </xf>
    <xf numFmtId="0" fontId="10" fillId="9" borderId="1488" applyNumberFormat="0" applyFont="0" applyAlignment="0" applyProtection="0"/>
    <xf numFmtId="0" fontId="10" fillId="47" borderId="1489" applyNumberFormat="0">
      <protection locked="0"/>
    </xf>
    <xf numFmtId="0" fontId="10" fillId="47" borderId="1486" applyBorder="0">
      <protection locked="0"/>
    </xf>
    <xf numFmtId="0" fontId="10" fillId="9" borderId="1488" applyNumberFormat="0" applyFont="0" applyAlignment="0" applyProtection="0"/>
    <xf numFmtId="0" fontId="10" fillId="9" borderId="1488" applyNumberFormat="0" applyFont="0" applyAlignment="0" applyProtection="0"/>
    <xf numFmtId="0" fontId="10" fillId="47" borderId="1486" applyBorder="0">
      <protection locked="0"/>
    </xf>
    <xf numFmtId="0" fontId="10" fillId="9" borderId="1488" applyNumberFormat="0" applyFont="0" applyAlignment="0" applyProtection="0"/>
    <xf numFmtId="0" fontId="10" fillId="9" borderId="1490" applyNumberFormat="0" applyFont="0" applyAlignment="0" applyProtection="0"/>
    <xf numFmtId="0" fontId="10" fillId="9" borderId="1488" applyNumberFormat="0" applyFont="0" applyAlignment="0" applyProtection="0"/>
    <xf numFmtId="0" fontId="10" fillId="9" borderId="1490" applyNumberFormat="0" applyFont="0" applyAlignment="0" applyProtection="0"/>
    <xf numFmtId="0" fontId="10" fillId="9" borderId="1488" applyNumberFormat="0" applyFont="0" applyAlignment="0" applyProtection="0"/>
    <xf numFmtId="0" fontId="10" fillId="9" borderId="1490" applyNumberFormat="0" applyFont="0" applyAlignment="0" applyProtection="0"/>
    <xf numFmtId="0" fontId="10" fillId="9" borderId="1488" applyNumberFormat="0" applyFont="0" applyAlignment="0" applyProtection="0"/>
    <xf numFmtId="0" fontId="10" fillId="9" borderId="1491" applyNumberFormat="0" applyFont="0" applyAlignment="0" applyProtection="0"/>
    <xf numFmtId="0" fontId="10" fillId="9" borderId="1492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5" applyNumberFormat="0" applyFont="0" applyAlignment="0" applyProtection="0"/>
    <xf numFmtId="0" fontId="10" fillId="47" borderId="1496" applyNumberFormat="0">
      <protection locked="0"/>
    </xf>
    <xf numFmtId="0" fontId="10" fillId="47" borderId="1494" applyBorder="0">
      <protection locked="0"/>
    </xf>
    <xf numFmtId="0" fontId="10" fillId="47" borderId="1493" applyBorder="0">
      <protection locked="0"/>
    </xf>
    <xf numFmtId="0" fontId="10" fillId="9" borderId="1495" applyNumberFormat="0" applyFont="0" applyAlignment="0" applyProtection="0"/>
    <xf numFmtId="0" fontId="10" fillId="47" borderId="1494" applyBorder="0">
      <protection locked="0"/>
    </xf>
    <xf numFmtId="0" fontId="10" fillId="9" borderId="1495" applyNumberFormat="0" applyFont="0" applyAlignment="0" applyProtection="0"/>
    <xf numFmtId="0" fontId="10" fillId="9" borderId="1497" applyNumberFormat="0" applyFont="0" applyAlignment="0" applyProtection="0"/>
    <xf numFmtId="0" fontId="10" fillId="9" borderId="1495" applyNumberFormat="0" applyFont="0" applyAlignment="0" applyProtection="0"/>
    <xf numFmtId="0" fontId="10" fillId="9" borderId="1495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41" fontId="11" fillId="0" borderId="0" applyFont="0" applyFill="0" applyBorder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2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47" borderId="1493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47" borderId="1494" applyBorder="0">
      <protection locked="0"/>
    </xf>
    <xf numFmtId="0" fontId="10" fillId="47" borderId="1498" applyNumberFormat="0">
      <protection locked="0"/>
    </xf>
    <xf numFmtId="0" fontId="10" fillId="9" borderId="1497" applyNumberFormat="0" applyFont="0" applyAlignment="0" applyProtection="0"/>
    <xf numFmtId="0" fontId="10" fillId="47" borderId="1498" applyNumberFormat="0">
      <protection locked="0"/>
    </xf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47" borderId="1494" applyBorder="0">
      <protection locked="0"/>
    </xf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  <xf numFmtId="0" fontId="10" fillId="9" borderId="1497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23" borderId="918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3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0" borderId="942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3" fillId="0" borderId="644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210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2" xfId="0" applyFont="1" applyBorder="1"/>
    <xf numFmtId="0" fontId="37" fillId="0" borderId="273" xfId="0" applyFont="1" applyBorder="1"/>
    <xf numFmtId="0" fontId="37" fillId="0" borderId="275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1" fontId="3" fillId="0" borderId="359" xfId="0" applyNumberFormat="1" applyFont="1" applyBorder="1" applyAlignment="1">
      <alignment horizontal="center" vertical="center" wrapText="1"/>
    </xf>
    <xf numFmtId="0" fontId="37" fillId="0" borderId="303" xfId="0" applyFont="1" applyBorder="1"/>
    <xf numFmtId="0" fontId="37" fillId="0" borderId="757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0" fontId="37" fillId="0" borderId="765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1" fontId="5" fillId="27" borderId="280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7" xfId="0" applyNumberFormat="1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89" xfId="0" applyNumberFormat="1" applyFont="1" applyBorder="1" applyAlignment="1">
      <alignment horizontal="center" vertic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7" xfId="0" applyNumberFormat="1" applyFont="1" applyBorder="1" applyAlignment="1">
      <alignment horizont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0" borderId="204" xfId="0" applyNumberFormat="1" applyFont="1" applyBorder="1" applyAlignment="1">
      <alignment horizontal="center" vertical="center"/>
    </xf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23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5" fillId="0" borderId="204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1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1404" xfId="0" applyNumberFormat="1" applyFont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8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303" xfId="0" applyNumberFormat="1" applyFont="1" applyBorder="1" applyAlignment="1">
      <alignment horizontal="center" vertical="center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290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1" fontId="15" fillId="3" borderId="1240" xfId="0" applyNumberFormat="1" applyFont="1" applyFill="1" applyBorder="1" applyAlignment="1">
      <alignment horizontal="left"/>
    </xf>
    <xf numFmtId="1" fontId="15" fillId="3" borderId="1302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585" xfId="0" applyFont="1" applyBorder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15" fillId="0" borderId="777" xfId="0" applyFont="1" applyBorder="1" applyAlignment="1">
      <alignment horizontal="left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5" fillId="5" borderId="777" xfId="0" applyFont="1" applyFill="1" applyBorder="1" applyAlignment="1">
      <alignment horizontal="left" wrapText="1"/>
    </xf>
    <xf numFmtId="0" fontId="5" fillId="0" borderId="917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1154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433" xfId="0" applyNumberFormat="1" applyFont="1" applyBorder="1" applyAlignment="1">
      <alignment horizontal="left"/>
    </xf>
    <xf numFmtId="1" fontId="2" fillId="0" borderId="3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52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15" fillId="3" borderId="524" xfId="0" applyNumberFormat="1" applyFont="1" applyFill="1" applyBorder="1" applyAlignment="1">
      <alignment horizontal="left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15" fillId="3" borderId="433" xfId="0" applyNumberFormat="1" applyFont="1" applyFill="1" applyBorder="1" applyAlignment="1">
      <alignment horizontal="left"/>
    </xf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 wrapText="1"/>
    </xf>
    <xf numFmtId="1" fontId="15" fillId="0" borderId="524" xfId="0" applyNumberFormat="1" applyFont="1" applyBorder="1" applyAlignment="1">
      <alignment horizontal="left"/>
    </xf>
    <xf numFmtId="0" fontId="5" fillId="0" borderId="435" xfId="0" applyFont="1" applyBorder="1" applyAlignment="1">
      <alignment horizontal="left" vertical="center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15" fillId="0" borderId="433" xfId="0" applyFont="1" applyBorder="1" applyAlignment="1">
      <alignment horizontal="left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7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378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5" borderId="1341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horizontal="center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3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0" fontId="2" fillId="0" borderId="36" xfId="22" applyFont="1" applyBorder="1" applyAlignment="1" applyProtection="1">
      <alignment horizontal="left"/>
    </xf>
    <xf numFmtId="0" fontId="2" fillId="0" borderId="35" xfId="20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64" fontId="3" fillId="0" borderId="453" xfId="17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64" fontId="3" fillId="0" borderId="460" xfId="17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0" fontId="2" fillId="0" borderId="416" xfId="20" applyFont="1" applyBorder="1" applyAlignment="1">
      <alignment horizontal="left" wrapText="1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3" fillId="0" borderId="280" xfId="0" applyFont="1" applyBorder="1" applyAlignment="1">
      <alignment horizontal="left" vertical="center"/>
    </xf>
    <xf numFmtId="0" fontId="2" fillId="0" borderId="303" xfId="0" applyFont="1" applyBorder="1" applyAlignment="1">
      <alignment horizontal="left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2" fillId="0" borderId="358" xfId="0" applyFont="1" applyBorder="1" applyAlignment="1">
      <alignment horizontal="left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2542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03" xr:uid="{6ED09ECD-4CC4-493B-9272-4E7339139073}"/>
    <cellStyle name="Escribir 2 10 2" xfId="300" xr:uid="{BFCD35B8-2CEA-4DDD-A3B1-F58C01DF2E74}"/>
    <cellStyle name="Escribir 2 10 2 2" xfId="733" xr:uid="{BDB95791-B2CC-454B-B4D5-0280DCE46D6B}"/>
    <cellStyle name="Escribir 2 10 2 3" xfId="1149" xr:uid="{AAE3D711-EF43-4E77-9A7C-2A182AF892AE}"/>
    <cellStyle name="Escribir 2 10 2 4" xfId="1562" xr:uid="{30B4A830-DFB7-4D77-9C9E-091229DF29BD}"/>
    <cellStyle name="Escribir 2 10 2 5" xfId="1972" xr:uid="{4AB154AD-7AA7-40C3-B59F-0995716B540D}"/>
    <cellStyle name="Escribir 2 10 2 6" xfId="2379" xr:uid="{9C6F7077-F9B7-4262-8A4A-7C38AF1408BC}"/>
    <cellStyle name="Escribir 2 10 3" xfId="536" xr:uid="{F2BB58E3-BE77-4978-A8AE-8C9B6F48BE0C}"/>
    <cellStyle name="Escribir 2 10 4" xfId="954" xr:uid="{9E65E91E-1478-444F-84CF-5EB79943D144}"/>
    <cellStyle name="Escribir 2 10 5" xfId="1367" xr:uid="{4C9EB724-68B9-40F3-AAB7-01C0A7AF2F49}"/>
    <cellStyle name="Escribir 2 10 6" xfId="1778" xr:uid="{AD112D12-3091-42EB-83CC-08A934D6E3CD}"/>
    <cellStyle name="Escribir 2 10 7" xfId="2186" xr:uid="{E9A857D6-2010-4A73-BF9A-C7F82081EDE8}"/>
    <cellStyle name="Escribir 2 11" xfId="115" xr:uid="{40D63A5E-F2CE-430F-8398-A2B95C77CCF1}"/>
    <cellStyle name="Escribir 2 11 2" xfId="312" xr:uid="{077D74AA-9DD9-452A-A48D-6C8281648DBE}"/>
    <cellStyle name="Escribir 2 11 2 2" xfId="745" xr:uid="{5829C3C2-DDF1-4DF0-B011-6D4A57350095}"/>
    <cellStyle name="Escribir 2 11 2 3" xfId="1161" xr:uid="{A7A770F7-4317-4729-84C9-73E6DF59E04A}"/>
    <cellStyle name="Escribir 2 11 2 4" xfId="1574" xr:uid="{4DCA0B72-E5C1-4E3F-BB45-1BDB31857A18}"/>
    <cellStyle name="Escribir 2 11 2 5" xfId="1984" xr:uid="{7680E382-6379-48C3-967C-68E304839B0D}"/>
    <cellStyle name="Escribir 2 11 2 6" xfId="2391" xr:uid="{718C311F-A5F8-4E88-A817-9E46A966AF59}"/>
    <cellStyle name="Escribir 2 11 3" xfId="548" xr:uid="{454C4D1E-CF2B-4676-8EF0-5C4F4F0297E3}"/>
    <cellStyle name="Escribir 2 11 4" xfId="966" xr:uid="{28B92DC3-752F-46BE-A2F7-275051061AC2}"/>
    <cellStyle name="Escribir 2 11 5" xfId="1379" xr:uid="{39ADBF86-8E92-41D7-8EBE-C3ECD2B3E3D1}"/>
    <cellStyle name="Escribir 2 11 6" xfId="1790" xr:uid="{5B2D065C-4559-4639-883C-025D41918E7F}"/>
    <cellStyle name="Escribir 2 11 7" xfId="2198" xr:uid="{A8364FED-3D06-450E-A630-96AA6F59E3EC}"/>
    <cellStyle name="Escribir 2 12" xfId="136" xr:uid="{77455FB9-FFF9-4C1B-AA95-9753D444B826}"/>
    <cellStyle name="Escribir 2 12 2" xfId="333" xr:uid="{09276409-2064-414E-8FCB-89ECEA9A5DCA}"/>
    <cellStyle name="Escribir 2 12 2 2" xfId="766" xr:uid="{7A2D83E5-65D6-472E-891F-0B91E56E248B}"/>
    <cellStyle name="Escribir 2 12 2 3" xfId="1182" xr:uid="{3D681240-2513-4CD7-8299-0F5ABA8940FC}"/>
    <cellStyle name="Escribir 2 12 2 4" xfId="1595" xr:uid="{579FACAC-705F-4791-8524-22C97BCE2E7F}"/>
    <cellStyle name="Escribir 2 12 2 5" xfId="2005" xr:uid="{03185E86-8648-45D0-81B8-B31D96D3A4E0}"/>
    <cellStyle name="Escribir 2 12 2 6" xfId="2412" xr:uid="{0765C8C3-48CE-47BE-B69A-48DEB94913DE}"/>
    <cellStyle name="Escribir 2 12 3" xfId="569" xr:uid="{4FBCCD0B-5F0C-488E-9221-946463D49813}"/>
    <cellStyle name="Escribir 2 12 4" xfId="987" xr:uid="{4F0CCFA9-7AB8-4440-83B6-EF08DAFBF2B4}"/>
    <cellStyle name="Escribir 2 12 5" xfId="1400" xr:uid="{A7945D66-173F-4C4F-B1BD-5EC6E1D096F7}"/>
    <cellStyle name="Escribir 2 12 6" xfId="1811" xr:uid="{8426A98E-56EC-427D-BAA9-133270382AD0}"/>
    <cellStyle name="Escribir 2 12 7" xfId="2219" xr:uid="{FD8ACA8F-70E0-4171-85F9-67916DDA2047}"/>
    <cellStyle name="Escribir 2 13" xfId="146" xr:uid="{09C5EF7C-AB9A-40E6-BD22-98595ECA649C}"/>
    <cellStyle name="Escribir 2 13 2" xfId="343" xr:uid="{54183EF6-78E7-42CA-9ADB-5345873DE690}"/>
    <cellStyle name="Escribir 2 13 2 2" xfId="776" xr:uid="{292A165E-8701-4B80-89FF-295A271DBD50}"/>
    <cellStyle name="Escribir 2 13 2 3" xfId="1192" xr:uid="{0B78F99B-0D3D-414A-901F-6AB18D1EDE58}"/>
    <cellStyle name="Escribir 2 13 2 4" xfId="1605" xr:uid="{B59AD5D2-75AA-4C83-905D-28A0117FF988}"/>
    <cellStyle name="Escribir 2 13 2 5" xfId="2015" xr:uid="{4D258592-C9C4-488B-A6D0-B0F523680C94}"/>
    <cellStyle name="Escribir 2 13 2 6" xfId="2422" xr:uid="{03EF0644-0278-44A7-9030-CC18618860BF}"/>
    <cellStyle name="Escribir 2 13 3" xfId="579" xr:uid="{032EEC21-7EE6-496C-A784-11BD7DD7DB50}"/>
    <cellStyle name="Escribir 2 13 4" xfId="997" xr:uid="{F3C06937-1762-4865-A949-E85B5EDB492C}"/>
    <cellStyle name="Escribir 2 13 5" xfId="1410" xr:uid="{7226AE34-C2B5-40C1-843B-2F76793F0AD2}"/>
    <cellStyle name="Escribir 2 13 6" xfId="1821" xr:uid="{829B134B-F55F-4783-92FB-BBFE7964B8D5}"/>
    <cellStyle name="Escribir 2 13 7" xfId="2229" xr:uid="{BE3DF37E-8F52-40F5-BA7E-295B2B5F0F49}"/>
    <cellStyle name="Escribir 2 14" xfId="153" xr:uid="{11C28C09-F927-4111-82B1-B4C594F78E2B}"/>
    <cellStyle name="Escribir 2 14 2" xfId="350" xr:uid="{B44205F7-8846-47FF-977E-7ECBB866C489}"/>
    <cellStyle name="Escribir 2 14 2 2" xfId="783" xr:uid="{75DE85C3-9503-4BB9-BF27-EF96D9EC314C}"/>
    <cellStyle name="Escribir 2 14 2 3" xfId="1199" xr:uid="{84362A8F-83FF-4A4E-BB63-EC213AC75776}"/>
    <cellStyle name="Escribir 2 14 2 4" xfId="1612" xr:uid="{11C9469C-5CE7-423A-A5A5-F220D9D15AC8}"/>
    <cellStyle name="Escribir 2 14 2 5" xfId="2022" xr:uid="{EC0B3148-A724-4357-B822-793FBB46B7BE}"/>
    <cellStyle name="Escribir 2 14 2 6" xfId="2429" xr:uid="{459BB91B-A32E-4B8B-9901-B688672E092A}"/>
    <cellStyle name="Escribir 2 14 3" xfId="586" xr:uid="{0138CA84-522B-4E53-B2CE-446E0DB79ACB}"/>
    <cellStyle name="Escribir 2 14 4" xfId="1004" xr:uid="{A6F423CA-2471-4F16-9E97-E6DE18CF6C75}"/>
    <cellStyle name="Escribir 2 14 5" xfId="1417" xr:uid="{D857CD97-B00F-444E-8240-E99527FBFA06}"/>
    <cellStyle name="Escribir 2 14 6" xfId="1828" xr:uid="{DE3E624F-0BAA-43BB-83A5-EC496BE57327}"/>
    <cellStyle name="Escribir 2 14 7" xfId="2236" xr:uid="{50CC4686-79C9-4286-9785-E7D7A63BA8B3}"/>
    <cellStyle name="Escribir 2 15" xfId="162" xr:uid="{C7EAEF1C-21C5-4E23-8E1A-7B51C5D69117}"/>
    <cellStyle name="Escribir 2 15 2" xfId="359" xr:uid="{135CC60E-7671-44AB-8801-D5DB7F1DA038}"/>
    <cellStyle name="Escribir 2 15 2 2" xfId="792" xr:uid="{755EC6C8-9C09-457A-8A1B-F472D158F2AB}"/>
    <cellStyle name="Escribir 2 15 2 3" xfId="1208" xr:uid="{C6BB1479-54DC-41E7-81F0-817BB99A592B}"/>
    <cellStyle name="Escribir 2 15 2 4" xfId="1621" xr:uid="{7F88D30C-37F0-4652-93D7-0AEA3CB07701}"/>
    <cellStyle name="Escribir 2 15 2 5" xfId="2031" xr:uid="{0E177B6C-8F10-4337-B8EA-98C0AB1F37B3}"/>
    <cellStyle name="Escribir 2 15 2 6" xfId="2438" xr:uid="{B1BC6DED-391E-4294-8B1F-58D3BBEB6A9C}"/>
    <cellStyle name="Escribir 2 15 3" xfId="595" xr:uid="{C6580509-4F37-4225-95C6-C41ECB2BE82B}"/>
    <cellStyle name="Escribir 2 15 4" xfId="1013" xr:uid="{2C9DCAC0-0590-4B28-A4EF-974D429D8396}"/>
    <cellStyle name="Escribir 2 15 5" xfId="1426" xr:uid="{E0E9B044-2013-47CD-9CA8-0F4C3C72D87A}"/>
    <cellStyle name="Escribir 2 15 6" xfId="1837" xr:uid="{BCD45C48-E044-4F14-AA86-816CF0F5B188}"/>
    <cellStyle name="Escribir 2 15 7" xfId="2245" xr:uid="{367C4799-C49B-47BF-8C70-090DD54EA599}"/>
    <cellStyle name="Escribir 2 16" xfId="170" xr:uid="{9B4A3AAA-8A34-46CE-B181-FE893A601156}"/>
    <cellStyle name="Escribir 2 16 2" xfId="367" xr:uid="{A7AE3CF4-D5ED-4FD2-B6E7-9FDB0DFC88F9}"/>
    <cellStyle name="Escribir 2 16 2 2" xfId="800" xr:uid="{7F2B6A9D-5C22-40D3-A73F-2DF2DC54E030}"/>
    <cellStyle name="Escribir 2 16 2 3" xfId="1216" xr:uid="{DF5B9E23-9843-42F0-8C48-C311BE3F6D77}"/>
    <cellStyle name="Escribir 2 16 2 4" xfId="1629" xr:uid="{9464396C-A5FC-4F91-BF6D-95104E03C3A9}"/>
    <cellStyle name="Escribir 2 16 2 5" xfId="2039" xr:uid="{74EE1FBD-14E6-4EF5-89B2-6E7502BE32CD}"/>
    <cellStyle name="Escribir 2 16 2 6" xfId="2446" xr:uid="{1943BE08-E923-4D2D-8830-030FB6132E1C}"/>
    <cellStyle name="Escribir 2 16 3" xfId="603" xr:uid="{7279D12C-F8FF-4219-B1D0-EE7BA8439309}"/>
    <cellStyle name="Escribir 2 16 4" xfId="1021" xr:uid="{571F362C-8FDA-4BFB-B123-4E876DA79B98}"/>
    <cellStyle name="Escribir 2 16 5" xfId="1434" xr:uid="{FC240C90-E5D0-40C7-AE36-8D4143BBD5D5}"/>
    <cellStyle name="Escribir 2 16 6" xfId="1845" xr:uid="{8DC86978-3496-457D-87F2-98267BE0B56B}"/>
    <cellStyle name="Escribir 2 16 7" xfId="2253" xr:uid="{F59A0CB6-4B41-4081-9BFC-B9E622D6B4A7}"/>
    <cellStyle name="Escribir 2 17" xfId="176" xr:uid="{98E9745A-767F-4314-8E42-9E85770B4871}"/>
    <cellStyle name="Escribir 2 17 2" xfId="373" xr:uid="{73AECC35-A74A-416C-B198-0C18F03EB65B}"/>
    <cellStyle name="Escribir 2 17 2 2" xfId="806" xr:uid="{1BBBB8F6-8A38-467A-B4FF-5E59A01D8E4D}"/>
    <cellStyle name="Escribir 2 17 2 3" xfId="1222" xr:uid="{595B9655-8DCF-4F91-85E5-A644FF296BCA}"/>
    <cellStyle name="Escribir 2 17 2 4" xfId="1635" xr:uid="{6088908A-215F-4BF2-8AA2-6E47FF595114}"/>
    <cellStyle name="Escribir 2 17 2 5" xfId="2045" xr:uid="{8F36A2C9-794F-404E-A406-828220D1BE07}"/>
    <cellStyle name="Escribir 2 17 2 6" xfId="2452" xr:uid="{532E2653-54B8-4B2E-8D37-8285740C839F}"/>
    <cellStyle name="Escribir 2 17 3" xfId="609" xr:uid="{30F3455B-40A9-4F42-A239-F0415445FB5C}"/>
    <cellStyle name="Escribir 2 17 4" xfId="1027" xr:uid="{3EE904A0-1CD6-4672-B586-D65AF33D7EB5}"/>
    <cellStyle name="Escribir 2 17 5" xfId="1440" xr:uid="{A6F8DFE4-75B7-4CEA-9A9F-E3FDB97FECC3}"/>
    <cellStyle name="Escribir 2 17 6" xfId="1851" xr:uid="{CDB59382-047A-4DCE-A194-63F5972B7586}"/>
    <cellStyle name="Escribir 2 17 7" xfId="2259" xr:uid="{2B7040A5-4009-47B8-ABCF-ED3F05FD0A83}"/>
    <cellStyle name="Escribir 2 18" xfId="194" xr:uid="{2B2D767E-BD34-401A-BA12-28C9F3D066C9}"/>
    <cellStyle name="Escribir 2 18 2" xfId="391" xr:uid="{B0BB8A06-E57E-4E3C-9052-53D56DD60D1C}"/>
    <cellStyle name="Escribir 2 18 2 2" xfId="824" xr:uid="{FE561AB2-D156-4FD7-8B21-8BEDB70A31F1}"/>
    <cellStyle name="Escribir 2 18 2 3" xfId="1239" xr:uid="{637D086E-3B06-45E3-AF62-EC63AAF12450}"/>
    <cellStyle name="Escribir 2 18 2 4" xfId="1652" xr:uid="{30C41CB6-EDEF-4F47-BCD7-C8EA673558FE}"/>
    <cellStyle name="Escribir 2 18 2 5" xfId="2062" xr:uid="{14853A35-F978-48F0-A1EE-F17DB995B3CC}"/>
    <cellStyle name="Escribir 2 18 2 6" xfId="2469" xr:uid="{B1BED735-4F6D-4AA0-8D4B-7D1E400111BE}"/>
    <cellStyle name="Escribir 2 18 3" xfId="627" xr:uid="{482E9378-E0ED-4682-9AA9-B742B903F727}"/>
    <cellStyle name="Escribir 2 18 4" xfId="1045" xr:uid="{BDC8FEB6-1706-44D3-A452-8D6786A4326C}"/>
    <cellStyle name="Escribir 2 18 5" xfId="1458" xr:uid="{FC5A35EC-7991-484E-9BD8-677FCED40F3D}"/>
    <cellStyle name="Escribir 2 18 6" xfId="1868" xr:uid="{B8427364-7707-493D-8027-2890AC058095}"/>
    <cellStyle name="Escribir 2 18 7" xfId="2276" xr:uid="{E54CE8D2-2721-4AD8-A0F5-FA75668D1ECE}"/>
    <cellStyle name="Escribir 2 19" xfId="204" xr:uid="{6917AD9E-20EB-4C5E-9076-05C6C47F2FC3}"/>
    <cellStyle name="Escribir 2 19 2" xfId="401" xr:uid="{2873780E-9A76-4CDB-9AF7-4FB46D2F0626}"/>
    <cellStyle name="Escribir 2 19 2 2" xfId="834" xr:uid="{7E9013FC-4AE0-49F3-8704-A8635A8AB74C}"/>
    <cellStyle name="Escribir 2 19 2 3" xfId="1249" xr:uid="{7AD53B12-CD04-4EFB-959B-4A405927A20E}"/>
    <cellStyle name="Escribir 2 19 2 4" xfId="1662" xr:uid="{AD741F9E-6DD5-47CB-995B-51BB8FEF7BFB}"/>
    <cellStyle name="Escribir 2 19 2 5" xfId="2072" xr:uid="{FF848DBF-0F3E-4F69-B2FE-9D91C1B4170C}"/>
    <cellStyle name="Escribir 2 19 2 6" xfId="2479" xr:uid="{A45128AA-C351-480A-8E66-6219477D2DBF}"/>
    <cellStyle name="Escribir 2 19 3" xfId="637" xr:uid="{E257472F-F005-4A77-992D-F1B78FFCE0DA}"/>
    <cellStyle name="Escribir 2 19 4" xfId="1055" xr:uid="{DA81962C-4717-4F22-9385-E612EFCD3042}"/>
    <cellStyle name="Escribir 2 19 5" xfId="1468" xr:uid="{BCC566F8-6B90-4549-815A-B0914E3058D8}"/>
    <cellStyle name="Escribir 2 19 6" xfId="1878" xr:uid="{5CC97CB4-B472-411A-A255-FFDA5DB0DB7B}"/>
    <cellStyle name="Escribir 2 19 7" xfId="2286" xr:uid="{5A66A958-A805-42C5-B18A-715F19345944}"/>
    <cellStyle name="Escribir 2 2" xfId="36" xr:uid="{00000000-0005-0000-0000-000004000000}"/>
    <cellStyle name="Escribir 2 2 10" xfId="135" xr:uid="{CC3B3302-F73A-4D1E-B71B-7B98409A28FF}"/>
    <cellStyle name="Escribir 2 2 10 2" xfId="332" xr:uid="{21BC9B31-F377-40CD-A54B-FF58A4FA30AC}"/>
    <cellStyle name="Escribir 2 2 10 2 2" xfId="765" xr:uid="{009A44E1-6197-4325-A5F8-F8723F5B4E62}"/>
    <cellStyle name="Escribir 2 2 10 2 3" xfId="1181" xr:uid="{731B7A80-9DD5-4B29-9570-6B3F4A9C280B}"/>
    <cellStyle name="Escribir 2 2 10 2 4" xfId="1594" xr:uid="{155C089D-E64B-4190-BF78-B6D771EDB335}"/>
    <cellStyle name="Escribir 2 2 10 2 5" xfId="2004" xr:uid="{3B616468-02A2-40E5-B311-A51F6D8110D6}"/>
    <cellStyle name="Escribir 2 2 10 2 6" xfId="2411" xr:uid="{7B9FF410-7B3D-4FD2-BCB9-5FA1CD5076E7}"/>
    <cellStyle name="Escribir 2 2 10 3" xfId="568" xr:uid="{55DA8CEE-8A14-49C6-B3E8-8599A0961CC8}"/>
    <cellStyle name="Escribir 2 2 10 4" xfId="986" xr:uid="{6C503017-CD90-4A39-BF18-2B5CF023FCD8}"/>
    <cellStyle name="Escribir 2 2 10 5" xfId="1399" xr:uid="{F4B8F0B1-20A3-4F9A-9EC7-8F4C6D068AF6}"/>
    <cellStyle name="Escribir 2 2 10 6" xfId="1810" xr:uid="{5335A046-D9B8-4E9B-8887-5BE40EECEB9E}"/>
    <cellStyle name="Escribir 2 2 10 7" xfId="2218" xr:uid="{7928BC6B-1A82-42F2-9DD6-C3F6A06761FC}"/>
    <cellStyle name="Escribir 2 2 11" xfId="145" xr:uid="{0C39E91B-E06A-46D3-905C-F63E455F0318}"/>
    <cellStyle name="Escribir 2 2 11 2" xfId="342" xr:uid="{3094BF75-944E-4459-ADBA-D9EF018DB91F}"/>
    <cellStyle name="Escribir 2 2 11 2 2" xfId="775" xr:uid="{681F4CB1-8C8F-4F30-A9D5-B9A8D1A81B6B}"/>
    <cellStyle name="Escribir 2 2 11 2 3" xfId="1191" xr:uid="{60835DE7-8166-4D8A-B8BF-E909CD691ED5}"/>
    <cellStyle name="Escribir 2 2 11 2 4" xfId="1604" xr:uid="{8075E588-BF9C-4A0F-B276-3F004C098BAF}"/>
    <cellStyle name="Escribir 2 2 11 2 5" xfId="2014" xr:uid="{71777EDB-6BE3-4745-A4ED-81C02FC9DD6B}"/>
    <cellStyle name="Escribir 2 2 11 2 6" xfId="2421" xr:uid="{B405DE45-0D0E-4566-B48E-DAB36ECA261C}"/>
    <cellStyle name="Escribir 2 2 11 3" xfId="578" xr:uid="{89D04A35-1C0A-4791-8AEB-4D712E1A5AE1}"/>
    <cellStyle name="Escribir 2 2 11 4" xfId="996" xr:uid="{37F0AD68-B60C-45F7-8A6D-CE03D5FDFBB1}"/>
    <cellStyle name="Escribir 2 2 11 5" xfId="1409" xr:uid="{31055A6C-239F-4A6B-BC80-A20B55433B8D}"/>
    <cellStyle name="Escribir 2 2 11 6" xfId="1820" xr:uid="{77720EBB-AE95-41DA-B70E-8E5E1B55FEA2}"/>
    <cellStyle name="Escribir 2 2 11 7" xfId="2228" xr:uid="{A6B3B88F-E5E2-4BC7-95C6-024EDF13053E}"/>
    <cellStyle name="Escribir 2 2 12" xfId="137" xr:uid="{80543975-9D54-4DD3-870E-EB4921594AA2}"/>
    <cellStyle name="Escribir 2 2 12 2" xfId="334" xr:uid="{DAE66C46-B4F2-43A4-A219-460BACB2B8B6}"/>
    <cellStyle name="Escribir 2 2 12 2 2" xfId="767" xr:uid="{0F994307-3634-460F-A2B9-81129BBF20B3}"/>
    <cellStyle name="Escribir 2 2 12 2 3" xfId="1183" xr:uid="{93A73CBE-CAC6-4A03-8916-2A93068CC27E}"/>
    <cellStyle name="Escribir 2 2 12 2 4" xfId="1596" xr:uid="{9938312B-3280-43A8-98AC-9ABF6A2977A3}"/>
    <cellStyle name="Escribir 2 2 12 2 5" xfId="2006" xr:uid="{DB43B5C0-43DC-4662-A064-F093793D89BE}"/>
    <cellStyle name="Escribir 2 2 12 2 6" xfId="2413" xr:uid="{9AC9EABE-D608-4DAF-8FC6-C6041409EF65}"/>
    <cellStyle name="Escribir 2 2 12 3" xfId="570" xr:uid="{9F1F94D5-D93A-45C1-BC54-D27951DD1BCE}"/>
    <cellStyle name="Escribir 2 2 12 4" xfId="988" xr:uid="{EB7D54E2-BE49-4075-8F02-A0184218ECF5}"/>
    <cellStyle name="Escribir 2 2 12 5" xfId="1401" xr:uid="{99FD2AB6-828D-4B5A-9219-0D975116BA14}"/>
    <cellStyle name="Escribir 2 2 12 6" xfId="1812" xr:uid="{B148A45B-83CD-469B-8107-5DE75E6AAA95}"/>
    <cellStyle name="Escribir 2 2 12 7" xfId="2220" xr:uid="{56ADA50A-83D7-4C90-8692-2C11444B322C}"/>
    <cellStyle name="Escribir 2 2 13" xfId="161" xr:uid="{4099CA98-1209-4C37-B1AB-7B2C16F0DCD4}"/>
    <cellStyle name="Escribir 2 2 13 2" xfId="358" xr:uid="{A10D2555-8609-433E-ADDD-D6B3ADB65880}"/>
    <cellStyle name="Escribir 2 2 13 2 2" xfId="791" xr:uid="{2C1AE376-2473-412C-A1B3-9481AF8C9BFE}"/>
    <cellStyle name="Escribir 2 2 13 2 3" xfId="1207" xr:uid="{4301D2C5-ED6D-4ACE-ABFA-8ABBF7CF4E6E}"/>
    <cellStyle name="Escribir 2 2 13 2 4" xfId="1620" xr:uid="{B0EC8C72-C5B3-47E1-8F0D-E2D84EC7AC89}"/>
    <cellStyle name="Escribir 2 2 13 2 5" xfId="2030" xr:uid="{1F699993-97A4-40CB-B7F3-B9BF68734494}"/>
    <cellStyle name="Escribir 2 2 13 2 6" xfId="2437" xr:uid="{953C1CA5-A056-483A-81D8-EEC45BAD89AB}"/>
    <cellStyle name="Escribir 2 2 13 3" xfId="594" xr:uid="{C50E5322-21D4-4080-963B-16D6A6C1A6C8}"/>
    <cellStyle name="Escribir 2 2 13 4" xfId="1012" xr:uid="{BA59B4B3-FB17-4068-820F-37E2CD7DF15E}"/>
    <cellStyle name="Escribir 2 2 13 5" xfId="1425" xr:uid="{F6940D84-EBE1-423B-9D2C-E3FF8792595D}"/>
    <cellStyle name="Escribir 2 2 13 6" xfId="1836" xr:uid="{06B04074-0851-49C8-AD6D-8E289868621C}"/>
    <cellStyle name="Escribir 2 2 13 7" xfId="2244" xr:uid="{6BBBFBF2-F567-4D52-818A-27388515B127}"/>
    <cellStyle name="Escribir 2 2 14" xfId="175" xr:uid="{B243D67B-6074-44C2-B7E0-B08D1D0FDD96}"/>
    <cellStyle name="Escribir 2 2 14 2" xfId="372" xr:uid="{26BB650A-ECB8-44F6-9952-0CDDEBBCB725}"/>
    <cellStyle name="Escribir 2 2 14 2 2" xfId="805" xr:uid="{E559491D-7094-41C9-8643-8DC7CE66C89F}"/>
    <cellStyle name="Escribir 2 2 14 2 3" xfId="1221" xr:uid="{3102D6BD-B473-4D8D-88E7-EE0B246ABC6D}"/>
    <cellStyle name="Escribir 2 2 14 2 4" xfId="1634" xr:uid="{BE497BFB-8DC3-45AE-9842-08E96F0B4652}"/>
    <cellStyle name="Escribir 2 2 14 2 5" xfId="2044" xr:uid="{8B1B4A99-010B-4EA1-871F-BDC501B00DFD}"/>
    <cellStyle name="Escribir 2 2 14 2 6" xfId="2451" xr:uid="{A84137E8-DBCF-46B1-91D2-085B3929CC2C}"/>
    <cellStyle name="Escribir 2 2 14 3" xfId="608" xr:uid="{65D09100-0B63-4AB3-8D20-7CB31C53007B}"/>
    <cellStyle name="Escribir 2 2 14 4" xfId="1026" xr:uid="{92DE4845-8B5D-4B08-9DB6-DD84CE5DE86A}"/>
    <cellStyle name="Escribir 2 2 14 5" xfId="1439" xr:uid="{E1706393-2C82-4271-BA7A-9111DDD2CF93}"/>
    <cellStyle name="Escribir 2 2 14 6" xfId="1850" xr:uid="{62773711-2664-49F3-A002-9FE9D441C5D7}"/>
    <cellStyle name="Escribir 2 2 14 7" xfId="2258" xr:uid="{8A0945DD-D6D9-4D55-AFC4-833812FF4582}"/>
    <cellStyle name="Escribir 2 2 15" xfId="184" xr:uid="{F2D22111-91BE-47E9-A55B-E770485480DD}"/>
    <cellStyle name="Escribir 2 2 15 2" xfId="381" xr:uid="{8C4D63FC-4BC7-4A94-A004-4EBC3D18F83E}"/>
    <cellStyle name="Escribir 2 2 15 2 2" xfId="814" xr:uid="{72ECE512-75B0-46BF-BFEE-81D5990C8C8E}"/>
    <cellStyle name="Escribir 2 2 15 2 3" xfId="1229" xr:uid="{8E444E3C-5803-45B1-B0E9-83ACF4B99069}"/>
    <cellStyle name="Escribir 2 2 15 2 4" xfId="1642" xr:uid="{78356415-5853-4B5C-8F4C-83358C13AA9B}"/>
    <cellStyle name="Escribir 2 2 15 2 5" xfId="2052" xr:uid="{907B0738-59BC-4AAA-9296-143FD361A96B}"/>
    <cellStyle name="Escribir 2 2 15 2 6" xfId="2459" xr:uid="{052C6B7C-50F2-4B17-A308-3B040EB6B1F1}"/>
    <cellStyle name="Escribir 2 2 15 3" xfId="617" xr:uid="{861C1D64-13CE-4E04-8D71-F7E5E55D8524}"/>
    <cellStyle name="Escribir 2 2 15 4" xfId="1035" xr:uid="{4A8097F0-F2F0-472C-801B-44D973272193}"/>
    <cellStyle name="Escribir 2 2 15 5" xfId="1448" xr:uid="{C64E2565-C5FA-471A-AE2C-3762ECCEBF2E}"/>
    <cellStyle name="Escribir 2 2 15 6" xfId="1858" xr:uid="{5CFABB1E-7DCB-49EB-BC86-9B8375ABB5C3}"/>
    <cellStyle name="Escribir 2 2 15 7" xfId="2266" xr:uid="{7D107F2B-B249-43C2-BD81-73122015B5D0}"/>
    <cellStyle name="Escribir 2 2 16" xfId="193" xr:uid="{B7A63294-1BB9-4C1F-B2F7-FA96E0EC9BAD}"/>
    <cellStyle name="Escribir 2 2 16 2" xfId="390" xr:uid="{E5323E5B-C5B9-4AB1-BF15-ABB9C25DC8F1}"/>
    <cellStyle name="Escribir 2 2 16 2 2" xfId="823" xr:uid="{2314AADF-E7DE-40F5-8FC1-773EEA82009E}"/>
    <cellStyle name="Escribir 2 2 16 2 3" xfId="1238" xr:uid="{DA55BFA0-46C9-49E5-BA79-F11C217B63B6}"/>
    <cellStyle name="Escribir 2 2 16 2 4" xfId="1651" xr:uid="{2B101EA5-550F-4C82-9043-171A5EFDE349}"/>
    <cellStyle name="Escribir 2 2 16 2 5" xfId="2061" xr:uid="{501AE53B-72F8-477D-BF9C-784FD5AB8A60}"/>
    <cellStyle name="Escribir 2 2 16 2 6" xfId="2468" xr:uid="{80EA402A-BE60-43E0-9FF7-DBEDF91EA96F}"/>
    <cellStyle name="Escribir 2 2 16 3" xfId="626" xr:uid="{53B29F77-AAB1-4E4D-8996-F8BC1D6449FC}"/>
    <cellStyle name="Escribir 2 2 16 4" xfId="1044" xr:uid="{E4A95D64-D891-44E8-89EB-4CA6A9CB6233}"/>
    <cellStyle name="Escribir 2 2 16 5" xfId="1457" xr:uid="{9A565365-C95F-4828-9D2B-A54D427E4CD2}"/>
    <cellStyle name="Escribir 2 2 16 6" xfId="1867" xr:uid="{AF93A808-A80A-459B-82A0-8336CEBB2EDF}"/>
    <cellStyle name="Escribir 2 2 16 7" xfId="2275" xr:uid="{CE2035A7-0117-4BC8-802D-FDBA03F08FB6}"/>
    <cellStyle name="Escribir 2 2 17" xfId="203" xr:uid="{9B34348B-11E0-4093-A09C-C0264F415062}"/>
    <cellStyle name="Escribir 2 2 17 2" xfId="400" xr:uid="{EDF68EA5-B29A-4642-8F10-A40E3108022C}"/>
    <cellStyle name="Escribir 2 2 17 2 2" xfId="833" xr:uid="{1AB21328-D700-46DC-A920-F0194ACCEA87}"/>
    <cellStyle name="Escribir 2 2 17 2 3" xfId="1248" xr:uid="{E7CC1203-86F3-4458-82D6-1BFA4520F547}"/>
    <cellStyle name="Escribir 2 2 17 2 4" xfId="1661" xr:uid="{9C5CBBC1-F8EE-49A4-8799-FCB73BDA4891}"/>
    <cellStyle name="Escribir 2 2 17 2 5" xfId="2071" xr:uid="{D8966EC9-55E9-440E-A2C3-BA419083F4AB}"/>
    <cellStyle name="Escribir 2 2 17 2 6" xfId="2478" xr:uid="{758742BE-6894-4A9C-A651-399CD9A8AFBF}"/>
    <cellStyle name="Escribir 2 2 17 3" xfId="636" xr:uid="{80056742-A98F-427A-89D5-25E4C9BF3DE8}"/>
    <cellStyle name="Escribir 2 2 17 4" xfId="1054" xr:uid="{E70A3471-BDDD-485A-8312-4D274DA67835}"/>
    <cellStyle name="Escribir 2 2 17 5" xfId="1467" xr:uid="{A9B2B3C2-9DCF-4279-B571-468C262E2984}"/>
    <cellStyle name="Escribir 2 2 17 6" xfId="1877" xr:uid="{6E447DE5-8419-4E97-B7C9-E9B0C9CCEA65}"/>
    <cellStyle name="Escribir 2 2 17 7" xfId="2285" xr:uid="{18DE0B14-25FD-466E-B896-943155125105}"/>
    <cellStyle name="Escribir 2 2 18" xfId="213" xr:uid="{14280274-4E6D-4255-80AC-AB48E0238FD0}"/>
    <cellStyle name="Escribir 2 2 18 2" xfId="410" xr:uid="{975CBF56-B540-443C-8725-5FEC27DDE19F}"/>
    <cellStyle name="Escribir 2 2 18 2 2" xfId="843" xr:uid="{4219B00F-3AC2-47FF-BAD2-025A7C578700}"/>
    <cellStyle name="Escribir 2 2 18 2 3" xfId="1258" xr:uid="{D6740E96-5E09-4121-A189-7692897F840F}"/>
    <cellStyle name="Escribir 2 2 18 2 4" xfId="1671" xr:uid="{1D5E1707-2867-4196-832B-2F961BA65705}"/>
    <cellStyle name="Escribir 2 2 18 2 5" xfId="2081" xr:uid="{3AD73996-0698-4FFE-951A-78372E4DB1F0}"/>
    <cellStyle name="Escribir 2 2 18 2 6" xfId="2488" xr:uid="{CCC45EA1-090B-4A40-92D3-209B34C058B2}"/>
    <cellStyle name="Escribir 2 2 18 3" xfId="646" xr:uid="{A4EE906E-15EE-4143-8AA5-79F07BF55B51}"/>
    <cellStyle name="Escribir 2 2 18 4" xfId="1064" xr:uid="{06E30EDB-8041-4EC1-A2A3-210A9140EE32}"/>
    <cellStyle name="Escribir 2 2 18 5" xfId="1477" xr:uid="{8E9A314A-083C-4486-B4ED-E0C81859A9C1}"/>
    <cellStyle name="Escribir 2 2 18 6" xfId="1887" xr:uid="{88E46D1D-C78A-475B-83D2-5C7D33BB250C}"/>
    <cellStyle name="Escribir 2 2 18 7" xfId="2295" xr:uid="{AC42DB05-E733-400F-A30C-88B7BAFDBCDA}"/>
    <cellStyle name="Escribir 2 2 19" xfId="225" xr:uid="{2DED380F-1BF2-43A3-B188-613AB462FCA0}"/>
    <cellStyle name="Escribir 2 2 19 2" xfId="422" xr:uid="{7203741F-C494-467E-A7FF-21674C674EE1}"/>
    <cellStyle name="Escribir 2 2 19 2 2" xfId="855" xr:uid="{FE99B2AF-BC52-47C6-9265-902A79B530A8}"/>
    <cellStyle name="Escribir 2 2 19 2 3" xfId="1270" xr:uid="{863BBAE5-3EA4-4440-8249-45EEE5B50D63}"/>
    <cellStyle name="Escribir 2 2 19 2 4" xfId="1683" xr:uid="{D2B07F93-B636-4B33-A0C5-DB51FA239935}"/>
    <cellStyle name="Escribir 2 2 19 2 5" xfId="2093" xr:uid="{001CE8AA-83F9-4C8B-B999-0CA93EC1BBC1}"/>
    <cellStyle name="Escribir 2 2 19 2 6" xfId="2500" xr:uid="{9BFB2EE1-D02C-46D9-9819-C31691311708}"/>
    <cellStyle name="Escribir 2 2 19 3" xfId="658" xr:uid="{7776EEA0-FE03-47B2-ACF9-424231FCDF63}"/>
    <cellStyle name="Escribir 2 2 19 4" xfId="1076" xr:uid="{838A5DC5-F6CF-402F-B86A-01E1DCAC37F1}"/>
    <cellStyle name="Escribir 2 2 19 5" xfId="1489" xr:uid="{8408C787-B80B-4DCB-99BE-E388B84B1096}"/>
    <cellStyle name="Escribir 2 2 19 6" xfId="1899" xr:uid="{38ACAE7F-C6BE-4822-9059-3566EAF89E8C}"/>
    <cellStyle name="Escribir 2 2 19 7" xfId="2307" xr:uid="{F4AEF648-C262-4827-A537-765810FB9518}"/>
    <cellStyle name="Escribir 2 2 2" xfId="58" xr:uid="{9B451B80-1ECC-4154-AA31-5798DC2A02D5}"/>
    <cellStyle name="Escribir 2 2 2 2" xfId="255" xr:uid="{E763AFBE-2E2B-45D1-991F-2EE884A430FE}"/>
    <cellStyle name="Escribir 2 2 2 2 2" xfId="688" xr:uid="{893EEC4C-D0B1-4685-BBA6-B33EF1879685}"/>
    <cellStyle name="Escribir 2 2 2 2 3" xfId="1105" xr:uid="{4F62509E-8F11-41EE-A1F9-90EE3079C4BF}"/>
    <cellStyle name="Escribir 2 2 2 2 4" xfId="1518" xr:uid="{C732B77F-2A0F-4EEC-9E6A-D7B351F54CAB}"/>
    <cellStyle name="Escribir 2 2 2 2 5" xfId="1928" xr:uid="{AA1E5553-AEBB-4B1B-B78E-BCA8A15A5477}"/>
    <cellStyle name="Escribir 2 2 2 2 6" xfId="2336" xr:uid="{520576B3-A4DA-452E-8256-ED18D0FFB42B}"/>
    <cellStyle name="Escribir 2 2 2 3" xfId="491" xr:uid="{39C22043-46C6-410B-A3BC-006992684A2F}"/>
    <cellStyle name="Escribir 2 2 2 4" xfId="909" xr:uid="{88285366-9571-4BDD-84BD-3E929DFD664C}"/>
    <cellStyle name="Escribir 2 2 2 5" xfId="1324" xr:uid="{AD033C19-AE6A-46A7-A1EE-F3BC23A3F0B8}"/>
    <cellStyle name="Escribir 2 2 2 6" xfId="1735" xr:uid="{21AE377D-EEBA-4430-BB50-937F594965D9}"/>
    <cellStyle name="Escribir 2 2 2 7" xfId="2143" xr:uid="{15E3CDE8-A01B-42A9-ACDA-91605BB3FD29}"/>
    <cellStyle name="Escribir 2 2 20" xfId="232" xr:uid="{28D2141B-1ED1-4F34-AA29-FBCDE3DD620B}"/>
    <cellStyle name="Escribir 2 2 20 2" xfId="429" xr:uid="{65BB460B-B6CE-4638-9172-E0FA0F787FA4}"/>
    <cellStyle name="Escribir 2 2 20 2 2" xfId="862" xr:uid="{DE3031F0-5D51-4B2D-9F77-9095FE1D8B4B}"/>
    <cellStyle name="Escribir 2 2 20 2 3" xfId="1277" xr:uid="{D3AB24B9-BFF6-49D9-A802-09B7682EB3F2}"/>
    <cellStyle name="Escribir 2 2 20 2 4" xfId="1690" xr:uid="{DABA1447-8904-4E4E-B3C1-39F1D4894CFE}"/>
    <cellStyle name="Escribir 2 2 20 2 5" xfId="2100" xr:uid="{28A92ECA-CCD6-4B24-BB7B-D87EDCB8D402}"/>
    <cellStyle name="Escribir 2 2 20 2 6" xfId="2507" xr:uid="{C30C6B35-6C3E-4764-B37D-DF4479FFCC27}"/>
    <cellStyle name="Escribir 2 2 20 3" xfId="665" xr:uid="{7BE0B5E1-EA31-4698-BCFB-714642252D20}"/>
    <cellStyle name="Escribir 2 2 20 4" xfId="1083" xr:uid="{DADFF43B-607B-4FE4-94D6-5D6032F06EF2}"/>
    <cellStyle name="Escribir 2 2 20 5" xfId="1496" xr:uid="{3CDE3CF1-CDEE-40D6-8300-8323EBFAF97F}"/>
    <cellStyle name="Escribir 2 2 20 6" xfId="1906" xr:uid="{612630B4-9A68-4F19-9AAD-CE1A5BB769AA}"/>
    <cellStyle name="Escribir 2 2 20 7" xfId="2314" xr:uid="{612BB670-E3CD-4F37-9E52-A4CD57A4294F}"/>
    <cellStyle name="Escribir 2 2 21" xfId="241" xr:uid="{853F8A84-8582-4D19-94D7-50C8E761E649}"/>
    <cellStyle name="Escribir 2 2 21 2" xfId="674" xr:uid="{989F3B8B-58FB-44A5-8AFA-7D4880AB43E1}"/>
    <cellStyle name="Escribir 2 2 21 3" xfId="1092" xr:uid="{55D7B0C0-F95C-468D-88A2-9716DECAE98E}"/>
    <cellStyle name="Escribir 2 2 21 4" xfId="1505" xr:uid="{5D1262B5-AE16-4805-8C12-0E17814D6E92}"/>
    <cellStyle name="Escribir 2 2 21 5" xfId="1915" xr:uid="{D534C194-B913-41B2-8C0F-892135C44283}"/>
    <cellStyle name="Escribir 2 2 21 6" xfId="2323" xr:uid="{77746429-2528-4EA4-8B16-B81A958F5F83}"/>
    <cellStyle name="Escribir 2 2 22" xfId="438" xr:uid="{EE2EB324-3CAC-43D0-B5A2-544DC9895CE3}"/>
    <cellStyle name="Escribir 2 2 22 2" xfId="871" xr:uid="{07208D63-1A86-4CEA-B5BD-FAE7B0CF7161}"/>
    <cellStyle name="Escribir 2 2 22 3" xfId="1286" xr:uid="{47D9EC51-1078-4523-8D99-3F2110DB4AF2}"/>
    <cellStyle name="Escribir 2 2 22 4" xfId="1699" xr:uid="{2B47EA6F-127E-46E0-AD4F-5B92FDAA2535}"/>
    <cellStyle name="Escribir 2 2 22 5" xfId="2109" xr:uid="{0E98399A-B93F-4FCE-9307-ADE919F64A15}"/>
    <cellStyle name="Escribir 2 2 22 6" xfId="2516" xr:uid="{D077A497-0DC0-45D5-B962-9120893F0FD9}"/>
    <cellStyle name="Escribir 2 2 23" xfId="452" xr:uid="{A73211D9-6842-4653-AA75-B03209F0010A}"/>
    <cellStyle name="Escribir 2 2 23 2" xfId="885" xr:uid="{017241EE-6EDB-4082-9037-CC0D69334514}"/>
    <cellStyle name="Escribir 2 2 23 3" xfId="1299" xr:uid="{61083C97-C39C-4E4C-836F-B86E76765992}"/>
    <cellStyle name="Escribir 2 2 23 4" xfId="1713" xr:uid="{EA38D455-6CA5-4A46-8D24-07CBE05F5C43}"/>
    <cellStyle name="Escribir 2 2 23 5" xfId="2123" xr:uid="{57A51F83-DCDA-4008-955B-8EBC02C09DFF}"/>
    <cellStyle name="Escribir 2 2 23 6" xfId="2529" xr:uid="{A778AF11-7BFF-4203-8B7B-5424E5F61733}"/>
    <cellStyle name="Escribir 2 2 24" xfId="450" xr:uid="{1CA5B729-50B0-4073-9981-FBCA800F0D4C}"/>
    <cellStyle name="Escribir 2 2 24 2" xfId="883" xr:uid="{65FA14C4-EA44-4FFF-B720-E18A4E6FDBB0}"/>
    <cellStyle name="Escribir 2 2 24 3" xfId="1297" xr:uid="{CB5B84D2-127D-45D5-AC3D-338ACA426397}"/>
    <cellStyle name="Escribir 2 2 24 4" xfId="1711" xr:uid="{1C20AB26-4E1C-4B03-A88D-1ACC6859F666}"/>
    <cellStyle name="Escribir 2 2 24 5" xfId="2121" xr:uid="{F446CDFE-C506-4A84-B117-005CC99287FA}"/>
    <cellStyle name="Escribir 2 2 24 6" xfId="2527" xr:uid="{C2EBAB03-170A-4865-8FB5-6856EB0F13DD}"/>
    <cellStyle name="Escribir 2 2 25" xfId="470" xr:uid="{567BAF30-FB48-4E75-A628-AC63E85338C4}"/>
    <cellStyle name="Escribir 2 2 26" xfId="468" xr:uid="{D77832D2-A107-4818-8C7A-7D6C5A10C1E8}"/>
    <cellStyle name="Escribir 2 2 27" xfId="483" xr:uid="{AE0C50F0-72EE-4B85-A852-2C48613DF5CE}"/>
    <cellStyle name="Escribir 2 2 28" xfId="948" xr:uid="{670122F9-4E8E-4FBA-AFF7-91610457BBCD}"/>
    <cellStyle name="Escribir 2 2 29" xfId="2136" xr:uid="{9F575931-30E1-469E-A738-F616EC5E518F}"/>
    <cellStyle name="Escribir 2 2 3" xfId="70" xr:uid="{0A12589F-1ED6-4D44-A9DF-C8FB996FEABD}"/>
    <cellStyle name="Escribir 2 2 3 2" xfId="267" xr:uid="{0728ABBC-8D33-4330-B79A-E3CC77443B03}"/>
    <cellStyle name="Escribir 2 2 3 2 2" xfId="700" xr:uid="{D5916E67-C9E2-4FAD-A7B2-75F02905274A}"/>
    <cellStyle name="Escribir 2 2 3 2 3" xfId="1117" xr:uid="{AEDEF9CA-E438-4AE2-AF14-BE36D2A454C4}"/>
    <cellStyle name="Escribir 2 2 3 2 4" xfId="1529" xr:uid="{A669F3E8-8FA7-46E1-89CE-9693AC295BD4}"/>
    <cellStyle name="Escribir 2 2 3 2 5" xfId="1940" xr:uid="{039E5437-D32D-4921-83F8-06912477B97F}"/>
    <cellStyle name="Escribir 2 2 3 2 6" xfId="2347" xr:uid="{BFC87E37-3938-4172-BF2F-98BA80B8578B}"/>
    <cellStyle name="Escribir 2 2 3 3" xfId="503" xr:uid="{44F11830-D31B-4A36-898A-0164BC2628E7}"/>
    <cellStyle name="Escribir 2 2 3 4" xfId="921" xr:uid="{45C490AA-C65D-45C5-A88D-8A6682EF291C}"/>
    <cellStyle name="Escribir 2 2 3 5" xfId="1335" xr:uid="{C2188786-5B23-4411-A820-F97E5F4B3958}"/>
    <cellStyle name="Escribir 2 2 3 6" xfId="1746" xr:uid="{BF16C6B2-7E4B-44DA-8F3E-6F95CEEFB139}"/>
    <cellStyle name="Escribir 2 2 3 7" xfId="2154" xr:uid="{AC00DD14-ED4F-44DE-A4B1-C600EB62CA05}"/>
    <cellStyle name="Escribir 2 2 30" xfId="42" xr:uid="{25AABE80-01FE-409A-8FA6-EED782D11BC4}"/>
    <cellStyle name="Escribir 2 2 4" xfId="53" xr:uid="{A9B26548-A050-4B5C-9242-CC8F902F7EBE}"/>
    <cellStyle name="Escribir 2 2 4 2" xfId="250" xr:uid="{13C9187A-F233-47EB-8CB9-E531EF4FA633}"/>
    <cellStyle name="Escribir 2 2 4 2 2" xfId="683" xr:uid="{EA8CEA74-0AA9-4426-AE50-375D3590533F}"/>
    <cellStyle name="Escribir 2 2 4 2 3" xfId="1100" xr:uid="{069D607C-FD3D-4318-9871-3C9AFD29897B}"/>
    <cellStyle name="Escribir 2 2 4 2 4" xfId="1513" xr:uid="{828CF364-19E9-4DC8-BCBF-6DF0C1EF0436}"/>
    <cellStyle name="Escribir 2 2 4 2 5" xfId="1923" xr:uid="{74382D7B-6577-4EB5-89BC-FA8960CEED57}"/>
    <cellStyle name="Escribir 2 2 4 2 6" xfId="2331" xr:uid="{6773FA45-ED8F-476E-8554-A43E069911E0}"/>
    <cellStyle name="Escribir 2 2 4 3" xfId="486" xr:uid="{D854A59D-7351-466D-8D54-D06770FBE2D4}"/>
    <cellStyle name="Escribir 2 2 4 4" xfId="904" xr:uid="{5E5C3DFE-5F40-42C9-BE2A-4B623750A7F4}"/>
    <cellStyle name="Escribir 2 2 4 5" xfId="1319" xr:uid="{5AAC3CC3-EA7B-4787-B964-3DCF91077554}"/>
    <cellStyle name="Escribir 2 2 4 6" xfId="1730" xr:uid="{434DE04B-D952-4B8B-BBC1-7EA4A3E89558}"/>
    <cellStyle name="Escribir 2 2 4 7" xfId="2138" xr:uid="{7AB95D73-FB84-42A2-A248-BF157456F269}"/>
    <cellStyle name="Escribir 2 2 5" xfId="63" xr:uid="{69C2B78B-FF45-4CC7-995A-3E7E038417C9}"/>
    <cellStyle name="Escribir 2 2 5 2" xfId="260" xr:uid="{44584FE9-1CD0-4D7F-BECB-31C271331022}"/>
    <cellStyle name="Escribir 2 2 5 2 2" xfId="693" xr:uid="{AF40FE3C-CFA8-4DB9-8649-570C4941DFC7}"/>
    <cellStyle name="Escribir 2 2 5 2 3" xfId="1110" xr:uid="{47CB4ACE-3E0A-4118-A9B5-318EB4328321}"/>
    <cellStyle name="Escribir 2 2 5 2 4" xfId="1523" xr:uid="{D6D57540-8380-48CA-ABE9-11254EB721F0}"/>
    <cellStyle name="Escribir 2 2 5 2 5" xfId="1933" xr:uid="{D6E1DBFE-0A42-4714-B3C9-15F30F8720BF}"/>
    <cellStyle name="Escribir 2 2 5 2 6" xfId="2341" xr:uid="{C30A3E3C-4344-417A-BA37-3C45FCAE0FB8}"/>
    <cellStyle name="Escribir 2 2 5 3" xfId="496" xr:uid="{53BBD610-3806-41AB-882B-842E38E52B08}"/>
    <cellStyle name="Escribir 2 2 5 4" xfId="914" xr:uid="{80E5605C-BD7B-47BF-86C6-37C55508FFE6}"/>
    <cellStyle name="Escribir 2 2 5 5" xfId="1329" xr:uid="{868FB2F5-288A-4CFE-8688-CF85446D3879}"/>
    <cellStyle name="Escribir 2 2 5 6" xfId="1740" xr:uid="{6E6BA91D-79A8-4EAA-B841-6B9C62D9F616}"/>
    <cellStyle name="Escribir 2 2 5 7" xfId="2148" xr:uid="{72C11821-8FDD-4D1D-B84F-1E2F530F144E}"/>
    <cellStyle name="Escribir 2 2 6" xfId="106" xr:uid="{CB0B28EF-37F3-46A3-8A71-6A60313851AC}"/>
    <cellStyle name="Escribir 2 2 6 2" xfId="303" xr:uid="{A5F5FAE8-D988-4673-AED1-A4547E863DA0}"/>
    <cellStyle name="Escribir 2 2 6 2 2" xfId="736" xr:uid="{BCB23C06-2562-420B-A8FC-3B5082481A27}"/>
    <cellStyle name="Escribir 2 2 6 2 3" xfId="1152" xr:uid="{4A36E358-9B65-4ECD-A1C2-DF60EF4288E7}"/>
    <cellStyle name="Escribir 2 2 6 2 4" xfId="1565" xr:uid="{24AD8601-8EDE-437D-85C1-511F5C265EAD}"/>
    <cellStyle name="Escribir 2 2 6 2 5" xfId="1975" xr:uid="{FACD8DF3-5C05-4489-95DA-72449E91625B}"/>
    <cellStyle name="Escribir 2 2 6 2 6" xfId="2382" xr:uid="{88B630A7-1249-4316-ADAA-0BFC903D325C}"/>
    <cellStyle name="Escribir 2 2 6 3" xfId="539" xr:uid="{0D39BDB6-D2AB-4C3B-9B8F-AC779761E7BB}"/>
    <cellStyle name="Escribir 2 2 6 4" xfId="957" xr:uid="{A7C2EAB4-5862-42E9-ADF3-A45F141AD761}"/>
    <cellStyle name="Escribir 2 2 6 5" xfId="1370" xr:uid="{C60F553B-FB5A-41EE-86AD-1245C54B94B9}"/>
    <cellStyle name="Escribir 2 2 6 6" xfId="1781" xr:uid="{127CAE55-BC2C-47A3-A034-60E913A55994}"/>
    <cellStyle name="Escribir 2 2 6 7" xfId="2189" xr:uid="{9C2B5901-8892-4AF6-A181-44CD6B4BDED7}"/>
    <cellStyle name="Escribir 2 2 7" xfId="104" xr:uid="{7E2CB9F0-2F6E-4D53-BFCA-471252E74313}"/>
    <cellStyle name="Escribir 2 2 7 2" xfId="301" xr:uid="{763AFABF-F15D-4674-8AEB-35CD085DA3BE}"/>
    <cellStyle name="Escribir 2 2 7 2 2" xfId="734" xr:uid="{79D9A600-795A-44C8-BAD6-0F2657C46A63}"/>
    <cellStyle name="Escribir 2 2 7 2 3" xfId="1150" xr:uid="{939CC84B-BBD2-44CF-9CDE-1C3330200DFA}"/>
    <cellStyle name="Escribir 2 2 7 2 4" xfId="1563" xr:uid="{6EBAC721-E1AB-448A-8492-7F4EC6580F6D}"/>
    <cellStyle name="Escribir 2 2 7 2 5" xfId="1973" xr:uid="{93EF1644-691D-422E-809E-25361B6626DC}"/>
    <cellStyle name="Escribir 2 2 7 2 6" xfId="2380" xr:uid="{A68EA947-7730-4D19-B1DF-E6295558CB40}"/>
    <cellStyle name="Escribir 2 2 7 3" xfId="537" xr:uid="{E91AF654-26A2-4CAB-9D93-4F45899A8EC5}"/>
    <cellStyle name="Escribir 2 2 7 4" xfId="955" xr:uid="{2CE920D6-6D45-45E8-8252-DF80B6C3C76F}"/>
    <cellStyle name="Escribir 2 2 7 5" xfId="1368" xr:uid="{06D116E9-52C7-464A-88C0-2EACB50483FB}"/>
    <cellStyle name="Escribir 2 2 7 6" xfId="1779" xr:uid="{3DB592B2-21C9-4567-BB85-1811563487FF}"/>
    <cellStyle name="Escribir 2 2 7 7" xfId="2187" xr:uid="{7C22E721-447F-4C63-9287-C42B01DF69C3}"/>
    <cellStyle name="Escribir 2 2 8" xfId="114" xr:uid="{27CC68B7-8B8A-4FDC-BFAB-4FB57688AEDE}"/>
    <cellStyle name="Escribir 2 2 8 2" xfId="311" xr:uid="{D81DA7BF-45D6-498D-95BE-A19BDAD9C4F4}"/>
    <cellStyle name="Escribir 2 2 8 2 2" xfId="744" xr:uid="{AB99568E-FDD5-4D62-A142-3B821B257CAA}"/>
    <cellStyle name="Escribir 2 2 8 2 3" xfId="1160" xr:uid="{7C8F5864-26D2-4B9C-A8E7-ABAB82C8358A}"/>
    <cellStyle name="Escribir 2 2 8 2 4" xfId="1573" xr:uid="{928268BB-BAB9-4004-9765-5E814F1F0CDD}"/>
    <cellStyle name="Escribir 2 2 8 2 5" xfId="1983" xr:uid="{C3BEEC26-A28D-4436-85BA-C0309ED8789F}"/>
    <cellStyle name="Escribir 2 2 8 2 6" xfId="2390" xr:uid="{BAD95719-32C3-4E4D-9908-82FAAE27D1F2}"/>
    <cellStyle name="Escribir 2 2 8 3" xfId="547" xr:uid="{5D7B95FE-7A45-46F4-8B98-AF4752FCFBA1}"/>
    <cellStyle name="Escribir 2 2 8 4" xfId="965" xr:uid="{11CB7AF8-112F-4A0A-A820-08B057791C14}"/>
    <cellStyle name="Escribir 2 2 8 5" xfId="1378" xr:uid="{4F7923D6-2FC3-43F4-8E8C-F6B65F9C9F02}"/>
    <cellStyle name="Escribir 2 2 8 6" xfId="1789" xr:uid="{F7AA7986-9375-40CF-AF77-C48590B2BEC3}"/>
    <cellStyle name="Escribir 2 2 8 7" xfId="2197" xr:uid="{CAB12011-020F-4F2F-8910-A99BB47457F6}"/>
    <cellStyle name="Escribir 2 2 9" xfId="127" xr:uid="{5E94E17D-0483-42AD-9A4B-693E0FD34353}"/>
    <cellStyle name="Escribir 2 2 9 2" xfId="324" xr:uid="{54AE3410-C475-4B98-8E20-EACD118061FB}"/>
    <cellStyle name="Escribir 2 2 9 2 2" xfId="757" xr:uid="{7916FD19-09C2-4107-A606-FA442A7F8B71}"/>
    <cellStyle name="Escribir 2 2 9 2 3" xfId="1173" xr:uid="{1DF38274-B5D2-4342-8C39-CFE3D338D058}"/>
    <cellStyle name="Escribir 2 2 9 2 4" xfId="1586" xr:uid="{8201301B-241B-4CD6-8BA1-DE90D1421CD7}"/>
    <cellStyle name="Escribir 2 2 9 2 5" xfId="1996" xr:uid="{5B477DF3-2C38-413A-AB3E-3968F4A425DE}"/>
    <cellStyle name="Escribir 2 2 9 2 6" xfId="2403" xr:uid="{305DDCC9-DA0C-4AF1-AF52-8E5C686C23B3}"/>
    <cellStyle name="Escribir 2 2 9 3" xfId="560" xr:uid="{B26B5978-810D-4435-B11F-555BA817ADB7}"/>
    <cellStyle name="Escribir 2 2 9 4" xfId="978" xr:uid="{C8F18B7B-5CF1-4E20-9451-A6FCB34F1613}"/>
    <cellStyle name="Escribir 2 2 9 5" xfId="1391" xr:uid="{034B2FCA-218D-4413-94AB-8ECA0B5E6F85}"/>
    <cellStyle name="Escribir 2 2 9 6" xfId="1802" xr:uid="{48F075E2-75A5-431E-9AC1-AE6F424D063C}"/>
    <cellStyle name="Escribir 2 2 9 7" xfId="2210" xr:uid="{1CB25314-A656-4AEE-9083-18F47A478402}"/>
    <cellStyle name="Escribir 2 20" xfId="214" xr:uid="{07167596-F92D-48D9-B617-844661094511}"/>
    <cellStyle name="Escribir 2 20 2" xfId="411" xr:uid="{E9A85716-3F3F-486F-A3BE-0854A3E62AEC}"/>
    <cellStyle name="Escribir 2 20 2 2" xfId="844" xr:uid="{A58CDC8E-75F5-43F9-ACE7-1C664D828110}"/>
    <cellStyle name="Escribir 2 20 2 3" xfId="1259" xr:uid="{AEAAB4FC-8EA4-4816-B844-863C6A998BC7}"/>
    <cellStyle name="Escribir 2 20 2 4" xfId="1672" xr:uid="{DFD8B969-648A-4ED9-B7A4-237ACF976402}"/>
    <cellStyle name="Escribir 2 20 2 5" xfId="2082" xr:uid="{B752AC28-A6A2-421B-8A9B-5DE5AEBCD43D}"/>
    <cellStyle name="Escribir 2 20 2 6" xfId="2489" xr:uid="{81037E93-79F3-4FC2-9DF7-068470F8B72A}"/>
    <cellStyle name="Escribir 2 20 3" xfId="647" xr:uid="{462B4355-8C19-4827-A495-087CBC3EDE33}"/>
    <cellStyle name="Escribir 2 20 4" xfId="1065" xr:uid="{52E5953D-B62C-4D1C-8C5C-AFFBDD115948}"/>
    <cellStyle name="Escribir 2 20 5" xfId="1478" xr:uid="{931B0E45-9429-4D1F-920B-5D7560A27641}"/>
    <cellStyle name="Escribir 2 20 6" xfId="1888" xr:uid="{A54738C7-531B-407A-9F81-7DE084F800F6}"/>
    <cellStyle name="Escribir 2 20 7" xfId="2296" xr:uid="{75B072B7-9322-43B0-908E-7F5C841585EB}"/>
    <cellStyle name="Escribir 2 21" xfId="226" xr:uid="{0180EC58-86A5-4F59-BEFE-B5EE0B4A9817}"/>
    <cellStyle name="Escribir 2 21 2" xfId="423" xr:uid="{6E887780-2978-433C-96DB-AEB19C90608E}"/>
    <cellStyle name="Escribir 2 21 2 2" xfId="856" xr:uid="{551980AB-1AF4-4A78-9F39-E0CEEA74CD5C}"/>
    <cellStyle name="Escribir 2 21 2 3" xfId="1271" xr:uid="{5D500D8F-35B0-4F8B-B260-A4AA78F93E62}"/>
    <cellStyle name="Escribir 2 21 2 4" xfId="1684" xr:uid="{0376B6A9-C187-4EE2-83BA-37EDF74F0445}"/>
    <cellStyle name="Escribir 2 21 2 5" xfId="2094" xr:uid="{671A2D5E-2CCF-4040-A1B2-EE19CAED78B6}"/>
    <cellStyle name="Escribir 2 21 2 6" xfId="2501" xr:uid="{E7505680-2883-4E19-8B3E-8B80E81B6816}"/>
    <cellStyle name="Escribir 2 21 3" xfId="659" xr:uid="{89A69279-0C55-41D9-9015-A9815264F37B}"/>
    <cellStyle name="Escribir 2 21 4" xfId="1077" xr:uid="{DEBFAA7C-6C90-43AB-B374-A970EB28FA30}"/>
    <cellStyle name="Escribir 2 21 5" xfId="1490" xr:uid="{5D5DAF9C-5416-4414-BA16-2A01FC37C42C}"/>
    <cellStyle name="Escribir 2 21 6" xfId="1900" xr:uid="{06E98331-0C75-47BA-89DA-AFE64B5355BB}"/>
    <cellStyle name="Escribir 2 21 7" xfId="2308" xr:uid="{1B950CFA-BE93-45D1-9DEE-C444C6A95C88}"/>
    <cellStyle name="Escribir 2 22" xfId="242" xr:uid="{298143FC-39B6-48BD-9EA0-2B5A4C343E7D}"/>
    <cellStyle name="Escribir 2 22 2" xfId="675" xr:uid="{5D97D583-4CEA-46E3-BE07-94385A8AD82D}"/>
    <cellStyle name="Escribir 2 22 3" xfId="1093" xr:uid="{35C7F9C5-F4C0-4044-9D97-323AE0FD92A3}"/>
    <cellStyle name="Escribir 2 22 4" xfId="1506" xr:uid="{AC181F96-CC06-4192-8E8D-AF060D67F3EC}"/>
    <cellStyle name="Escribir 2 22 5" xfId="1916" xr:uid="{D6DD56D2-AF29-40B8-B40E-36E8AE115C11}"/>
    <cellStyle name="Escribir 2 22 6" xfId="2324" xr:uid="{9387DF61-8D7B-4730-A886-C83BFB3E0DF4}"/>
    <cellStyle name="Escribir 2 23" xfId="439" xr:uid="{C5FCE0B0-0ED9-497A-AB3E-520B61D1C3A8}"/>
    <cellStyle name="Escribir 2 23 2" xfId="872" xr:uid="{085E5982-94A1-4527-8067-FEF27276002D}"/>
    <cellStyle name="Escribir 2 23 3" xfId="1287" xr:uid="{589D6209-BE50-4978-992F-250D6D36BAA1}"/>
    <cellStyle name="Escribir 2 23 4" xfId="1700" xr:uid="{42987022-1F4C-42A6-B14E-47183DD79F24}"/>
    <cellStyle name="Escribir 2 23 5" xfId="2110" xr:uid="{FE2E0EE7-D44D-4C1E-A3AE-4445B2F58F99}"/>
    <cellStyle name="Escribir 2 23 6" xfId="2517" xr:uid="{814A44F5-E877-473A-8098-6A3B1D24D773}"/>
    <cellStyle name="Escribir 2 24" xfId="453" xr:uid="{F2B67C68-409E-4D34-8BA2-468D3A9CD8A3}"/>
    <cellStyle name="Escribir 2 24 2" xfId="886" xr:uid="{0DD4FF81-DC14-4FF8-950A-E22134A80973}"/>
    <cellStyle name="Escribir 2 24 3" xfId="1300" xr:uid="{E38A00CA-722A-4F71-8F62-92B14403D2E7}"/>
    <cellStyle name="Escribir 2 24 4" xfId="1714" xr:uid="{37723CC5-0A18-4232-9A6C-F6ECE7C0D204}"/>
    <cellStyle name="Escribir 2 24 5" xfId="2124" xr:uid="{98F2087F-333B-4FD8-846D-D5455C209B77}"/>
    <cellStyle name="Escribir 2 24 6" xfId="2530" xr:uid="{E926B1F1-D3C8-4D6A-919A-3E546E716D99}"/>
    <cellStyle name="Escribir 2 25" xfId="449" xr:uid="{58E0F352-E94D-4881-83F5-70AA91F835EA}"/>
    <cellStyle name="Escribir 2 25 2" xfId="882" xr:uid="{CCDE8A87-8CF2-4E0D-9FF6-C75EAC4EC5E0}"/>
    <cellStyle name="Escribir 2 25 3" xfId="1296" xr:uid="{30159994-CAFA-48D5-813E-C5CFAB5968A2}"/>
    <cellStyle name="Escribir 2 25 4" xfId="1710" xr:uid="{1A694BED-A46A-4402-87B9-925972563929}"/>
    <cellStyle name="Escribir 2 25 5" xfId="2120" xr:uid="{952E395C-5AD8-464D-AAEE-7F858974A68F}"/>
    <cellStyle name="Escribir 2 25 6" xfId="2526" xr:uid="{A30FDE5F-DB21-4795-9064-7D442708EC0D}"/>
    <cellStyle name="Escribir 2 26" xfId="471" xr:uid="{86643217-6EDE-43C1-B712-4727A2619EBE}"/>
    <cellStyle name="Escribir 2 27" xfId="466" xr:uid="{CAE1C1B1-5B6D-445B-9CBD-F9F59C1288BB}"/>
    <cellStyle name="Escribir 2 28" xfId="482" xr:uid="{3CEEFD18-75AD-4FC7-98A3-94E6B6DB6508}"/>
    <cellStyle name="Escribir 2 29" xfId="902" xr:uid="{7BB44AE2-F3E4-4E87-B4C9-BD88DAEF5C17}"/>
    <cellStyle name="Escribir 2 3" xfId="46" xr:uid="{5FFF95DC-FCBD-4386-9CDF-979DD10F1653}"/>
    <cellStyle name="Escribir 2 3 10" xfId="129" xr:uid="{6AA07AC3-045F-4432-86D7-6BCEEC9A27F1}"/>
    <cellStyle name="Escribir 2 3 10 2" xfId="326" xr:uid="{7708FA6D-92D4-4F1E-A748-ED760CC2A91B}"/>
    <cellStyle name="Escribir 2 3 10 2 2" xfId="759" xr:uid="{CA2A9DC9-1F55-439B-94BE-B1817D19E859}"/>
    <cellStyle name="Escribir 2 3 10 2 3" xfId="1175" xr:uid="{166AFBE0-9056-424C-9331-282DDD7B372A}"/>
    <cellStyle name="Escribir 2 3 10 2 4" xfId="1588" xr:uid="{E73B362E-2CDA-4126-AD02-C5F47127468F}"/>
    <cellStyle name="Escribir 2 3 10 2 5" xfId="1998" xr:uid="{9BAC1F1E-6EF8-460C-8C29-01D99BAC59D9}"/>
    <cellStyle name="Escribir 2 3 10 2 6" xfId="2405" xr:uid="{6A246234-9A58-4896-97B1-2A83C29E41C4}"/>
    <cellStyle name="Escribir 2 3 10 3" xfId="562" xr:uid="{22FED151-4751-4BD5-98C5-810E32B97A48}"/>
    <cellStyle name="Escribir 2 3 10 4" xfId="980" xr:uid="{75325E12-F8A1-442F-9638-0CE24DCE0D5B}"/>
    <cellStyle name="Escribir 2 3 10 5" xfId="1393" xr:uid="{F8E23F3F-0D6D-4D68-B745-0327075A9EE7}"/>
    <cellStyle name="Escribir 2 3 10 6" xfId="1804" xr:uid="{AE84BC1C-ABF1-4B32-8706-C68E0C59A19B}"/>
    <cellStyle name="Escribir 2 3 10 7" xfId="2212" xr:uid="{4EB3FFDE-DF14-45BE-BAF8-88A7421D11BC}"/>
    <cellStyle name="Escribir 2 3 11" xfId="139" xr:uid="{BE5DBEFC-E3D3-49E1-A3D0-848E27C381BD}"/>
    <cellStyle name="Escribir 2 3 11 2" xfId="336" xr:uid="{4397FF7A-3DDA-47C1-ADED-2FE2B70F0DD0}"/>
    <cellStyle name="Escribir 2 3 11 2 2" xfId="769" xr:uid="{AF951F20-B286-4941-B4D0-F2ACA5DE87FD}"/>
    <cellStyle name="Escribir 2 3 11 2 3" xfId="1185" xr:uid="{7F347D87-2F68-4D1C-8162-8E0679616CA3}"/>
    <cellStyle name="Escribir 2 3 11 2 4" xfId="1598" xr:uid="{DD738243-0B04-4671-B7EC-9683E55E4835}"/>
    <cellStyle name="Escribir 2 3 11 2 5" xfId="2008" xr:uid="{FA3D17E0-A597-48E0-A691-CFEB172EEF56}"/>
    <cellStyle name="Escribir 2 3 11 2 6" xfId="2415" xr:uid="{68D7AE7D-3216-4AAB-9125-AA2F21A97A4F}"/>
    <cellStyle name="Escribir 2 3 11 3" xfId="572" xr:uid="{394152E3-0D58-4DB5-8D9E-1F90664C17C9}"/>
    <cellStyle name="Escribir 2 3 11 4" xfId="990" xr:uid="{E1E9BA8C-FDFF-4549-9CAC-467450A15ABE}"/>
    <cellStyle name="Escribir 2 3 11 5" xfId="1403" xr:uid="{57D39FBD-AE37-4EA4-BE32-DC2F5723ED63}"/>
    <cellStyle name="Escribir 2 3 11 6" xfId="1814" xr:uid="{06162E2B-2838-4890-A660-A4D4EEE16DB8}"/>
    <cellStyle name="Escribir 2 3 11 7" xfId="2222" xr:uid="{F7AB636A-FDB0-430E-A0C1-3D5FBDFDAA85}"/>
    <cellStyle name="Escribir 2 3 12" xfId="148" xr:uid="{696D403E-B331-4125-B32C-6A5A75009BF0}"/>
    <cellStyle name="Escribir 2 3 12 2" xfId="345" xr:uid="{CB406B40-001B-490D-9445-9740768AB74E}"/>
    <cellStyle name="Escribir 2 3 12 2 2" xfId="778" xr:uid="{1CDDC1D5-5A22-4D4B-B7B3-71AF69947B2A}"/>
    <cellStyle name="Escribir 2 3 12 2 3" xfId="1194" xr:uid="{B8EEC84D-8189-49FC-8BCD-B6A753828034}"/>
    <cellStyle name="Escribir 2 3 12 2 4" xfId="1607" xr:uid="{9B52EEE0-1787-40F5-B66A-B77878D4A693}"/>
    <cellStyle name="Escribir 2 3 12 2 5" xfId="2017" xr:uid="{50724241-B395-4014-9B90-1A776A8DE62E}"/>
    <cellStyle name="Escribir 2 3 12 2 6" xfId="2424" xr:uid="{964AC62E-F297-4D8E-A52E-FBDC8DAABD85}"/>
    <cellStyle name="Escribir 2 3 12 3" xfId="581" xr:uid="{9AA0F36B-4373-4C0B-B61F-D35F489DDFC8}"/>
    <cellStyle name="Escribir 2 3 12 4" xfId="999" xr:uid="{02EE13E1-5F22-46DE-84AD-634B31C7B311}"/>
    <cellStyle name="Escribir 2 3 12 5" xfId="1412" xr:uid="{A18DCC6A-B235-453E-B805-25196035FA31}"/>
    <cellStyle name="Escribir 2 3 12 6" xfId="1823" xr:uid="{28437259-8EF1-4CEC-BEDC-B2DB004892FC}"/>
    <cellStyle name="Escribir 2 3 12 7" xfId="2231" xr:uid="{7BA00492-D55F-4826-AF47-E9CE1374FC62}"/>
    <cellStyle name="Escribir 2 3 13" xfId="155" xr:uid="{D12DC889-50CF-4D1C-9D1E-8CDD03AF8D33}"/>
    <cellStyle name="Escribir 2 3 13 2" xfId="352" xr:uid="{EB3DAEDC-59CA-448C-BC0D-4D52F92173FF}"/>
    <cellStyle name="Escribir 2 3 13 2 2" xfId="785" xr:uid="{6E95BAB4-27D9-4AF4-95FA-1F602B33C5D2}"/>
    <cellStyle name="Escribir 2 3 13 2 3" xfId="1201" xr:uid="{E24B86CA-FBF4-4D60-9015-CEBC32C4D570}"/>
    <cellStyle name="Escribir 2 3 13 2 4" xfId="1614" xr:uid="{67F5B1A9-8612-4426-9942-C9EBED2EE3F9}"/>
    <cellStyle name="Escribir 2 3 13 2 5" xfId="2024" xr:uid="{2A8E622E-287A-4360-BE86-8DD0852A9051}"/>
    <cellStyle name="Escribir 2 3 13 2 6" xfId="2431" xr:uid="{87282D4C-D0B9-4B0F-A04F-7FC8653FBB98}"/>
    <cellStyle name="Escribir 2 3 13 3" xfId="588" xr:uid="{4DDD4435-994B-42D6-B6AE-DB391693339B}"/>
    <cellStyle name="Escribir 2 3 13 4" xfId="1006" xr:uid="{1A91C4BA-6F5A-4CBF-AA04-612A464087D7}"/>
    <cellStyle name="Escribir 2 3 13 5" xfId="1419" xr:uid="{4BD01EB2-6B8B-4464-BEA8-AE555AA8DF4C}"/>
    <cellStyle name="Escribir 2 3 13 6" xfId="1830" xr:uid="{ED4456A4-D661-4413-B30C-1CF5431ECC73}"/>
    <cellStyle name="Escribir 2 3 13 7" xfId="2238" xr:uid="{481DE66D-D601-4692-97AB-7928D5923B7F}"/>
    <cellStyle name="Escribir 2 3 14" xfId="164" xr:uid="{B29F4887-EBC9-4553-BE31-0E8FBE0E9B56}"/>
    <cellStyle name="Escribir 2 3 14 2" xfId="361" xr:uid="{38F6DE9E-6C9A-4420-A373-19D240B019BC}"/>
    <cellStyle name="Escribir 2 3 14 2 2" xfId="794" xr:uid="{1F524E13-750E-465D-85F3-75B9EDF871DF}"/>
    <cellStyle name="Escribir 2 3 14 2 3" xfId="1210" xr:uid="{30EEAC3D-12DF-4AC7-A9A5-8251DC1E6727}"/>
    <cellStyle name="Escribir 2 3 14 2 4" xfId="1623" xr:uid="{321492A7-F429-410E-83B2-29EF192C5892}"/>
    <cellStyle name="Escribir 2 3 14 2 5" xfId="2033" xr:uid="{B167D6F7-333D-4EBF-B2FA-09F6FBC96E07}"/>
    <cellStyle name="Escribir 2 3 14 2 6" xfId="2440" xr:uid="{24945C75-90BF-4D3A-A14E-7DA1BCB708FB}"/>
    <cellStyle name="Escribir 2 3 14 3" xfId="597" xr:uid="{B66B68D2-3235-44D9-85DD-F847CC168C56}"/>
    <cellStyle name="Escribir 2 3 14 4" xfId="1015" xr:uid="{9D671345-21D7-4928-8EAC-481BE745D815}"/>
    <cellStyle name="Escribir 2 3 14 5" xfId="1428" xr:uid="{68706E52-CDD0-4DB3-8B0B-02CCE879BB96}"/>
    <cellStyle name="Escribir 2 3 14 6" xfId="1839" xr:uid="{941CD340-6CAA-49AA-BE7C-49D460ABE68B}"/>
    <cellStyle name="Escribir 2 3 14 7" xfId="2247" xr:uid="{1AEFD182-500E-4D5F-8A6F-D55498EAF1DC}"/>
    <cellStyle name="Escribir 2 3 15" xfId="171" xr:uid="{7449B069-2D51-4E76-8F68-06EB0A853892}"/>
    <cellStyle name="Escribir 2 3 15 2" xfId="368" xr:uid="{F5E3AC0F-C94A-402A-A3F4-8C8C9C430A1D}"/>
    <cellStyle name="Escribir 2 3 15 2 2" xfId="801" xr:uid="{0376752F-284C-416F-9DEE-FEB76D1448E9}"/>
    <cellStyle name="Escribir 2 3 15 2 3" xfId="1217" xr:uid="{B27DDFEF-D795-4C97-8112-F1A877B9306B}"/>
    <cellStyle name="Escribir 2 3 15 2 4" xfId="1630" xr:uid="{608FF34C-8ED1-4F39-9CF0-E63C09E4CE1A}"/>
    <cellStyle name="Escribir 2 3 15 2 5" xfId="2040" xr:uid="{17FCED04-7E6E-4A29-A8A2-D6A4A1262EF5}"/>
    <cellStyle name="Escribir 2 3 15 2 6" xfId="2447" xr:uid="{6B36B951-2488-408A-8F70-C70992B9987E}"/>
    <cellStyle name="Escribir 2 3 15 3" xfId="604" xr:uid="{16D2DBD3-2C4E-4E95-A489-A82239BD17B6}"/>
    <cellStyle name="Escribir 2 3 15 4" xfId="1022" xr:uid="{79FB4ADD-B579-4567-88F4-5787E4AF49C0}"/>
    <cellStyle name="Escribir 2 3 15 5" xfId="1435" xr:uid="{7536BAA1-D4E1-4C51-AD1D-F8D8ECBB3503}"/>
    <cellStyle name="Escribir 2 3 15 6" xfId="1846" xr:uid="{DA72EBEF-219F-4EE2-B902-9438F8CDDD84}"/>
    <cellStyle name="Escribir 2 3 15 7" xfId="2254" xr:uid="{2B4A09A5-4E6A-4DA5-9D1B-6AD28D4C09AC}"/>
    <cellStyle name="Escribir 2 3 16" xfId="178" xr:uid="{14B1C4F4-AE96-408B-86FD-60B8B73D281C}"/>
    <cellStyle name="Escribir 2 3 16 2" xfId="375" xr:uid="{C0E0420F-FDB6-4C76-AB23-538D6F6EAFCC}"/>
    <cellStyle name="Escribir 2 3 16 2 2" xfId="808" xr:uid="{708B3946-A0CF-421D-AA2C-93B3EFB75F22}"/>
    <cellStyle name="Escribir 2 3 16 2 3" xfId="1224" xr:uid="{C2796C4A-3EFD-42DD-BB6A-F195A2220E6C}"/>
    <cellStyle name="Escribir 2 3 16 2 4" xfId="1637" xr:uid="{59EF7BF0-C65E-4D26-955C-B8EC900E3F84}"/>
    <cellStyle name="Escribir 2 3 16 2 5" xfId="2047" xr:uid="{BA9A4794-C19B-41C9-B084-A523085F9183}"/>
    <cellStyle name="Escribir 2 3 16 2 6" xfId="2454" xr:uid="{2987D8F4-4D8A-468C-887F-B94E7FE7239C}"/>
    <cellStyle name="Escribir 2 3 16 3" xfId="611" xr:uid="{963C2B70-A9EB-49EE-B732-69AAC7F87921}"/>
    <cellStyle name="Escribir 2 3 16 4" xfId="1029" xr:uid="{9F754240-DF88-46C0-AC72-335FC5AD72F1}"/>
    <cellStyle name="Escribir 2 3 16 5" xfId="1442" xr:uid="{4389477A-5F86-4F68-8B2C-C8A54F1F21EB}"/>
    <cellStyle name="Escribir 2 3 16 6" xfId="1853" xr:uid="{A1DB453E-A206-45A0-9C3E-3B410416A185}"/>
    <cellStyle name="Escribir 2 3 16 7" xfId="2261" xr:uid="{26D0C58D-0FA5-415A-9C05-F0E0C0E42C9B}"/>
    <cellStyle name="Escribir 2 3 17" xfId="196" xr:uid="{C950E409-7B1A-4777-BCA8-B2C68DF34C19}"/>
    <cellStyle name="Escribir 2 3 17 2" xfId="393" xr:uid="{31511C70-203A-48BB-97A8-2F864262A908}"/>
    <cellStyle name="Escribir 2 3 17 2 2" xfId="826" xr:uid="{EDEB6D59-8EED-41A2-806B-4F14404AED41}"/>
    <cellStyle name="Escribir 2 3 17 2 3" xfId="1241" xr:uid="{2D0B373C-8EE6-4A2B-97C5-23A11DCDB2BD}"/>
    <cellStyle name="Escribir 2 3 17 2 4" xfId="1654" xr:uid="{53478D9A-A008-4622-BC14-A118BE0604E5}"/>
    <cellStyle name="Escribir 2 3 17 2 5" xfId="2064" xr:uid="{BF0A080D-08B3-4205-B315-3C9F1DAD865B}"/>
    <cellStyle name="Escribir 2 3 17 2 6" xfId="2471" xr:uid="{B392DCAE-18B0-4983-AAB3-B89A3D0AEB1F}"/>
    <cellStyle name="Escribir 2 3 17 3" xfId="629" xr:uid="{B1F428FB-2B17-4394-8978-9F4F0761228D}"/>
    <cellStyle name="Escribir 2 3 17 4" xfId="1047" xr:uid="{52C416F2-910E-4E52-A32B-8C38EA3B4A51}"/>
    <cellStyle name="Escribir 2 3 17 5" xfId="1460" xr:uid="{24EEE156-3119-4BC2-8E65-1C25E0559A89}"/>
    <cellStyle name="Escribir 2 3 17 6" xfId="1870" xr:uid="{A7A71736-62AD-4DD6-901D-B3D1C7AFC77F}"/>
    <cellStyle name="Escribir 2 3 17 7" xfId="2278" xr:uid="{1F7EA31D-FDFA-4643-94C7-6988BBCFDDED}"/>
    <cellStyle name="Escribir 2 3 18" xfId="206" xr:uid="{C10FF015-65F7-43EE-82BB-B5028E4D6356}"/>
    <cellStyle name="Escribir 2 3 18 2" xfId="403" xr:uid="{C694F50D-70E1-4DAA-85AF-BB778C169492}"/>
    <cellStyle name="Escribir 2 3 18 2 2" xfId="836" xr:uid="{A226CB3B-BFFC-42C2-B559-F4E7EB6E4130}"/>
    <cellStyle name="Escribir 2 3 18 2 3" xfId="1251" xr:uid="{53EAC3C2-C3D5-41CA-BFB8-B1FE6A86B02D}"/>
    <cellStyle name="Escribir 2 3 18 2 4" xfId="1664" xr:uid="{5C3C2A91-F697-4CB6-B35E-DD0DF77F2B59}"/>
    <cellStyle name="Escribir 2 3 18 2 5" xfId="2074" xr:uid="{D524B914-1A47-4D82-BA28-6C363782AE6B}"/>
    <cellStyle name="Escribir 2 3 18 2 6" xfId="2481" xr:uid="{0C29ED76-B18B-4C3F-BFB0-BE55B5807B88}"/>
    <cellStyle name="Escribir 2 3 18 3" xfId="639" xr:uid="{EC6AE080-1991-40A4-B383-8520DEC331D0}"/>
    <cellStyle name="Escribir 2 3 18 4" xfId="1057" xr:uid="{6CED69DB-1FD9-40C5-A683-55DD9C55140F}"/>
    <cellStyle name="Escribir 2 3 18 5" xfId="1470" xr:uid="{AF3F5FA6-5095-4FB6-8FF6-27410FE929D8}"/>
    <cellStyle name="Escribir 2 3 18 6" xfId="1880" xr:uid="{0AAB0214-B6A0-43AF-BC85-95FE7A3DEF62}"/>
    <cellStyle name="Escribir 2 3 18 7" xfId="2288" xr:uid="{749BA7F8-ACC9-4EEA-B8DA-3A2F7496D43C}"/>
    <cellStyle name="Escribir 2 3 19" xfId="216" xr:uid="{7E19AA73-9D17-40D5-87B5-6CCAF9707261}"/>
    <cellStyle name="Escribir 2 3 19 2" xfId="413" xr:uid="{2676E14A-BA73-4EEF-8645-0E5A08C950E4}"/>
    <cellStyle name="Escribir 2 3 19 2 2" xfId="846" xr:uid="{2D1BB55B-3C7B-4030-B432-4D69DA754DF7}"/>
    <cellStyle name="Escribir 2 3 19 2 3" xfId="1261" xr:uid="{4D2D8524-E0BC-4DF5-B85D-225F66DD31E0}"/>
    <cellStyle name="Escribir 2 3 19 2 4" xfId="1674" xr:uid="{215D78B4-F02A-4985-BD7C-0812C4EBE53E}"/>
    <cellStyle name="Escribir 2 3 19 2 5" xfId="2084" xr:uid="{5D1AD62C-080C-47E5-970A-D9027A43AFDC}"/>
    <cellStyle name="Escribir 2 3 19 2 6" xfId="2491" xr:uid="{FCF7B339-8DAE-41CB-B975-C7B317A8C9DA}"/>
    <cellStyle name="Escribir 2 3 19 3" xfId="649" xr:uid="{77E7BDFA-EB82-43F4-8348-9452B6A7F058}"/>
    <cellStyle name="Escribir 2 3 19 4" xfId="1067" xr:uid="{DBE1C329-C32F-4513-A564-52B1AD97DCE1}"/>
    <cellStyle name="Escribir 2 3 19 5" xfId="1480" xr:uid="{66455B6E-44B2-4D8F-A17E-986D9FDA513A}"/>
    <cellStyle name="Escribir 2 3 19 6" xfId="1890" xr:uid="{3BF5FAE9-8F4A-4BD4-82E0-2FD2FECDED3D}"/>
    <cellStyle name="Escribir 2 3 19 7" xfId="2298" xr:uid="{921EE428-8EAC-444E-A4D5-9654D990C9A8}"/>
    <cellStyle name="Escribir 2 3 2" xfId="61" xr:uid="{ECBA5B46-3BDA-4C62-B18B-95FCD503F713}"/>
    <cellStyle name="Escribir 2 3 2 2" xfId="258" xr:uid="{CD33FB3B-4535-4448-961A-256E6A47CCA6}"/>
    <cellStyle name="Escribir 2 3 2 2 2" xfId="691" xr:uid="{56701DCF-6B06-45A5-8079-1333419A59C6}"/>
    <cellStyle name="Escribir 2 3 2 2 3" xfId="1108" xr:uid="{9BE81A05-4566-42D0-B617-765FD249A70B}"/>
    <cellStyle name="Escribir 2 3 2 2 4" xfId="1521" xr:uid="{778CC900-F5CE-47DE-951A-6C9F695E97C9}"/>
    <cellStyle name="Escribir 2 3 2 2 5" xfId="1931" xr:uid="{1ABBA4BF-D00C-456F-B32A-B439320237DD}"/>
    <cellStyle name="Escribir 2 3 2 2 6" xfId="2339" xr:uid="{D49FB996-FEAA-4123-BA37-203732CAA33A}"/>
    <cellStyle name="Escribir 2 3 2 3" xfId="494" xr:uid="{B11B2B85-2D0D-4F55-BBBF-5E523D478150}"/>
    <cellStyle name="Escribir 2 3 2 4" xfId="912" xr:uid="{63F8E9C4-24FE-4258-9B82-F4745AC863EF}"/>
    <cellStyle name="Escribir 2 3 2 5" xfId="1327" xr:uid="{BA35E3C4-7FC9-4D4C-9D38-86140430BA28}"/>
    <cellStyle name="Escribir 2 3 2 6" xfId="1738" xr:uid="{9FBDE218-3F4A-4E10-AFF0-3F257AC10103}"/>
    <cellStyle name="Escribir 2 3 2 7" xfId="2146" xr:uid="{CB849288-DE4C-49AD-8CCB-880B9A6760D0}"/>
    <cellStyle name="Escribir 2 3 20" xfId="228" xr:uid="{9DB56F97-81BA-4052-B0AF-6F44FB4AEF89}"/>
    <cellStyle name="Escribir 2 3 20 2" xfId="425" xr:uid="{F34A2AD6-A827-4D49-AF2D-D12DA80554BD}"/>
    <cellStyle name="Escribir 2 3 20 2 2" xfId="858" xr:uid="{90DDB39B-DC81-4349-87C8-0837DC50D658}"/>
    <cellStyle name="Escribir 2 3 20 2 3" xfId="1273" xr:uid="{F2A28EA3-AC77-4FB2-BC18-979DBC8F10B0}"/>
    <cellStyle name="Escribir 2 3 20 2 4" xfId="1686" xr:uid="{55A6AA56-BEB8-4512-B235-F0A85E6F6ABB}"/>
    <cellStyle name="Escribir 2 3 20 2 5" xfId="2096" xr:uid="{F09CA1C7-D14C-4AC3-A1E1-9A0FBA90D602}"/>
    <cellStyle name="Escribir 2 3 20 2 6" xfId="2503" xr:uid="{8AAB20F7-AE2F-472F-8D41-E951F55DE472}"/>
    <cellStyle name="Escribir 2 3 20 3" xfId="661" xr:uid="{9FA713A5-101C-43EE-94BF-5EEB9B573532}"/>
    <cellStyle name="Escribir 2 3 20 4" xfId="1079" xr:uid="{EAB12B3F-67A9-48C7-9A06-05B47CEA2E58}"/>
    <cellStyle name="Escribir 2 3 20 5" xfId="1492" xr:uid="{4E4B19B2-6CB9-4543-B6CA-B72008A491BF}"/>
    <cellStyle name="Escribir 2 3 20 6" xfId="1902" xr:uid="{B6ED93A8-C772-4A6E-A758-E7302E22E258}"/>
    <cellStyle name="Escribir 2 3 20 7" xfId="2310" xr:uid="{660074BE-20A1-4F24-B759-1007F163D603}"/>
    <cellStyle name="Escribir 2 3 21" xfId="244" xr:uid="{5487115D-96C8-425E-A383-D2119BC2E9BF}"/>
    <cellStyle name="Escribir 2 3 21 2" xfId="677" xr:uid="{537C0F6F-71BB-424B-BA76-E839DEC9B727}"/>
    <cellStyle name="Escribir 2 3 21 3" xfId="1095" xr:uid="{8895FF79-81A7-40CD-8A49-C18DE87405BA}"/>
    <cellStyle name="Escribir 2 3 21 4" xfId="1508" xr:uid="{6D999425-8B36-4002-A10C-F8FFA2480E2E}"/>
    <cellStyle name="Escribir 2 3 21 5" xfId="1918" xr:uid="{46E79C95-C12F-43AA-856E-44A08123C616}"/>
    <cellStyle name="Escribir 2 3 21 6" xfId="2326" xr:uid="{35108569-1B60-4225-8D3E-ABD3E6951F03}"/>
    <cellStyle name="Escribir 2 3 22" xfId="441" xr:uid="{D0686461-AAC5-4B4F-AE71-1E666E73921D}"/>
    <cellStyle name="Escribir 2 3 22 2" xfId="874" xr:uid="{44CDBC95-74D8-4D3F-A825-478748E385B6}"/>
    <cellStyle name="Escribir 2 3 22 3" xfId="1289" xr:uid="{9AA8A09A-F2AB-408C-8C73-C6468BC54AE8}"/>
    <cellStyle name="Escribir 2 3 22 4" xfId="1702" xr:uid="{9F567A10-0726-4698-B632-B04969854E48}"/>
    <cellStyle name="Escribir 2 3 22 5" xfId="2112" xr:uid="{D65E8848-0571-4D16-9AB0-4DB1B75DA63F}"/>
    <cellStyle name="Escribir 2 3 22 6" xfId="2519" xr:uid="{9EB462B1-0B31-4070-9AEE-56BB71019CFF}"/>
    <cellStyle name="Escribir 2 3 23" xfId="456" xr:uid="{EE95A58B-DE32-4205-AE4D-112E20298E20}"/>
    <cellStyle name="Escribir 2 3 23 2" xfId="889" xr:uid="{F0B1157A-47BD-4C17-AF20-C149E51CEE3F}"/>
    <cellStyle name="Escribir 2 3 23 3" xfId="1303" xr:uid="{D6BD753E-1055-4BC3-9986-9C46A203E46F}"/>
    <cellStyle name="Escribir 2 3 23 4" xfId="1717" xr:uid="{6CCD1E25-31F2-4CE2-B95E-8A02BDABB8F0}"/>
    <cellStyle name="Escribir 2 3 23 5" xfId="2127" xr:uid="{1C8DF601-6F81-4B06-BE34-A8EE50040CA0}"/>
    <cellStyle name="Escribir 2 3 23 6" xfId="2533" xr:uid="{84B975B4-C2F8-4AA5-B2F8-5124D98EDB9D}"/>
    <cellStyle name="Escribir 2 3 24" xfId="448" xr:uid="{2E94071E-0835-4A33-A8FF-0941163A9EA0}"/>
    <cellStyle name="Escribir 2 3 24 2" xfId="881" xr:uid="{9F6F1244-BB99-42CE-AC91-68424A63681F}"/>
    <cellStyle name="Escribir 2 3 24 3" xfId="1295" xr:uid="{47B13CDA-AD0B-47F6-B6F2-5F80B8B80F31}"/>
    <cellStyle name="Escribir 2 3 24 4" xfId="1709" xr:uid="{FAC59A45-5BAE-491A-97BE-9840EDA0FC92}"/>
    <cellStyle name="Escribir 2 3 24 5" xfId="2119" xr:uid="{6BC035BE-24E9-45A5-BAFA-D67162527E10}"/>
    <cellStyle name="Escribir 2 3 24 6" xfId="2525" xr:uid="{25910F32-E7AF-4AF8-BF0E-9B31A2EB38B2}"/>
    <cellStyle name="Escribir 2 3 25" xfId="474" xr:uid="{685E80B5-5FCF-4CF4-94AD-0988924A1559}"/>
    <cellStyle name="Escribir 2 3 26" xfId="472" xr:uid="{98B0B296-8BF5-49D3-A7DD-38115C803371}"/>
    <cellStyle name="Escribir 2 3 27" xfId="901" xr:uid="{43512A20-9799-4D85-BA3F-08EFA9ACEE47}"/>
    <cellStyle name="Escribir 2 3 28" xfId="1706" xr:uid="{24B620C7-330A-4793-AEB7-33DD280E749F}"/>
    <cellStyle name="Escribir 2 3 29" xfId="1314" xr:uid="{C0667C1A-0E39-424C-8717-79AE4DB51BF4}"/>
    <cellStyle name="Escribir 2 3 3" xfId="74" xr:uid="{8BEB89A7-00C7-44DF-8032-6F658581C9F9}"/>
    <cellStyle name="Escribir 2 3 3 2" xfId="271" xr:uid="{DFDF79EC-6019-414E-872C-AA35CD057B55}"/>
    <cellStyle name="Escribir 2 3 3 2 2" xfId="704" xr:uid="{A6717BD7-654F-4CFA-8218-45E32506F969}"/>
    <cellStyle name="Escribir 2 3 3 2 3" xfId="1121" xr:uid="{032601D8-D155-4804-8D7A-5F87534E365E}"/>
    <cellStyle name="Escribir 2 3 3 2 4" xfId="1533" xr:uid="{3D811862-72D6-4DDF-90D3-3B7E6F74F306}"/>
    <cellStyle name="Escribir 2 3 3 2 5" xfId="1944" xr:uid="{15E779FF-F109-4EF8-BF97-CF299214C41B}"/>
    <cellStyle name="Escribir 2 3 3 2 6" xfId="2351" xr:uid="{A1B5DF39-0983-4B45-B1FF-B06551B83F85}"/>
    <cellStyle name="Escribir 2 3 3 3" xfId="507" xr:uid="{8520616E-4FF9-4308-9653-3761C623BE95}"/>
    <cellStyle name="Escribir 2 3 3 4" xfId="925" xr:uid="{AE381872-3776-4BF4-AF9E-35651E4A2D1D}"/>
    <cellStyle name="Escribir 2 3 3 5" xfId="1339" xr:uid="{E80EA7D5-3E91-44A0-9365-6F27C364CD58}"/>
    <cellStyle name="Escribir 2 3 3 6" xfId="1750" xr:uid="{199BBC0B-DD79-402A-A16F-2375116E6A8C}"/>
    <cellStyle name="Escribir 2 3 3 7" xfId="2158" xr:uid="{7180D3C4-DE8E-46CE-9D7C-EEF551167F73}"/>
    <cellStyle name="Escribir 2 3 4" xfId="55" xr:uid="{A1CAA8E5-80FA-4F5A-A074-639178888ED1}"/>
    <cellStyle name="Escribir 2 3 4 2" xfId="252" xr:uid="{D8B069E1-9004-4A70-BD2B-075DE7968271}"/>
    <cellStyle name="Escribir 2 3 4 2 2" xfId="685" xr:uid="{FDD90466-5004-4B48-9628-BBDF2F61005D}"/>
    <cellStyle name="Escribir 2 3 4 2 3" xfId="1102" xr:uid="{28052274-79DE-48A1-9A7A-8A755AFE0582}"/>
    <cellStyle name="Escribir 2 3 4 2 4" xfId="1515" xr:uid="{202E0880-1DE9-4CE4-A678-806C1008EE78}"/>
    <cellStyle name="Escribir 2 3 4 2 5" xfId="1925" xr:uid="{AFEDD09C-0104-4B80-AD71-33E86B69B837}"/>
    <cellStyle name="Escribir 2 3 4 2 6" xfId="2333" xr:uid="{CC6B9CB3-71BE-403D-81F1-3906AD6538B6}"/>
    <cellStyle name="Escribir 2 3 4 3" xfId="488" xr:uid="{AA3F3EB3-D509-49A0-B031-4F64043F86B4}"/>
    <cellStyle name="Escribir 2 3 4 4" xfId="906" xr:uid="{E4F68C01-CD29-4F96-B441-CFD3D424A144}"/>
    <cellStyle name="Escribir 2 3 4 5" xfId="1321" xr:uid="{B5D32E34-29B5-4FF8-8F3F-C8956F6DB99F}"/>
    <cellStyle name="Escribir 2 3 4 6" xfId="1732" xr:uid="{AFA8B85F-F12E-4723-8AE8-572E88749FB6}"/>
    <cellStyle name="Escribir 2 3 4 7" xfId="2140" xr:uid="{9B5BE00B-6CCF-4465-ADEE-A4DC17B5B711}"/>
    <cellStyle name="Escribir 2 3 5" xfId="87" xr:uid="{30C87C9E-6593-41BA-A283-044FF128697D}"/>
    <cellStyle name="Escribir 2 3 5 2" xfId="284" xr:uid="{DE5C30AB-6A6A-4D8E-9098-E5F6B1AEC25E}"/>
    <cellStyle name="Escribir 2 3 5 2 2" xfId="717" xr:uid="{1E5A9CB6-490A-478F-980B-74B066C4AE41}"/>
    <cellStyle name="Escribir 2 3 5 2 3" xfId="1134" xr:uid="{FF597D4C-8984-4331-BDED-197BB9778C8C}"/>
    <cellStyle name="Escribir 2 3 5 2 4" xfId="1546" xr:uid="{BA6F560A-27D9-4468-82DA-432D5E641AF9}"/>
    <cellStyle name="Escribir 2 3 5 2 5" xfId="1957" xr:uid="{E4F07ED2-0FED-420A-9F39-E6D12D93CC19}"/>
    <cellStyle name="Escribir 2 3 5 2 6" xfId="2364" xr:uid="{D2260A91-603A-4A9F-9965-8290B504C9DC}"/>
    <cellStyle name="Escribir 2 3 5 3" xfId="520" xr:uid="{A05C8327-87FB-4FCA-8B86-C8CA21CAAD63}"/>
    <cellStyle name="Escribir 2 3 5 4" xfId="938" xr:uid="{93B5C09A-68EF-4718-8274-DB98BFFA4322}"/>
    <cellStyle name="Escribir 2 3 5 5" xfId="1352" xr:uid="{2D9673F9-EAF8-4140-BAE3-7580EC30817B}"/>
    <cellStyle name="Escribir 2 3 5 6" xfId="1763" xr:uid="{32F357F5-A16E-4B4D-94F3-AC8B0C126D83}"/>
    <cellStyle name="Escribir 2 3 5 7" xfId="2171" xr:uid="{F3619646-392D-419D-AE7A-2B697738E0B5}"/>
    <cellStyle name="Escribir 2 3 6" xfId="93" xr:uid="{91CB92E6-D7EC-4A89-91BE-F0F2DB0BA30D}"/>
    <cellStyle name="Escribir 2 3 6 2" xfId="290" xr:uid="{08796A98-1B75-4400-BCA1-6440B5685E3D}"/>
    <cellStyle name="Escribir 2 3 6 2 2" xfId="723" xr:uid="{9FCBD3F1-3C0E-411F-9768-317B59CF6AB9}"/>
    <cellStyle name="Escribir 2 3 6 2 3" xfId="1140" xr:uid="{F6A8DC75-99F0-419F-AB3E-F71A6444E987}"/>
    <cellStyle name="Escribir 2 3 6 2 4" xfId="1552" xr:uid="{5CC3C9F5-E83F-4404-9DC1-8C66DCBCA549}"/>
    <cellStyle name="Escribir 2 3 6 2 5" xfId="1963" xr:uid="{CDBFEAEC-6F39-46A7-8729-B0530B42B877}"/>
    <cellStyle name="Escribir 2 3 6 2 6" xfId="2370" xr:uid="{B1F28ED4-D5FB-42B0-BF4A-B0AA2EE4BB8C}"/>
    <cellStyle name="Escribir 2 3 6 3" xfId="526" xr:uid="{B440E579-F872-47E4-84F5-CF48844FE4F4}"/>
    <cellStyle name="Escribir 2 3 6 4" xfId="944" xr:uid="{BD722A1F-7C2E-4187-8831-79FE5F881A18}"/>
    <cellStyle name="Escribir 2 3 6 5" xfId="1358" xr:uid="{26BFAC3B-1F28-488A-A3B7-8A51CAFB2514}"/>
    <cellStyle name="Escribir 2 3 6 6" xfId="1769" xr:uid="{C5B5A9D8-34A1-4139-AD70-EBACB5FC822B}"/>
    <cellStyle name="Escribir 2 3 6 7" xfId="2177" xr:uid="{36C5092E-0B61-4E13-B4AA-4712B36D7692}"/>
    <cellStyle name="Escribir 2 3 7" xfId="109" xr:uid="{71B22F5B-0EAB-4D2C-908E-B6866BB99940}"/>
    <cellStyle name="Escribir 2 3 7 2" xfId="306" xr:uid="{393090EB-879E-4B6C-B6E0-85AD7A84853D}"/>
    <cellStyle name="Escribir 2 3 7 2 2" xfId="739" xr:uid="{DAA46957-1177-47D1-9A14-1A89CDF544EC}"/>
    <cellStyle name="Escribir 2 3 7 2 3" xfId="1155" xr:uid="{2ECD93AF-65CF-4674-A6DF-0B867C6028A3}"/>
    <cellStyle name="Escribir 2 3 7 2 4" xfId="1568" xr:uid="{69260CC4-4559-4C84-8846-E82AE3A26EBA}"/>
    <cellStyle name="Escribir 2 3 7 2 5" xfId="1978" xr:uid="{38041997-9A28-444D-BE96-06A4BA20FDE2}"/>
    <cellStyle name="Escribir 2 3 7 2 6" xfId="2385" xr:uid="{BFAFC0F5-46E0-4207-8E8A-68471887DA37}"/>
    <cellStyle name="Escribir 2 3 7 3" xfId="542" xr:uid="{E5BDDE1E-1FC4-4804-8414-33A61787C942}"/>
    <cellStyle name="Escribir 2 3 7 4" xfId="960" xr:uid="{14538452-0729-4AA6-B4C5-22BE95DDFCFD}"/>
    <cellStyle name="Escribir 2 3 7 5" xfId="1373" xr:uid="{9E78C2B7-5599-4CD9-B62E-0B191330F4E0}"/>
    <cellStyle name="Escribir 2 3 7 6" xfId="1784" xr:uid="{8395A222-4D98-42BC-9948-B9C775EB79DD}"/>
    <cellStyle name="Escribir 2 3 7 7" xfId="2192" xr:uid="{F8D0AA16-7779-4776-B771-59FBB608B18F}"/>
    <cellStyle name="Escribir 2 3 8" xfId="102" xr:uid="{7F778FCE-6093-4830-A4D2-870ABF3B062F}"/>
    <cellStyle name="Escribir 2 3 8 2" xfId="299" xr:uid="{FD03EF0A-1CD7-463B-A17F-4485D67D029C}"/>
    <cellStyle name="Escribir 2 3 8 2 2" xfId="732" xr:uid="{BD16B5D2-0DBF-4760-BF1F-CF86DDAE1114}"/>
    <cellStyle name="Escribir 2 3 8 2 3" xfId="1148" xr:uid="{97CDC21D-B383-4D3F-8428-57FBA8CBF5C8}"/>
    <cellStyle name="Escribir 2 3 8 2 4" xfId="1561" xr:uid="{B8675484-922E-485B-A835-BCB67CE69E03}"/>
    <cellStyle name="Escribir 2 3 8 2 5" xfId="1971" xr:uid="{5F8876A1-E633-47CF-B45C-392BCBC8EB75}"/>
    <cellStyle name="Escribir 2 3 8 2 6" xfId="2378" xr:uid="{49030F65-FA40-46CA-9AE2-2DF856DBF908}"/>
    <cellStyle name="Escribir 2 3 8 3" xfId="535" xr:uid="{5FB9B83C-C90A-4F7B-9082-D05A83F65680}"/>
    <cellStyle name="Escribir 2 3 8 4" xfId="953" xr:uid="{CF5693E1-2D7C-4350-8780-9C42BF896EAA}"/>
    <cellStyle name="Escribir 2 3 8 5" xfId="1366" xr:uid="{8BDA7B4B-0137-43AF-83AF-DF4376E1884B}"/>
    <cellStyle name="Escribir 2 3 8 6" xfId="1777" xr:uid="{758502A4-4D4C-4F4A-9F5F-5C9F550E617C}"/>
    <cellStyle name="Escribir 2 3 8 7" xfId="2185" xr:uid="{B3776E94-A895-4530-94D1-C8439C9E7A63}"/>
    <cellStyle name="Escribir 2 3 9" xfId="122" xr:uid="{5271B3C2-0090-4183-B8C5-2F175000ED1E}"/>
    <cellStyle name="Escribir 2 3 9 2" xfId="319" xr:uid="{081C3692-2961-40AD-BA8A-FCA1B2EE7961}"/>
    <cellStyle name="Escribir 2 3 9 2 2" xfId="752" xr:uid="{0CE19A7E-0CEA-4C1C-AAF7-57BAEBA4D23C}"/>
    <cellStyle name="Escribir 2 3 9 2 3" xfId="1168" xr:uid="{9811E8DF-BD27-43B5-B10B-CDF8EF42B65E}"/>
    <cellStyle name="Escribir 2 3 9 2 4" xfId="1581" xr:uid="{97476CBD-3ACD-485A-8BCF-44B0CCD00B8A}"/>
    <cellStyle name="Escribir 2 3 9 2 5" xfId="1991" xr:uid="{5DC85ACC-3360-4715-BC23-34C76B79C959}"/>
    <cellStyle name="Escribir 2 3 9 2 6" xfId="2398" xr:uid="{0A0F170B-CB68-4DD1-AFE6-F333BEBE1766}"/>
    <cellStyle name="Escribir 2 3 9 3" xfId="555" xr:uid="{991DA4C5-75F7-4374-B5F6-169341DEFB64}"/>
    <cellStyle name="Escribir 2 3 9 4" xfId="973" xr:uid="{15E9499D-5F75-480B-978C-EA4B238BD6CC}"/>
    <cellStyle name="Escribir 2 3 9 5" xfId="1386" xr:uid="{26A93D0A-FAEF-4902-8FCE-A388D067C7E0}"/>
    <cellStyle name="Escribir 2 3 9 6" xfId="1797" xr:uid="{3771E746-779E-4F39-974A-780AF33121C6}"/>
    <cellStyle name="Escribir 2 3 9 7" xfId="2205" xr:uid="{FD84640E-AF57-4B3B-9621-C323D2A2AA0A}"/>
    <cellStyle name="Escribir 2 30" xfId="918" xr:uid="{988A05BC-1C65-40E4-BC6D-E881D63B978C}"/>
    <cellStyle name="Escribir 2 31" xfId="43" xr:uid="{0A2C1C68-AE64-43FB-96C8-AE8E2EEBD797}"/>
    <cellStyle name="Escribir 2 4" xfId="59" xr:uid="{546D50AB-AE23-4552-BD22-BD72426C48FC}"/>
    <cellStyle name="Escribir 2 4 2" xfId="256" xr:uid="{049F93DD-AA44-4D48-8354-EDD523C3BCF3}"/>
    <cellStyle name="Escribir 2 4 2 2" xfId="689" xr:uid="{5044BE46-EB1A-48CE-B504-F5758D17BCC4}"/>
    <cellStyle name="Escribir 2 4 2 3" xfId="1106" xr:uid="{FDF028A2-ABAC-48B5-A634-1083F2F179AD}"/>
    <cellStyle name="Escribir 2 4 2 4" xfId="1519" xr:uid="{CFC9C8CA-B5C1-4C6D-AE2B-BF74197264F7}"/>
    <cellStyle name="Escribir 2 4 2 5" xfId="1929" xr:uid="{168363A4-62E5-4CD5-BE0B-1114B0577A8A}"/>
    <cellStyle name="Escribir 2 4 2 6" xfId="2337" xr:uid="{78D39232-E17D-403E-82FF-166FB01C1595}"/>
    <cellStyle name="Escribir 2 4 3" xfId="492" xr:uid="{FF41C2BD-F01E-4C20-B99C-68807456609B}"/>
    <cellStyle name="Escribir 2 4 4" xfId="910" xr:uid="{6F522473-8453-4561-B8C5-DABA1EE68146}"/>
    <cellStyle name="Escribir 2 4 5" xfId="1325" xr:uid="{0342BE92-777C-41B1-9120-F5128BC68A80}"/>
    <cellStyle name="Escribir 2 4 6" xfId="1736" xr:uid="{6096F071-59C8-4E3D-AD3E-9D967891B432}"/>
    <cellStyle name="Escribir 2 4 7" xfId="2144" xr:uid="{0FEB31F0-140F-4FE2-991E-271465D101B9}"/>
    <cellStyle name="Escribir 2 5" xfId="71" xr:uid="{D6EB0021-B294-4216-BD40-A2DE39E367BC}"/>
    <cellStyle name="Escribir 2 5 2" xfId="268" xr:uid="{80F8932F-03C2-4694-941D-96FBBB5AC29C}"/>
    <cellStyle name="Escribir 2 5 2 2" xfId="701" xr:uid="{59EA6DF3-76B1-482D-B3A8-36481867FA66}"/>
    <cellStyle name="Escribir 2 5 2 3" xfId="1118" xr:uid="{65F15CEA-3F2A-426F-AE40-663674D52EB4}"/>
    <cellStyle name="Escribir 2 5 2 4" xfId="1530" xr:uid="{A7E30A4E-B624-4D5A-833B-63261C91742F}"/>
    <cellStyle name="Escribir 2 5 2 5" xfId="1941" xr:uid="{37CD37BE-EFB1-4795-926B-BA66CE25A4DB}"/>
    <cellStyle name="Escribir 2 5 2 6" xfId="2348" xr:uid="{BD2F5807-92DB-4D92-8E6F-9099DCBFA235}"/>
    <cellStyle name="Escribir 2 5 3" xfId="504" xr:uid="{A10CFAF6-09C4-4B5D-B29A-8B471B4A974E}"/>
    <cellStyle name="Escribir 2 5 4" xfId="922" xr:uid="{95233BF8-EAA7-4086-8F93-DDBDD20FF12F}"/>
    <cellStyle name="Escribir 2 5 5" xfId="1336" xr:uid="{C189EA13-DA9F-47BA-9673-9194FF04AECB}"/>
    <cellStyle name="Escribir 2 5 6" xfId="1747" xr:uid="{C40A7846-98AF-4727-BFCA-FEAA2A1B1D84}"/>
    <cellStyle name="Escribir 2 5 7" xfId="2155" xr:uid="{79E971CE-2F15-4E79-A5A8-A75068E7C34F}"/>
    <cellStyle name="Escribir 2 6" xfId="54" xr:uid="{42B1AE0C-F699-4081-9469-2A8305CBE38C}"/>
    <cellStyle name="Escribir 2 6 2" xfId="251" xr:uid="{1158DDA0-083F-4DE5-80B2-4F02F1CD1175}"/>
    <cellStyle name="Escribir 2 6 2 2" xfId="684" xr:uid="{E565DB53-1BEE-49C6-8913-6D2C4339FE5E}"/>
    <cellStyle name="Escribir 2 6 2 3" xfId="1101" xr:uid="{60C92594-A7D5-4077-BC35-5D95AA462333}"/>
    <cellStyle name="Escribir 2 6 2 4" xfId="1514" xr:uid="{AD4AF888-EEBB-4E3E-B406-F832BF7878AC}"/>
    <cellStyle name="Escribir 2 6 2 5" xfId="1924" xr:uid="{79E6F260-C75A-46CC-B9F0-1E40AE265B73}"/>
    <cellStyle name="Escribir 2 6 2 6" xfId="2332" xr:uid="{92E925AD-FABC-42E2-868A-5FDE899A4EC6}"/>
    <cellStyle name="Escribir 2 6 3" xfId="487" xr:uid="{099F0BBA-A1FD-4335-91D1-F02C1FFDD6FE}"/>
    <cellStyle name="Escribir 2 6 4" xfId="905" xr:uid="{F3373BB4-166B-4351-B550-2083373EFCC4}"/>
    <cellStyle name="Escribir 2 6 5" xfId="1320" xr:uid="{EFB0B311-AF76-4B09-BE96-4279C4F11D4D}"/>
    <cellStyle name="Escribir 2 6 6" xfId="1731" xr:uid="{31A4AB76-D003-47BF-94B7-E43FC140CC31}"/>
    <cellStyle name="Escribir 2 6 7" xfId="2139" xr:uid="{04A3E332-BFF9-4951-BF84-913A658314A4}"/>
    <cellStyle name="Escribir 2 7" xfId="79" xr:uid="{0DA5134B-0ECB-42B8-A421-457944B52CB2}"/>
    <cellStyle name="Escribir 2 7 2" xfId="276" xr:uid="{47D8AC05-CC6E-440F-A577-B1AED291DD27}"/>
    <cellStyle name="Escribir 2 7 2 2" xfId="709" xr:uid="{57E661FB-1C87-4964-9189-5DDF601B2C30}"/>
    <cellStyle name="Escribir 2 7 2 3" xfId="1126" xr:uid="{E9236DBC-835D-4AF4-824F-91F49B039DA1}"/>
    <cellStyle name="Escribir 2 7 2 4" xfId="1538" xr:uid="{BACF0E7B-35F3-4258-A7FE-E889239273A3}"/>
    <cellStyle name="Escribir 2 7 2 5" xfId="1949" xr:uid="{4094E066-B8C4-45D1-A2AC-E5EF52F95285}"/>
    <cellStyle name="Escribir 2 7 2 6" xfId="2356" xr:uid="{05A22E5E-7FC5-4D99-9818-93B521EFF3D7}"/>
    <cellStyle name="Escribir 2 7 3" xfId="512" xr:uid="{12520A31-FDEC-4E37-A357-9A514DF357CE}"/>
    <cellStyle name="Escribir 2 7 4" xfId="930" xr:uid="{C387DB56-CD4D-46BC-9DE5-F49C570E7CF0}"/>
    <cellStyle name="Escribir 2 7 5" xfId="1344" xr:uid="{D25F1B18-7643-40DB-9D4D-4A68BEE5E8FD}"/>
    <cellStyle name="Escribir 2 7 6" xfId="1755" xr:uid="{4C6AA5B5-BE05-4C1D-B58A-23366864EF1E}"/>
    <cellStyle name="Escribir 2 7 7" xfId="2163" xr:uid="{C6D374C8-87C7-4F38-AB76-425C30164EEE}"/>
    <cellStyle name="Escribir 2 8" xfId="91" xr:uid="{352806F0-1695-4F30-936B-0F4ECA7CEF07}"/>
    <cellStyle name="Escribir 2 8 2" xfId="288" xr:uid="{4FA0A1CE-438D-40A6-A872-88A27B8853E3}"/>
    <cellStyle name="Escribir 2 8 2 2" xfId="721" xr:uid="{2F0BEAE7-4757-45BE-BF57-D28E9B1E27B5}"/>
    <cellStyle name="Escribir 2 8 2 3" xfId="1138" xr:uid="{1D825ED3-D279-4E55-9E71-81F153596851}"/>
    <cellStyle name="Escribir 2 8 2 4" xfId="1550" xr:uid="{495CE60A-2243-4276-B27A-675C7F8536F9}"/>
    <cellStyle name="Escribir 2 8 2 5" xfId="1961" xr:uid="{4EAB9718-9D73-4A97-9B31-B4CE0EAF0537}"/>
    <cellStyle name="Escribir 2 8 2 6" xfId="2368" xr:uid="{D68CA3D2-E54B-4A88-9B95-5CE07B2502D1}"/>
    <cellStyle name="Escribir 2 8 3" xfId="524" xr:uid="{91E32F42-63F8-43F4-97D1-D4E5DA45CD14}"/>
    <cellStyle name="Escribir 2 8 4" xfId="942" xr:uid="{C87C3FD9-9831-4D80-B2F4-37C2B654B0CF}"/>
    <cellStyle name="Escribir 2 8 5" xfId="1356" xr:uid="{D7110ED0-AF72-4310-A7B9-C31F9B088171}"/>
    <cellStyle name="Escribir 2 8 6" xfId="1767" xr:uid="{16425215-C0F9-4637-8A8F-37C5B7E23186}"/>
    <cellStyle name="Escribir 2 8 7" xfId="2175" xr:uid="{C33A4918-3027-4E29-BFC9-2927E8082D48}"/>
    <cellStyle name="Escribir 2 9" xfId="107" xr:uid="{125A26EB-2BD9-4FB7-A7C0-C546133FEBF3}"/>
    <cellStyle name="Escribir 2 9 2" xfId="304" xr:uid="{3D894D8F-23E5-4BB6-A1DC-E0AA58057981}"/>
    <cellStyle name="Escribir 2 9 2 2" xfId="737" xr:uid="{A68EE5E3-9DDE-4098-9A0C-D2CB099FFBB5}"/>
    <cellStyle name="Escribir 2 9 2 3" xfId="1153" xr:uid="{AEC0F96A-AF5C-4464-9D5F-D740A68FFF7F}"/>
    <cellStyle name="Escribir 2 9 2 4" xfId="1566" xr:uid="{BAAA6D00-DC41-4566-BC0B-CD8C4D775FB4}"/>
    <cellStyle name="Escribir 2 9 2 5" xfId="1976" xr:uid="{3DA05205-FBBB-4F02-B939-D39318D3807C}"/>
    <cellStyle name="Escribir 2 9 2 6" xfId="2383" xr:uid="{38EB8C86-781C-4575-8BBF-CEE5DEB1D814}"/>
    <cellStyle name="Escribir 2 9 3" xfId="540" xr:uid="{2F533AC9-874F-43F1-907C-2977E79765BB}"/>
    <cellStyle name="Escribir 2 9 4" xfId="958" xr:uid="{FF1AD705-55EB-4F41-8331-9FC22F0853AD}"/>
    <cellStyle name="Escribir 2 9 5" xfId="1371" xr:uid="{B44252DF-AF45-4DBA-9093-FD08678041B6}"/>
    <cellStyle name="Escribir 2 9 6" xfId="1782" xr:uid="{00B98D51-2C07-477B-BB36-2F720BF1F041}"/>
    <cellStyle name="Escribir 2 9 7" xfId="2190" xr:uid="{50C8B93F-5D38-46E8-8A23-886FF71227B5}"/>
    <cellStyle name="Millares [0] 2" xfId="25" xr:uid="{00000000-0005-0000-0000-000005000000}"/>
    <cellStyle name="Millares [0] 2 2" xfId="8" xr:uid="{00000000-0005-0000-0000-000006000000}"/>
    <cellStyle name="Millares [0] 3" xfId="52" xr:uid="{29CD35B0-E115-4B8C-85BA-C9837488CD66}"/>
    <cellStyle name="Millares [0] 3 2 2" xfId="39" xr:uid="{8474BC8A-33B4-4D0A-A375-62419D0B607C}"/>
    <cellStyle name="Millares [0] 3 2 2 2" xfId="44" xr:uid="{7330F933-BEA9-4A22-BF9B-8FA9DDBA28AC}"/>
    <cellStyle name="Millares [0] 4" xfId="67" xr:uid="{3994E5E6-F304-461F-B873-7088E0BB1D2F}"/>
    <cellStyle name="Millares [0] 4 2" xfId="182" xr:uid="{B670C5A4-D011-48EA-BB9F-2B60ED45335C}"/>
    <cellStyle name="Millares [0] 4 2 2" xfId="379" xr:uid="{21A9A15E-C116-41F0-B04D-808A541F5D52}"/>
    <cellStyle name="Millares [0] 4 2 2 2" xfId="812" xr:uid="{087CAD7E-FA3C-4D07-9A6F-E9271274EE74}"/>
    <cellStyle name="Millares [0] 4 2 3" xfId="615" xr:uid="{1FAE2944-FD7B-470B-B5B9-1688079A52B0}"/>
    <cellStyle name="Millares [0] 4 3" xfId="264" xr:uid="{8CF8F968-9779-4F8E-B70A-2C91E058A53D}"/>
    <cellStyle name="Millares [0] 4 3 2" xfId="697" xr:uid="{216CFA8E-CF53-4943-A1DF-10C2FC621385}"/>
    <cellStyle name="Millares [0] 4 4" xfId="500" xr:uid="{8D25AC1A-6FE8-4DCB-8E00-B6DA030A82D3}"/>
    <cellStyle name="Millares [0] 5" xfId="97" xr:uid="{FE415464-9C1B-40D9-8392-112E0DC8FA97}"/>
    <cellStyle name="Millares [0] 5 2" xfId="294" xr:uid="{449C47BD-22DD-4B39-9C2E-45F2EA51F964}"/>
    <cellStyle name="Millares [0] 5 2 2" xfId="727" xr:uid="{8D1479FB-0C19-4FB1-BC0B-B1C15300932E}"/>
    <cellStyle name="Millares [0] 5 3" xfId="530" xr:uid="{8D3DFBB9-26FB-4EAD-A7A1-904F746E9FE3}"/>
    <cellStyle name="Millares [0] 6" xfId="248" xr:uid="{0A892D44-9DE2-42CE-AB1E-B713FBE945B6}"/>
    <cellStyle name="Millares [0] 6 2" xfId="681" xr:uid="{0CCA48BE-8758-4FFD-B10C-E6106C4B14FD}"/>
    <cellStyle name="Millares [0] 7" xfId="445" xr:uid="{C59DC39C-3CAA-4518-8059-44557033A417}"/>
    <cellStyle name="Millares [0] 7 2" xfId="878" xr:uid="{B5877B20-7BE8-49D5-8573-C6FF369890EA}"/>
    <cellStyle name="Millares [0] 8" xfId="481" xr:uid="{164B7B6A-E812-4D80-B702-819E36CA70C2}"/>
    <cellStyle name="Millares [0] 9" xfId="50" xr:uid="{ED5FB777-DE48-4151-80EB-63515B724C95}"/>
    <cellStyle name="Millares 10 3" xfId="30" xr:uid="{00000000-0005-0000-0000-000007000000}"/>
    <cellStyle name="Millares 2" xfId="40" xr:uid="{C1A5534B-7E40-4381-AE01-D99FBAF98D7D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0" xr:uid="{6B662B5C-BD08-4AA6-BF0B-58B45A40AE62}"/>
    <cellStyle name="Notas 2 10 2" xfId="297" xr:uid="{49EB76C0-B91F-43BA-95E3-8CD2E82C2A15}"/>
    <cellStyle name="Notas 2 10 2 2" xfId="730" xr:uid="{3AD44072-BE21-4290-9A0E-A5D3B574368C}"/>
    <cellStyle name="Notas 2 10 2 3" xfId="1146" xr:uid="{1DEB9A92-8AE5-479B-8997-2B94DFFB28E7}"/>
    <cellStyle name="Notas 2 10 2 4" xfId="1559" xr:uid="{CF2770C7-9722-4000-BC22-6AF1EC77D494}"/>
    <cellStyle name="Notas 2 10 2 5" xfId="1969" xr:uid="{AB1C8ED0-F04C-4773-8DDD-1CF80FF664ED}"/>
    <cellStyle name="Notas 2 10 2 6" xfId="2376" xr:uid="{9791131D-DA3B-4B6E-AA4D-6FF330C3DCB8}"/>
    <cellStyle name="Notas 2 10 3" xfId="533" xr:uid="{870B90C8-6F32-4E18-B3FD-40F149BD993B}"/>
    <cellStyle name="Notas 2 10 4" xfId="951" xr:uid="{8034ED97-E862-465B-A188-0204DFF08ACD}"/>
    <cellStyle name="Notas 2 10 5" xfId="1364" xr:uid="{AD026E78-EDB5-4E8F-B3DA-1CE6F8717496}"/>
    <cellStyle name="Notas 2 10 6" xfId="1775" xr:uid="{EDF96C3C-CD8C-483F-B3E4-6BDFE1F69406}"/>
    <cellStyle name="Notas 2 10 7" xfId="2183" xr:uid="{6AE2875D-595C-4E17-A61E-16CC476EFAA2}"/>
    <cellStyle name="Notas 2 11" xfId="113" xr:uid="{CB997C49-3BD7-4038-A246-3DDD92F79018}"/>
    <cellStyle name="Notas 2 11 2" xfId="310" xr:uid="{ADDFB547-951E-42F7-BDCC-0AB51BFF7E99}"/>
    <cellStyle name="Notas 2 11 2 2" xfId="743" xr:uid="{EA0DB27D-8572-4D55-8413-FD437AEDA7E0}"/>
    <cellStyle name="Notas 2 11 2 3" xfId="1159" xr:uid="{C788FCC8-8DF4-4B58-8106-3494E20D5B8D}"/>
    <cellStyle name="Notas 2 11 2 4" xfId="1572" xr:uid="{F4256EBC-A420-4CBD-B262-FAB2E3E16401}"/>
    <cellStyle name="Notas 2 11 2 5" xfId="1982" xr:uid="{D0FF9134-AD85-4B0E-9A09-C9C1A501DA2D}"/>
    <cellStyle name="Notas 2 11 2 6" xfId="2389" xr:uid="{E17A61D3-ECEC-49DE-A85A-0B4C070E2A8E}"/>
    <cellStyle name="Notas 2 11 3" xfId="546" xr:uid="{59F814F0-DFB7-48A1-94E8-2DE912306B76}"/>
    <cellStyle name="Notas 2 11 4" xfId="964" xr:uid="{B23C3A56-B8C3-4698-9D23-D21C8A2D76DB}"/>
    <cellStyle name="Notas 2 11 5" xfId="1377" xr:uid="{40F4878C-6E16-4577-BEFD-79359912A731}"/>
    <cellStyle name="Notas 2 11 6" xfId="1788" xr:uid="{FDC162E7-452B-4ADA-B854-A9B0D33B77B9}"/>
    <cellStyle name="Notas 2 11 7" xfId="2196" xr:uid="{0E92A398-8274-4A3A-8EE2-D64DBB079D39}"/>
    <cellStyle name="Notas 2 12" xfId="134" xr:uid="{786C330F-2380-42D6-9218-922472830024}"/>
    <cellStyle name="Notas 2 12 2" xfId="331" xr:uid="{B8864C10-D982-419C-96EF-3B3EF7348BBC}"/>
    <cellStyle name="Notas 2 12 2 2" xfId="764" xr:uid="{6AD0EFC2-897C-4B96-B60F-08E24E5B8CC1}"/>
    <cellStyle name="Notas 2 12 2 3" xfId="1180" xr:uid="{0CD11ABD-F75A-499A-890E-52D4499AD15B}"/>
    <cellStyle name="Notas 2 12 2 4" xfId="1593" xr:uid="{1E44969B-A8DA-4E73-BB26-B092C9917E9B}"/>
    <cellStyle name="Notas 2 12 2 5" xfId="2003" xr:uid="{F369F060-3978-4CF3-A26F-83DE8BDE3511}"/>
    <cellStyle name="Notas 2 12 2 6" xfId="2410" xr:uid="{9F3666E0-4234-4217-A1B7-40BAB532B48D}"/>
    <cellStyle name="Notas 2 12 3" xfId="567" xr:uid="{80DA9194-F3AC-44B8-B9B8-2FAACDBA9304}"/>
    <cellStyle name="Notas 2 12 4" xfId="985" xr:uid="{28CC386B-16C4-44E3-A5DF-FC6DF6CC2EE2}"/>
    <cellStyle name="Notas 2 12 5" xfId="1398" xr:uid="{7AC53235-001F-493F-971C-BFBFA8ECDF56}"/>
    <cellStyle name="Notas 2 12 6" xfId="1809" xr:uid="{D0C31836-3A42-46A9-AC30-3480A653102C}"/>
    <cellStyle name="Notas 2 12 7" xfId="2217" xr:uid="{9D38FF4E-3E51-4917-81A9-8C119FC03748}"/>
    <cellStyle name="Notas 2 13" xfId="144" xr:uid="{C5F57F29-7B72-498B-911D-33F5883BD685}"/>
    <cellStyle name="Notas 2 13 2" xfId="341" xr:uid="{9A8172F6-7AFB-4A6D-9FBC-3589926046C4}"/>
    <cellStyle name="Notas 2 13 2 2" xfId="774" xr:uid="{E4A4AEA2-BE6A-4EBA-983D-89AAD25EC5AB}"/>
    <cellStyle name="Notas 2 13 2 3" xfId="1190" xr:uid="{8476AAA3-1D65-41F0-8160-EF7D876CA12A}"/>
    <cellStyle name="Notas 2 13 2 4" xfId="1603" xr:uid="{15346AE0-4D15-4811-81C9-A68974D1001A}"/>
    <cellStyle name="Notas 2 13 2 5" xfId="2013" xr:uid="{40EF3F8D-97B8-4904-9917-553AE956E789}"/>
    <cellStyle name="Notas 2 13 2 6" xfId="2420" xr:uid="{027539C5-5839-40EF-8B98-A3A9E5500FD3}"/>
    <cellStyle name="Notas 2 13 3" xfId="577" xr:uid="{92A78837-9D2F-437C-BF23-F85D0E46F71B}"/>
    <cellStyle name="Notas 2 13 4" xfId="995" xr:uid="{38B16EA6-DBDC-4A63-8A87-90E6D94D551F}"/>
    <cellStyle name="Notas 2 13 5" xfId="1408" xr:uid="{11B61D58-A1F6-4FD6-B433-197E3DDE54B5}"/>
    <cellStyle name="Notas 2 13 6" xfId="1819" xr:uid="{9B0A8FF7-18F7-4418-91BC-477DA4B706DF}"/>
    <cellStyle name="Notas 2 13 7" xfId="2227" xr:uid="{725CDDAB-8E86-424C-B041-198D253EE53D}"/>
    <cellStyle name="Notas 2 14" xfId="133" xr:uid="{1EB742F6-2C71-43AD-B396-60CAF27F58BD}"/>
    <cellStyle name="Notas 2 14 2" xfId="330" xr:uid="{3A287EBB-E96E-489E-B7F4-7D2EDB3AA55A}"/>
    <cellStyle name="Notas 2 14 2 2" xfId="763" xr:uid="{2FED8C10-97E0-4323-A542-EEE180204D9A}"/>
    <cellStyle name="Notas 2 14 2 3" xfId="1179" xr:uid="{17CFB37B-052F-44A7-A03C-EE2799F16628}"/>
    <cellStyle name="Notas 2 14 2 4" xfId="1592" xr:uid="{4012029D-E7DA-4573-AE9C-1A002A4A4174}"/>
    <cellStyle name="Notas 2 14 2 5" xfId="2002" xr:uid="{A6931C2D-E3CF-4F7D-84B0-5872036982EA}"/>
    <cellStyle name="Notas 2 14 2 6" xfId="2409" xr:uid="{E31E1886-AA35-4A35-8A30-CFEEC2B1459D}"/>
    <cellStyle name="Notas 2 14 3" xfId="566" xr:uid="{5F4AEF03-C7FA-4773-86AC-4E8B2091DDBA}"/>
    <cellStyle name="Notas 2 14 4" xfId="984" xr:uid="{C2E9CAAE-CB92-4AC3-94E1-64A9177BEFE6}"/>
    <cellStyle name="Notas 2 14 5" xfId="1397" xr:uid="{70FC209F-B928-45EA-9866-1D7C42479B02}"/>
    <cellStyle name="Notas 2 14 6" xfId="1808" xr:uid="{BE2E3745-DC13-4BE4-99F0-ED3CC94A32FF}"/>
    <cellStyle name="Notas 2 14 7" xfId="2216" xr:uid="{A782C332-5555-4072-99BF-875E92744C52}"/>
    <cellStyle name="Notas 2 15" xfId="160" xr:uid="{35204F17-2092-48F5-BC6F-EA85612F3249}"/>
    <cellStyle name="Notas 2 15 2" xfId="357" xr:uid="{DE52D256-B922-42DE-9934-4934A2AF2BBF}"/>
    <cellStyle name="Notas 2 15 2 2" xfId="790" xr:uid="{BE54BFE9-6575-4692-B77A-4C5A4DED559D}"/>
    <cellStyle name="Notas 2 15 2 3" xfId="1206" xr:uid="{4CBE4684-3C19-4E8B-B9CA-16C567CFFAC4}"/>
    <cellStyle name="Notas 2 15 2 4" xfId="1619" xr:uid="{C1D9125A-71C9-4D6E-B0C7-CA959E583A03}"/>
    <cellStyle name="Notas 2 15 2 5" xfId="2029" xr:uid="{3ADFA8B5-0415-42A3-A083-B5907724E6ED}"/>
    <cellStyle name="Notas 2 15 2 6" xfId="2436" xr:uid="{363FFF83-1139-4323-936C-ABA572BF5560}"/>
    <cellStyle name="Notas 2 15 3" xfId="593" xr:uid="{CC5941AF-5492-44FF-B1E2-C4B0E74F1941}"/>
    <cellStyle name="Notas 2 15 4" xfId="1011" xr:uid="{3991525D-CF1C-4BDE-849C-6944E8F76B7D}"/>
    <cellStyle name="Notas 2 15 5" xfId="1424" xr:uid="{FD0F2F5B-588F-490F-8B12-38F7E41C9819}"/>
    <cellStyle name="Notas 2 15 6" xfId="1835" xr:uid="{7707AFA1-A7E9-4B9E-BB55-F2B5E4130324}"/>
    <cellStyle name="Notas 2 15 7" xfId="2243" xr:uid="{9BC547A8-F6CD-4561-8F2E-334168E4CCD2}"/>
    <cellStyle name="Notas 2 16" xfId="169" xr:uid="{51CCDBDB-7314-4C36-9D73-519C303D7BA1}"/>
    <cellStyle name="Notas 2 16 2" xfId="366" xr:uid="{A2DEC63D-4B22-41DB-8548-50241FB609DC}"/>
    <cellStyle name="Notas 2 16 2 2" xfId="799" xr:uid="{0357DC38-F54D-4188-A2C7-50FE0BFA32F7}"/>
    <cellStyle name="Notas 2 16 2 3" xfId="1215" xr:uid="{D8989875-BB72-4214-9084-8F9CEC53C90F}"/>
    <cellStyle name="Notas 2 16 2 4" xfId="1628" xr:uid="{E85A71B4-BB06-4F9F-8AE7-7F0E65F1DCB0}"/>
    <cellStyle name="Notas 2 16 2 5" xfId="2038" xr:uid="{9047E6D4-3131-4D6C-A880-A4D5F17EAD2F}"/>
    <cellStyle name="Notas 2 16 2 6" xfId="2445" xr:uid="{A9C1B5D5-9B1B-46C2-99C0-E6092E9D0345}"/>
    <cellStyle name="Notas 2 16 3" xfId="602" xr:uid="{65A9BB0C-2F18-4BEA-921F-9DA0BAF2160F}"/>
    <cellStyle name="Notas 2 16 4" xfId="1020" xr:uid="{6F42A1AB-7F26-4258-BB94-44054F3AC072}"/>
    <cellStyle name="Notas 2 16 5" xfId="1433" xr:uid="{41C2A5D0-9B5C-49E7-A97E-E7941D22B3CA}"/>
    <cellStyle name="Notas 2 16 6" xfId="1844" xr:uid="{524EC4A7-6D00-48D8-82D6-7175F8F2BC58}"/>
    <cellStyle name="Notas 2 16 7" xfId="2252" xr:uid="{A26ABD13-B77D-4D9F-9ACC-23A743B477C1}"/>
    <cellStyle name="Notas 2 17" xfId="174" xr:uid="{295665A8-5316-4D88-B4A8-40828B452085}"/>
    <cellStyle name="Notas 2 17 2" xfId="371" xr:uid="{0D0E99AB-87EB-483B-A72A-564587F9099C}"/>
    <cellStyle name="Notas 2 17 2 2" xfId="804" xr:uid="{E366BD05-5A63-46FF-82D2-8F9430C1154D}"/>
    <cellStyle name="Notas 2 17 2 3" xfId="1220" xr:uid="{CC18C8D5-5B6E-49BA-88C0-F6E636573993}"/>
    <cellStyle name="Notas 2 17 2 4" xfId="1633" xr:uid="{830EC3E3-698F-4834-B205-11C3C027EF68}"/>
    <cellStyle name="Notas 2 17 2 5" xfId="2043" xr:uid="{2FD88866-5F34-4DD3-B495-FF2B4990F904}"/>
    <cellStyle name="Notas 2 17 2 6" xfId="2450" xr:uid="{47537820-0929-4B95-B25E-3750470CBB0E}"/>
    <cellStyle name="Notas 2 17 3" xfId="607" xr:uid="{4907F6B3-4B26-4446-BC71-29E2A4737181}"/>
    <cellStyle name="Notas 2 17 4" xfId="1025" xr:uid="{94B97F29-5A5D-4B50-A641-7B5551CC6A09}"/>
    <cellStyle name="Notas 2 17 5" xfId="1438" xr:uid="{D0BF5154-62FC-4049-A531-853839B91ADD}"/>
    <cellStyle name="Notas 2 17 6" xfId="1849" xr:uid="{A44D0BCE-D345-4249-A5FB-B356B7E3582E}"/>
    <cellStyle name="Notas 2 17 7" xfId="2257" xr:uid="{282C5F64-BB20-4B5A-B3B2-DA9DC81FD9E1}"/>
    <cellStyle name="Notas 2 18" xfId="192" xr:uid="{82034CEA-FE79-4714-8C6F-D72A62B1DD76}"/>
    <cellStyle name="Notas 2 18 2" xfId="389" xr:uid="{2AB73D49-5412-46CF-B8B4-D5B645240E47}"/>
    <cellStyle name="Notas 2 18 2 2" xfId="822" xr:uid="{EF8F2793-E204-4EE1-8F97-B0DF0934F98C}"/>
    <cellStyle name="Notas 2 18 2 3" xfId="1237" xr:uid="{5D144EA3-01FB-4BEE-8FD7-3F8890CEB609}"/>
    <cellStyle name="Notas 2 18 2 4" xfId="1650" xr:uid="{651F0DFF-A48B-41CD-A8B3-5389789B7731}"/>
    <cellStyle name="Notas 2 18 2 5" xfId="2060" xr:uid="{368345C6-85AE-4FB8-BF7D-4DB9E207D350}"/>
    <cellStyle name="Notas 2 18 2 6" xfId="2467" xr:uid="{B1F8536D-9922-4060-8354-40C3C3E7FABD}"/>
    <cellStyle name="Notas 2 18 3" xfId="625" xr:uid="{E3946C46-1625-4BD7-A3B4-C088633576B8}"/>
    <cellStyle name="Notas 2 18 4" xfId="1043" xr:uid="{C93BF5F2-1FEE-4A73-B160-B33F517FE3B5}"/>
    <cellStyle name="Notas 2 18 5" xfId="1456" xr:uid="{BDB9C8F2-A801-4F67-9323-69F7AC0EF7CE}"/>
    <cellStyle name="Notas 2 18 6" xfId="1866" xr:uid="{EB7CF2C5-4BD1-4977-B477-ECE882BF8718}"/>
    <cellStyle name="Notas 2 18 7" xfId="2274" xr:uid="{38476069-C704-4AA5-9E1C-02F6ECC50768}"/>
    <cellStyle name="Notas 2 19" xfId="202" xr:uid="{FFE59E16-166A-4E89-8672-31AA4E48A40C}"/>
    <cellStyle name="Notas 2 19 2" xfId="399" xr:uid="{4B9B9F1A-899F-485D-9824-AF91573536CA}"/>
    <cellStyle name="Notas 2 19 2 2" xfId="832" xr:uid="{3DB0140F-4DE8-4F00-BB98-984A73313FFB}"/>
    <cellStyle name="Notas 2 19 2 3" xfId="1247" xr:uid="{7AFC40E4-5758-45E7-A09F-2F2F8DE92656}"/>
    <cellStyle name="Notas 2 19 2 4" xfId="1660" xr:uid="{E8ADB8EF-3F64-4223-91CA-AB4ED093CC80}"/>
    <cellStyle name="Notas 2 19 2 5" xfId="2070" xr:uid="{B9851D46-6EC6-4411-94C1-B3A612A8930F}"/>
    <cellStyle name="Notas 2 19 2 6" xfId="2477" xr:uid="{C12EE6F3-1A4E-4245-9E69-9808AB4021A2}"/>
    <cellStyle name="Notas 2 19 3" xfId="635" xr:uid="{42A8A2BB-EE0A-47B3-910E-54E7286CCDC7}"/>
    <cellStyle name="Notas 2 19 4" xfId="1053" xr:uid="{0EC80FEC-AC02-4808-9F75-7E960F3713D0}"/>
    <cellStyle name="Notas 2 19 5" xfId="1466" xr:uid="{1D5FA7A0-2933-4A3C-8D61-F141ABE9BAE2}"/>
    <cellStyle name="Notas 2 19 6" xfId="1876" xr:uid="{1FF7674E-EA0C-451E-9B9E-827A7FF0A183}"/>
    <cellStyle name="Notas 2 19 7" xfId="2284" xr:uid="{1E31E735-D965-4D47-9DB9-437EB2ED2592}"/>
    <cellStyle name="Notas 2 2" xfId="3" xr:uid="{00000000-0005-0000-0000-000018000000}"/>
    <cellStyle name="Notas 2 2 10" xfId="121" xr:uid="{178E573D-53CB-489B-95A4-A6D158878637}"/>
    <cellStyle name="Notas 2 2 10 2" xfId="318" xr:uid="{1B79F593-F676-400B-86A2-21E2C3BD6B1E}"/>
    <cellStyle name="Notas 2 2 10 2 2" xfId="751" xr:uid="{7FA46E33-1261-4C87-8BAF-9BD93957D6C5}"/>
    <cellStyle name="Notas 2 2 10 2 3" xfId="1167" xr:uid="{E9177A8F-26F9-42DC-AB6B-F48A42B98DC1}"/>
    <cellStyle name="Notas 2 2 10 2 4" xfId="1580" xr:uid="{D9CA41FD-9701-4856-8B88-5F7C1DFCE819}"/>
    <cellStyle name="Notas 2 2 10 2 5" xfId="1990" xr:uid="{7882B390-6ACD-4EEB-AA0D-8E5C2A63BFC3}"/>
    <cellStyle name="Notas 2 2 10 2 6" xfId="2397" xr:uid="{1C39995A-E13B-46D3-9BC9-EDA06CB6867F}"/>
    <cellStyle name="Notas 2 2 10 3" xfId="554" xr:uid="{581CC5E9-BB0F-4587-87F7-4BF5B75A214B}"/>
    <cellStyle name="Notas 2 2 10 4" xfId="972" xr:uid="{FB869F00-F492-4973-B7C0-FFB8A5E83762}"/>
    <cellStyle name="Notas 2 2 10 5" xfId="1385" xr:uid="{171F0F51-F50D-4AEB-BE67-F616E587E034}"/>
    <cellStyle name="Notas 2 2 10 6" xfId="1796" xr:uid="{E921DC99-0637-45C7-B838-937E88EAE2F1}"/>
    <cellStyle name="Notas 2 2 10 7" xfId="2204" xr:uid="{0DB268E3-D6E7-41FA-927A-59BCF2B1EA88}"/>
    <cellStyle name="Notas 2 2 11" xfId="128" xr:uid="{60ED9C08-E96E-49DD-9690-6724A9E24686}"/>
    <cellStyle name="Notas 2 2 11 2" xfId="325" xr:uid="{779889A0-DF69-486B-966A-473551D2AFEC}"/>
    <cellStyle name="Notas 2 2 11 2 2" xfId="758" xr:uid="{10B5291E-D9A9-440E-98DA-C459294D5147}"/>
    <cellStyle name="Notas 2 2 11 2 3" xfId="1174" xr:uid="{3A72BFD0-54F9-457D-AD4D-AF9914E3A0E6}"/>
    <cellStyle name="Notas 2 2 11 2 4" xfId="1587" xr:uid="{39387087-C292-4DE2-ACEF-7DFC7F07E69E}"/>
    <cellStyle name="Notas 2 2 11 2 5" xfId="1997" xr:uid="{E9C13099-BA4A-4F3A-8046-A24ACF2D5445}"/>
    <cellStyle name="Notas 2 2 11 2 6" xfId="2404" xr:uid="{AACBE474-D3FE-432B-B779-926A5C1313AF}"/>
    <cellStyle name="Notas 2 2 11 3" xfId="561" xr:uid="{2A458EF7-D7B3-4635-9F37-2BBA3A4B4826}"/>
    <cellStyle name="Notas 2 2 11 4" xfId="979" xr:uid="{440E4ECE-30BD-4AE3-854F-48F701334CEB}"/>
    <cellStyle name="Notas 2 2 11 5" xfId="1392" xr:uid="{3A482B96-B3CA-4987-B580-C24400C7C183}"/>
    <cellStyle name="Notas 2 2 11 6" xfId="1803" xr:uid="{0BFA2866-CE1A-4289-B58D-44CF9F5B2A48}"/>
    <cellStyle name="Notas 2 2 11 7" xfId="2211" xr:uid="{F5DB3FAF-057A-4436-AAEA-37224E619F65}"/>
    <cellStyle name="Notas 2 2 12" xfId="138" xr:uid="{75FAFDED-4EFC-4130-ADE4-BA632D2C6D85}"/>
    <cellStyle name="Notas 2 2 12 2" xfId="335" xr:uid="{FA786CDD-42D1-4FD3-8B7C-A8F175F8D09E}"/>
    <cellStyle name="Notas 2 2 12 2 2" xfId="768" xr:uid="{04C61161-0831-40F8-A8BF-AB7014A1B702}"/>
    <cellStyle name="Notas 2 2 12 2 3" xfId="1184" xr:uid="{8BF0858E-E847-430A-9549-18108CFC0A24}"/>
    <cellStyle name="Notas 2 2 12 2 4" xfId="1597" xr:uid="{DF53E3E8-66D6-450C-81EE-11A7FA7BAF45}"/>
    <cellStyle name="Notas 2 2 12 2 5" xfId="2007" xr:uid="{21E6AAC5-9150-4C86-BD3C-76BE43496CB2}"/>
    <cellStyle name="Notas 2 2 12 2 6" xfId="2414" xr:uid="{C879D307-68BE-4BFE-8CCE-E37F06143D0C}"/>
    <cellStyle name="Notas 2 2 12 3" xfId="571" xr:uid="{83625F25-F789-4958-9C34-7AAFD1CE1BEA}"/>
    <cellStyle name="Notas 2 2 12 4" xfId="989" xr:uid="{181D68B2-4B60-4141-869A-6457C350C7DD}"/>
    <cellStyle name="Notas 2 2 12 5" xfId="1402" xr:uid="{666DD0B0-F7B7-4D62-A0B1-3A26648250B2}"/>
    <cellStyle name="Notas 2 2 12 6" xfId="1813" xr:uid="{97692DDC-A294-4D2A-8C88-1E0A0D684807}"/>
    <cellStyle name="Notas 2 2 12 7" xfId="2221" xr:uid="{A494CF1D-29BC-4C04-8809-4229E6E358D5}"/>
    <cellStyle name="Notas 2 2 13" xfId="147" xr:uid="{EDDC94BC-33D4-43BB-B95C-1AB72D0E3489}"/>
    <cellStyle name="Notas 2 2 13 2" xfId="344" xr:uid="{F7F550AE-325B-4BBC-BDBD-6A62B8C2DF78}"/>
    <cellStyle name="Notas 2 2 13 2 2" xfId="777" xr:uid="{0512CDB5-EC36-48BC-AF66-032AD050A4D5}"/>
    <cellStyle name="Notas 2 2 13 2 3" xfId="1193" xr:uid="{1016D9D1-815D-4DF5-A850-513812E0E3E3}"/>
    <cellStyle name="Notas 2 2 13 2 4" xfId="1606" xr:uid="{53ED59A7-A438-4668-B8D9-046CEA193F2A}"/>
    <cellStyle name="Notas 2 2 13 2 5" xfId="2016" xr:uid="{06E6B29D-2412-4D6C-A964-C42ABDBACD3A}"/>
    <cellStyle name="Notas 2 2 13 2 6" xfId="2423" xr:uid="{BFCD2D14-6E4C-4EDE-82D1-F583878BFAE0}"/>
    <cellStyle name="Notas 2 2 13 3" xfId="580" xr:uid="{1997D295-AA93-4791-9193-E1093C291B51}"/>
    <cellStyle name="Notas 2 2 13 4" xfId="998" xr:uid="{15DB356C-967E-44FB-86E3-495BDBA263AD}"/>
    <cellStyle name="Notas 2 2 13 5" xfId="1411" xr:uid="{BC30068C-08AB-480E-9316-DB0A14AFF839}"/>
    <cellStyle name="Notas 2 2 13 6" xfId="1822" xr:uid="{AFFE43D7-C15A-468A-94E5-EEF3A93F437F}"/>
    <cellStyle name="Notas 2 2 13 7" xfId="2230" xr:uid="{84CD7169-684D-4C34-9D3C-702A889AA3E0}"/>
    <cellStyle name="Notas 2 2 14" xfId="154" xr:uid="{2A744A34-A7A6-4C1C-95EC-3CD026F9C6BC}"/>
    <cellStyle name="Notas 2 2 14 2" xfId="351" xr:uid="{C43EFF76-B40F-4734-8FAB-C5E393B4D72C}"/>
    <cellStyle name="Notas 2 2 14 2 2" xfId="784" xr:uid="{0BD4E2CD-B726-4F8B-9C0D-47BE9234A2BE}"/>
    <cellStyle name="Notas 2 2 14 2 3" xfId="1200" xr:uid="{2594C062-57DC-4D56-B581-BF4A14E92713}"/>
    <cellStyle name="Notas 2 2 14 2 4" xfId="1613" xr:uid="{16A089FA-2F2C-4063-A193-834B01224028}"/>
    <cellStyle name="Notas 2 2 14 2 5" xfId="2023" xr:uid="{835373F8-AFA4-428A-A242-FAFA856076D6}"/>
    <cellStyle name="Notas 2 2 14 2 6" xfId="2430" xr:uid="{40D51512-946D-417B-9772-B0AB4B497D80}"/>
    <cellStyle name="Notas 2 2 14 3" xfId="587" xr:uid="{E59C0C2E-8B31-45AA-B701-795F1B687258}"/>
    <cellStyle name="Notas 2 2 14 4" xfId="1005" xr:uid="{3DD6D077-DA87-4AFE-8BE8-CB7C99E586B8}"/>
    <cellStyle name="Notas 2 2 14 5" xfId="1418" xr:uid="{7C811782-E824-42F4-B935-94F1B9F6BAB7}"/>
    <cellStyle name="Notas 2 2 14 6" xfId="1829" xr:uid="{A5FAA68F-DDA0-4EDD-80FD-18DF525CFF34}"/>
    <cellStyle name="Notas 2 2 14 7" xfId="2237" xr:uid="{A89651C3-674C-4253-929E-1C9A904D3A77}"/>
    <cellStyle name="Notas 2 2 15" xfId="163" xr:uid="{79246AB9-90DE-46EA-96D4-0754DB5B3AA2}"/>
    <cellStyle name="Notas 2 2 15 2" xfId="360" xr:uid="{13873AC9-1668-4FD1-BA17-220B33FF25D8}"/>
    <cellStyle name="Notas 2 2 15 2 2" xfId="793" xr:uid="{CDFC4119-DB72-4D44-BACB-A26DBB6C8493}"/>
    <cellStyle name="Notas 2 2 15 2 3" xfId="1209" xr:uid="{18FADD19-19D8-4751-9530-CE79476FCA99}"/>
    <cellStyle name="Notas 2 2 15 2 4" xfId="1622" xr:uid="{297E4255-AF4F-4EDE-BCDA-995BE443FCC2}"/>
    <cellStyle name="Notas 2 2 15 2 5" xfId="2032" xr:uid="{325CBEC8-3E07-4986-9E5A-074589A057E0}"/>
    <cellStyle name="Notas 2 2 15 2 6" xfId="2439" xr:uid="{29112FE6-5620-4F93-8C46-3D594518ACB9}"/>
    <cellStyle name="Notas 2 2 15 3" xfId="596" xr:uid="{06191FB2-A2D4-4513-B20C-9956E632E929}"/>
    <cellStyle name="Notas 2 2 15 4" xfId="1014" xr:uid="{C3ED50B2-0445-43F3-9CF8-4D37D4B7F142}"/>
    <cellStyle name="Notas 2 2 15 5" xfId="1427" xr:uid="{10BFB819-2D1F-41BE-819D-5E68B3BAB6EE}"/>
    <cellStyle name="Notas 2 2 15 6" xfId="1838" xr:uid="{A25FBF33-384F-45D3-9B89-04A9907982F0}"/>
    <cellStyle name="Notas 2 2 15 7" xfId="2246" xr:uid="{95FBA7EE-48A3-49F7-AAB6-E53E11ED5033}"/>
    <cellStyle name="Notas 2 2 16" xfId="177" xr:uid="{66311A65-5EE4-4DA1-B6AC-A79BA34A6C07}"/>
    <cellStyle name="Notas 2 2 16 2" xfId="374" xr:uid="{036155C0-6C7D-45D0-981E-5522B9A41749}"/>
    <cellStyle name="Notas 2 2 16 2 2" xfId="807" xr:uid="{E4B6F5B5-3DFB-4C3F-A0C6-26ECCC357FBF}"/>
    <cellStyle name="Notas 2 2 16 2 3" xfId="1223" xr:uid="{EDB028A7-DB00-45B9-A5A2-A9F4441248B6}"/>
    <cellStyle name="Notas 2 2 16 2 4" xfId="1636" xr:uid="{99A7E762-9247-4A6A-BCDC-AEE51FB315A9}"/>
    <cellStyle name="Notas 2 2 16 2 5" xfId="2046" xr:uid="{7F8003EC-B116-4D02-91F4-1ADFFF78C160}"/>
    <cellStyle name="Notas 2 2 16 2 6" xfId="2453" xr:uid="{582789BC-83B9-416A-AE9D-45D286701622}"/>
    <cellStyle name="Notas 2 2 16 3" xfId="610" xr:uid="{2F93BD59-6C24-4EF0-B92A-FF6C75200535}"/>
    <cellStyle name="Notas 2 2 16 4" xfId="1028" xr:uid="{BCEB9F41-279E-44B3-AD98-BC1AF150A420}"/>
    <cellStyle name="Notas 2 2 16 5" xfId="1441" xr:uid="{650E3060-3634-4CE1-9EFD-4A34D1DC2B24}"/>
    <cellStyle name="Notas 2 2 16 6" xfId="1852" xr:uid="{02318091-AF90-4E9B-87DC-0CB4927E4F87}"/>
    <cellStyle name="Notas 2 2 16 7" xfId="2260" xr:uid="{D5FD8820-4259-406B-AB76-020ADF29DA45}"/>
    <cellStyle name="Notas 2 2 17" xfId="186" xr:uid="{4456CC15-DEF6-489D-B4E1-CE36C37F953D}"/>
    <cellStyle name="Notas 2 2 17 2" xfId="383" xr:uid="{3FFAF27B-B5CB-4A70-9C6D-83BB3C5B96B8}"/>
    <cellStyle name="Notas 2 2 17 2 2" xfId="816" xr:uid="{32DC67E5-689D-4E90-9B2A-C028C03EE602}"/>
    <cellStyle name="Notas 2 2 17 2 3" xfId="1231" xr:uid="{D1A11878-33B8-45F3-A375-D4F406C33754}"/>
    <cellStyle name="Notas 2 2 17 2 4" xfId="1644" xr:uid="{29682CE6-C8A0-4712-BBD3-2B1A390AF4E5}"/>
    <cellStyle name="Notas 2 2 17 2 5" xfId="2054" xr:uid="{0050D822-D5E8-462A-8D9C-530ABF034761}"/>
    <cellStyle name="Notas 2 2 17 2 6" xfId="2461" xr:uid="{BCF4A268-9CF9-41BD-86B1-54B3E8C8F848}"/>
    <cellStyle name="Notas 2 2 17 3" xfId="619" xr:uid="{FA10CCF4-911D-4483-9753-957F94C421ED}"/>
    <cellStyle name="Notas 2 2 17 4" xfId="1037" xr:uid="{C69CB03C-C341-4BE9-8E16-9E609C5788B9}"/>
    <cellStyle name="Notas 2 2 17 5" xfId="1450" xr:uid="{90A57D37-0D2A-4D98-87C0-5393EB8C31B2}"/>
    <cellStyle name="Notas 2 2 17 6" xfId="1860" xr:uid="{6A2791EF-F1C5-485E-A5F6-ECD5727A24E6}"/>
    <cellStyle name="Notas 2 2 17 7" xfId="2268" xr:uid="{B709130F-9733-4DD3-9610-9DE0F1258438}"/>
    <cellStyle name="Notas 2 2 18" xfId="195" xr:uid="{A42D29CF-0838-4E19-B7FC-8472BB9A39B0}"/>
    <cellStyle name="Notas 2 2 18 2" xfId="392" xr:uid="{D70BDAFF-4F02-4F09-BB0C-DAC17E13EBAC}"/>
    <cellStyle name="Notas 2 2 18 2 2" xfId="825" xr:uid="{F8FC9F9F-BF72-4151-B674-62DF319F4703}"/>
    <cellStyle name="Notas 2 2 18 2 3" xfId="1240" xr:uid="{D41E5B54-190C-43E0-93EE-9D1A06889F80}"/>
    <cellStyle name="Notas 2 2 18 2 4" xfId="1653" xr:uid="{97F31B42-6A18-42E2-A964-2ABB2D40B489}"/>
    <cellStyle name="Notas 2 2 18 2 5" xfId="2063" xr:uid="{AB119642-7588-4F21-9B60-A0D4EB440F27}"/>
    <cellStyle name="Notas 2 2 18 2 6" xfId="2470" xr:uid="{66DA8864-7466-4BBC-864E-C93A25129FF3}"/>
    <cellStyle name="Notas 2 2 18 3" xfId="628" xr:uid="{4801285A-BC7C-41B2-A1D5-98E8C5E7344E}"/>
    <cellStyle name="Notas 2 2 18 4" xfId="1046" xr:uid="{C16199C1-028D-4A98-95CB-17245E9D3789}"/>
    <cellStyle name="Notas 2 2 18 5" xfId="1459" xr:uid="{96B63A4E-8662-4B31-B047-BD80934CD079}"/>
    <cellStyle name="Notas 2 2 18 6" xfId="1869" xr:uid="{7AE5627B-240A-4933-8C11-1B63E0BD2A02}"/>
    <cellStyle name="Notas 2 2 18 7" xfId="2277" xr:uid="{8136CF0F-39CD-4F33-AD77-900C766E10F8}"/>
    <cellStyle name="Notas 2 2 19" xfId="205" xr:uid="{B925C934-836F-4F3F-BF7D-FA59EA36FDE6}"/>
    <cellStyle name="Notas 2 2 19 2" xfId="402" xr:uid="{6A2227E2-16B0-4911-AAFB-6AF8CCEAC975}"/>
    <cellStyle name="Notas 2 2 19 2 2" xfId="835" xr:uid="{1D19863C-EB9C-49EF-A65C-7BFB6ED84E3C}"/>
    <cellStyle name="Notas 2 2 19 2 3" xfId="1250" xr:uid="{D8AB6E7B-A104-48FA-BEAF-AB1DC891E2A3}"/>
    <cellStyle name="Notas 2 2 19 2 4" xfId="1663" xr:uid="{2EE17705-246A-4C2E-B5DC-E2C956E446D7}"/>
    <cellStyle name="Notas 2 2 19 2 5" xfId="2073" xr:uid="{7E8C8EA7-12BB-4B7C-B2E2-7A8C478B9AB1}"/>
    <cellStyle name="Notas 2 2 19 2 6" xfId="2480" xr:uid="{8574A11C-C0AC-4860-832B-ABC4E71F5F0C}"/>
    <cellStyle name="Notas 2 2 19 3" xfId="638" xr:uid="{910B589F-1EB0-436B-84C9-A6B5AB4EAEC2}"/>
    <cellStyle name="Notas 2 2 19 4" xfId="1056" xr:uid="{22F9DF2C-AD0D-42FB-8275-64975F884D51}"/>
    <cellStyle name="Notas 2 2 19 5" xfId="1469" xr:uid="{090EE03D-694E-4C06-9D93-F5716A909DBF}"/>
    <cellStyle name="Notas 2 2 19 6" xfId="1879" xr:uid="{9EC87C44-EF38-438A-A730-9489F5CAFF44}"/>
    <cellStyle name="Notas 2 2 19 7" xfId="2287" xr:uid="{4943C4A1-C18C-4F29-8A00-BCCF83311B16}"/>
    <cellStyle name="Notas 2 2 2" xfId="31" xr:uid="{00000000-0005-0000-0000-000019000000}"/>
    <cellStyle name="Notas 2 2 2 10" xfId="123" xr:uid="{73A5E1DD-1D70-4D61-BE43-E2F3A76347B7}"/>
    <cellStyle name="Notas 2 2 2 10 2" xfId="320" xr:uid="{FF04BE49-9B75-4676-9DBA-7BE2B1A1CD74}"/>
    <cellStyle name="Notas 2 2 2 10 2 2" xfId="753" xr:uid="{D5820338-B010-48EA-BDEF-2630A2C13815}"/>
    <cellStyle name="Notas 2 2 2 10 2 3" xfId="1169" xr:uid="{9CA5DD8E-226A-4B2F-A8EE-C7F7D9409C49}"/>
    <cellStyle name="Notas 2 2 2 10 2 4" xfId="1582" xr:uid="{9C349144-1BE3-4A80-BA96-0EE6099C275A}"/>
    <cellStyle name="Notas 2 2 2 10 2 5" xfId="1992" xr:uid="{F8AE0BF6-93A6-432F-B8F2-0208C0F58DA5}"/>
    <cellStyle name="Notas 2 2 2 10 2 6" xfId="2399" xr:uid="{2BD7CC7F-AFF1-46BC-9E70-7121AD2A706C}"/>
    <cellStyle name="Notas 2 2 2 10 3" xfId="556" xr:uid="{4B4FC242-20DC-4409-B9A2-31A86517F8C4}"/>
    <cellStyle name="Notas 2 2 2 10 4" xfId="974" xr:uid="{E12D1DE4-F302-45DF-96BF-F5021F76AEA8}"/>
    <cellStyle name="Notas 2 2 2 10 5" xfId="1387" xr:uid="{9382C861-3DE0-408A-807A-DD7ED4FAC9BF}"/>
    <cellStyle name="Notas 2 2 2 10 6" xfId="1798" xr:uid="{0502727E-F47D-4C8E-A373-B3D3BA0C551A}"/>
    <cellStyle name="Notas 2 2 2 10 7" xfId="2206" xr:uid="{774FE506-14FA-4716-92CD-B4A827F73312}"/>
    <cellStyle name="Notas 2 2 2 11" xfId="140" xr:uid="{E760C084-8AB1-4DAD-ADBC-7C01248EE567}"/>
    <cellStyle name="Notas 2 2 2 11 2" xfId="337" xr:uid="{C96E5790-DDB9-4B85-8389-3E9443DB26A0}"/>
    <cellStyle name="Notas 2 2 2 11 2 2" xfId="770" xr:uid="{C4824026-186F-4480-A614-B6A2AB3A3338}"/>
    <cellStyle name="Notas 2 2 2 11 2 3" xfId="1186" xr:uid="{C9F867E7-D624-43A7-ADC5-8949AF216E99}"/>
    <cellStyle name="Notas 2 2 2 11 2 4" xfId="1599" xr:uid="{73301506-54F2-4E42-8F0C-1D095C23B693}"/>
    <cellStyle name="Notas 2 2 2 11 2 5" xfId="2009" xr:uid="{2D3D6A8C-5B24-41BD-94D2-B57F93B472F8}"/>
    <cellStyle name="Notas 2 2 2 11 2 6" xfId="2416" xr:uid="{B6A5E836-7341-42C0-A244-92A03C7A9005}"/>
    <cellStyle name="Notas 2 2 2 11 3" xfId="573" xr:uid="{34D8F83F-362D-47F7-BC9E-557929E261F6}"/>
    <cellStyle name="Notas 2 2 2 11 4" xfId="991" xr:uid="{194472FA-9872-4B4F-AA8B-724521FB0748}"/>
    <cellStyle name="Notas 2 2 2 11 5" xfId="1404" xr:uid="{857FD4A6-3040-4C18-AD2B-2D216784A8F5}"/>
    <cellStyle name="Notas 2 2 2 11 6" xfId="1815" xr:uid="{B99440BD-9771-4C37-A88E-B4A23620E53A}"/>
    <cellStyle name="Notas 2 2 2 11 7" xfId="2223" xr:uid="{09954487-0210-43D5-8120-905FCDEC56BE}"/>
    <cellStyle name="Notas 2 2 2 12" xfId="149" xr:uid="{9EBE168D-C1C4-4C52-9E98-0F316F8DB3B5}"/>
    <cellStyle name="Notas 2 2 2 12 2" xfId="346" xr:uid="{FD591699-2246-4BFF-80A9-4690DD6D3BA5}"/>
    <cellStyle name="Notas 2 2 2 12 2 2" xfId="779" xr:uid="{A2127970-053A-4F5A-A3AD-317CADF7FB33}"/>
    <cellStyle name="Notas 2 2 2 12 2 3" xfId="1195" xr:uid="{4ABC83A1-9545-4AA3-8886-CD8E2981ED21}"/>
    <cellStyle name="Notas 2 2 2 12 2 4" xfId="1608" xr:uid="{F43F3137-FEC4-451B-B89D-6EA6487504DC}"/>
    <cellStyle name="Notas 2 2 2 12 2 5" xfId="2018" xr:uid="{1C177BD0-1533-47E4-A083-43F21B5708F1}"/>
    <cellStyle name="Notas 2 2 2 12 2 6" xfId="2425" xr:uid="{B5173DE3-B9DA-4215-B318-F08851500BDB}"/>
    <cellStyle name="Notas 2 2 2 12 3" xfId="582" xr:uid="{78CA0DDD-4EF2-4DD3-8035-B83441F43A63}"/>
    <cellStyle name="Notas 2 2 2 12 4" xfId="1000" xr:uid="{C1157820-ACC6-4D6C-9648-663FEA2CF3F0}"/>
    <cellStyle name="Notas 2 2 2 12 5" xfId="1413" xr:uid="{44A33967-5528-43D7-9A70-7370E4AD7AE4}"/>
    <cellStyle name="Notas 2 2 2 12 6" xfId="1824" xr:uid="{BF4428FC-896F-42D7-8ACE-780082D55402}"/>
    <cellStyle name="Notas 2 2 2 12 7" xfId="2232" xr:uid="{86053341-5417-4931-9B8D-1B2AB961D483}"/>
    <cellStyle name="Notas 2 2 2 13" xfId="156" xr:uid="{C57915F2-7B27-42A1-A77D-EF35D218DC03}"/>
    <cellStyle name="Notas 2 2 2 13 2" xfId="353" xr:uid="{0AD28A91-9F44-49E4-B6A0-441E6AAC88DA}"/>
    <cellStyle name="Notas 2 2 2 13 2 2" xfId="786" xr:uid="{B26B7BB5-C807-4967-8B8E-F22428E024AE}"/>
    <cellStyle name="Notas 2 2 2 13 2 3" xfId="1202" xr:uid="{F9354512-6CE0-4C2B-AE79-00107D38C294}"/>
    <cellStyle name="Notas 2 2 2 13 2 4" xfId="1615" xr:uid="{93BDFC46-9BDD-40E4-9AE4-A4F9F3EEAA2D}"/>
    <cellStyle name="Notas 2 2 2 13 2 5" xfId="2025" xr:uid="{FF810F65-BA24-4357-8296-3BEBEC76A857}"/>
    <cellStyle name="Notas 2 2 2 13 2 6" xfId="2432" xr:uid="{B3111D00-5290-4BFC-A584-27EFF3993462}"/>
    <cellStyle name="Notas 2 2 2 13 3" xfId="589" xr:uid="{DC73D0C1-3843-4F3C-84BD-FBA7FEB74AF3}"/>
    <cellStyle name="Notas 2 2 2 13 4" xfId="1007" xr:uid="{B6A29295-5CA0-4119-BAF5-880708E254DA}"/>
    <cellStyle name="Notas 2 2 2 13 5" xfId="1420" xr:uid="{8A9C477A-BCEC-448A-8511-5DC691855F3C}"/>
    <cellStyle name="Notas 2 2 2 13 6" xfId="1831" xr:uid="{03893D77-4381-40DF-B786-27FF0696A151}"/>
    <cellStyle name="Notas 2 2 2 13 7" xfId="2239" xr:uid="{7CC757A2-86CE-49B9-BBA9-ED9997140A53}"/>
    <cellStyle name="Notas 2 2 2 14" xfId="165" xr:uid="{CF21B903-29F8-4844-95C5-1CD726ACF35D}"/>
    <cellStyle name="Notas 2 2 2 14 2" xfId="362" xr:uid="{20B96ACD-A82A-42F0-8408-493050B4DD1B}"/>
    <cellStyle name="Notas 2 2 2 14 2 2" xfId="795" xr:uid="{13FCCC06-951B-4166-8395-526219CBA2F6}"/>
    <cellStyle name="Notas 2 2 2 14 2 3" xfId="1211" xr:uid="{B8D3AA80-B0CF-4DCE-AB12-AB2C3B028FEF}"/>
    <cellStyle name="Notas 2 2 2 14 2 4" xfId="1624" xr:uid="{E439B4D5-CEB5-43B5-AB65-69F727C9E71D}"/>
    <cellStyle name="Notas 2 2 2 14 2 5" xfId="2034" xr:uid="{A2BE8DD2-15E2-4DFE-ABDD-BD5410E3F4AC}"/>
    <cellStyle name="Notas 2 2 2 14 2 6" xfId="2441" xr:uid="{9DEFAFA7-91B5-458F-AB1F-8E1DD6C4B217}"/>
    <cellStyle name="Notas 2 2 2 14 3" xfId="598" xr:uid="{21E454C2-028C-458C-B91F-AED829734508}"/>
    <cellStyle name="Notas 2 2 2 14 4" xfId="1016" xr:uid="{5342F816-2E87-4F23-A425-4C24182BEABC}"/>
    <cellStyle name="Notas 2 2 2 14 5" xfId="1429" xr:uid="{147ECA8A-1FEC-4B40-B1A2-AE09D9D48708}"/>
    <cellStyle name="Notas 2 2 2 14 6" xfId="1840" xr:uid="{604D0530-3CA1-4E9E-8B2D-E6BEB093EF0C}"/>
    <cellStyle name="Notas 2 2 2 14 7" xfId="2248" xr:uid="{5F95D175-92BF-42ED-9B94-3CE24A377972}"/>
    <cellStyle name="Notas 2 2 2 15" xfId="172" xr:uid="{8BDDBAC5-E545-464E-9AE1-188A36F96849}"/>
    <cellStyle name="Notas 2 2 2 15 2" xfId="369" xr:uid="{25F80FB3-D150-45C0-9A55-BAE97EFDA11E}"/>
    <cellStyle name="Notas 2 2 2 15 2 2" xfId="802" xr:uid="{73503542-0C6D-4A6A-9BDE-974B3F303D5A}"/>
    <cellStyle name="Notas 2 2 2 15 2 3" xfId="1218" xr:uid="{C5544D61-C8D3-46C2-B810-150D79991A67}"/>
    <cellStyle name="Notas 2 2 2 15 2 4" xfId="1631" xr:uid="{4ACA37AE-8BB5-4805-93AF-A9038DC81B45}"/>
    <cellStyle name="Notas 2 2 2 15 2 5" xfId="2041" xr:uid="{8A76BBA1-F708-4F92-A02B-7B16275AE331}"/>
    <cellStyle name="Notas 2 2 2 15 2 6" xfId="2448" xr:uid="{6038137B-66E3-4130-BE45-AD9ABE83FC99}"/>
    <cellStyle name="Notas 2 2 2 15 3" xfId="605" xr:uid="{693975FF-E398-460B-89E5-DE6E132508CF}"/>
    <cellStyle name="Notas 2 2 2 15 4" xfId="1023" xr:uid="{25FEADCC-4516-4FC7-955B-D4BC933826A4}"/>
    <cellStyle name="Notas 2 2 2 15 5" xfId="1436" xr:uid="{39CEFD77-AB11-4F06-B208-A5F1527FE5A1}"/>
    <cellStyle name="Notas 2 2 2 15 6" xfId="1847" xr:uid="{EE1250FF-8C30-495A-84EF-E318871BB53D}"/>
    <cellStyle name="Notas 2 2 2 15 7" xfId="2255" xr:uid="{00956ACC-8B52-4298-A05C-C2DAC97769AB}"/>
    <cellStyle name="Notas 2 2 2 16" xfId="179" xr:uid="{C6E4D236-AEE5-439B-8EB1-9AC97CC17DBD}"/>
    <cellStyle name="Notas 2 2 2 16 2" xfId="376" xr:uid="{22BF1F34-9438-44FD-9DC8-52AABC05322E}"/>
    <cellStyle name="Notas 2 2 2 16 2 2" xfId="809" xr:uid="{F986FB43-BA12-4BAE-8D81-93D528857A40}"/>
    <cellStyle name="Notas 2 2 2 16 2 3" xfId="1225" xr:uid="{0267CF21-6E0E-4483-B0B3-44FF30C5CE9D}"/>
    <cellStyle name="Notas 2 2 2 16 2 4" xfId="1638" xr:uid="{40CB6020-030C-429A-9087-D5FEC4470378}"/>
    <cellStyle name="Notas 2 2 2 16 2 5" xfId="2048" xr:uid="{C2DCD4AB-50BF-4DF4-8DCB-E3D4B0936315}"/>
    <cellStyle name="Notas 2 2 2 16 2 6" xfId="2455" xr:uid="{5C34EEDA-16B6-45D8-8124-C6B4A6AE1901}"/>
    <cellStyle name="Notas 2 2 2 16 3" xfId="612" xr:uid="{02788A61-8739-4F87-B0C5-6972AB45F3E2}"/>
    <cellStyle name="Notas 2 2 2 16 4" xfId="1030" xr:uid="{2F9D86D7-CB82-4B7E-A34A-38C3E9D68E2D}"/>
    <cellStyle name="Notas 2 2 2 16 5" xfId="1443" xr:uid="{C270A49B-1E4D-4378-AACE-5AB59C058B12}"/>
    <cellStyle name="Notas 2 2 2 16 6" xfId="1854" xr:uid="{E6BE2AE3-BF3E-4A72-9A06-528EB2EB49A7}"/>
    <cellStyle name="Notas 2 2 2 16 7" xfId="2262" xr:uid="{AB095ED3-C3AE-47A7-B192-63E31FFC1836}"/>
    <cellStyle name="Notas 2 2 2 17" xfId="187" xr:uid="{3BD406EA-0A0E-4F4B-97F2-82EA0AD4836B}"/>
    <cellStyle name="Notas 2 2 2 17 2" xfId="384" xr:uid="{E047BEE1-A5DB-4F1F-9B2A-DC1C1DF1D2B1}"/>
    <cellStyle name="Notas 2 2 2 17 2 2" xfId="817" xr:uid="{96CE3336-D3D5-4644-8153-D0515CF2876A}"/>
    <cellStyle name="Notas 2 2 2 17 2 3" xfId="1232" xr:uid="{718B5624-FD8A-4631-909A-D4465A731B42}"/>
    <cellStyle name="Notas 2 2 2 17 2 4" xfId="1645" xr:uid="{04FCDEC2-891F-4CB8-9384-85AB84961FDE}"/>
    <cellStyle name="Notas 2 2 2 17 2 5" xfId="2055" xr:uid="{34BA96DD-B2D0-4738-86EB-41F7B6C5C290}"/>
    <cellStyle name="Notas 2 2 2 17 2 6" xfId="2462" xr:uid="{60F593EC-63D9-4641-ABA3-215D769C67D4}"/>
    <cellStyle name="Notas 2 2 2 17 3" xfId="620" xr:uid="{39A761C1-E65D-4658-8023-81A38690E5BC}"/>
    <cellStyle name="Notas 2 2 2 17 4" xfId="1038" xr:uid="{E350014A-DA5B-4C42-8391-8C0B2B441D9B}"/>
    <cellStyle name="Notas 2 2 2 17 5" xfId="1451" xr:uid="{B196D4D4-1DC3-4539-84D9-C8AF1F52E5B2}"/>
    <cellStyle name="Notas 2 2 2 17 6" xfId="1861" xr:uid="{FD4EBCAC-AE72-4DFE-9C73-F226490081BF}"/>
    <cellStyle name="Notas 2 2 2 17 7" xfId="2269" xr:uid="{C81C229E-897F-43CA-9007-6A84B93A3511}"/>
    <cellStyle name="Notas 2 2 2 18" xfId="197" xr:uid="{7D1A6A1E-32A0-4D02-8A98-B6D38A3A0084}"/>
    <cellStyle name="Notas 2 2 2 18 2" xfId="394" xr:uid="{0C1C1EE9-E4C3-4910-8624-DB471CBC4CDB}"/>
    <cellStyle name="Notas 2 2 2 18 2 2" xfId="827" xr:uid="{1DF5EDCC-D82B-4BD6-8EDE-9106F62641BC}"/>
    <cellStyle name="Notas 2 2 2 18 2 3" xfId="1242" xr:uid="{CC3296FD-1035-4777-8D5E-17F43A245E6E}"/>
    <cellStyle name="Notas 2 2 2 18 2 4" xfId="1655" xr:uid="{FDD52EC5-B1E4-4227-AE89-42631584EE7B}"/>
    <cellStyle name="Notas 2 2 2 18 2 5" xfId="2065" xr:uid="{E9CB7E36-BAD6-46B0-8C84-69B8E00E736C}"/>
    <cellStyle name="Notas 2 2 2 18 2 6" xfId="2472" xr:uid="{662549B1-40B4-434C-A0B0-D556F08C7A16}"/>
    <cellStyle name="Notas 2 2 2 18 3" xfId="630" xr:uid="{B2F0E63C-CA5A-4038-8995-18D727654AA9}"/>
    <cellStyle name="Notas 2 2 2 18 4" xfId="1048" xr:uid="{C7817C69-01E1-402A-9F29-CC8F92BFD7DF}"/>
    <cellStyle name="Notas 2 2 2 18 5" xfId="1461" xr:uid="{EBEE0044-DA14-41B7-843C-42EDCDA3A49C}"/>
    <cellStyle name="Notas 2 2 2 18 6" xfId="1871" xr:uid="{FBB432FB-8A66-4A34-B458-4723792D5276}"/>
    <cellStyle name="Notas 2 2 2 18 7" xfId="2279" xr:uid="{F57E50F7-584C-4918-B6E8-18B67BDDB263}"/>
    <cellStyle name="Notas 2 2 2 19" xfId="207" xr:uid="{C9DAC7C0-9D99-4699-A3B8-519B1A0A360D}"/>
    <cellStyle name="Notas 2 2 2 19 2" xfId="404" xr:uid="{DD542FD0-2E3F-45BF-9976-D5A66EE61BCB}"/>
    <cellStyle name="Notas 2 2 2 19 2 2" xfId="837" xr:uid="{EFEC540F-9741-4E01-9F05-951489D04145}"/>
    <cellStyle name="Notas 2 2 2 19 2 3" xfId="1252" xr:uid="{31C92AE0-6808-4D3B-9CFE-C9CD1B16EE42}"/>
    <cellStyle name="Notas 2 2 2 19 2 4" xfId="1665" xr:uid="{FC4AB1F3-0082-4B52-8AD2-52642D866CE7}"/>
    <cellStyle name="Notas 2 2 2 19 2 5" xfId="2075" xr:uid="{DD0AFF14-DA39-4BBF-B4F3-66473D578784}"/>
    <cellStyle name="Notas 2 2 2 19 2 6" xfId="2482" xr:uid="{E5789BE2-7E1D-4456-8843-3248E04BBFF2}"/>
    <cellStyle name="Notas 2 2 2 19 3" xfId="640" xr:uid="{1C2501A3-121B-45E6-800A-1BBAC0D73014}"/>
    <cellStyle name="Notas 2 2 2 19 4" xfId="1058" xr:uid="{0F54EAFA-4DAF-4896-A88B-FE9BC43B18F5}"/>
    <cellStyle name="Notas 2 2 2 19 5" xfId="1471" xr:uid="{B7BEA47D-8E12-4B48-9EE1-7926BF2E3C4D}"/>
    <cellStyle name="Notas 2 2 2 19 6" xfId="1881" xr:uid="{02E7DBF5-406C-411D-98FB-52DFEF3C656B}"/>
    <cellStyle name="Notas 2 2 2 19 7" xfId="2289" xr:uid="{0899883C-2861-48D1-9E4D-85EA2977C455}"/>
    <cellStyle name="Notas 2 2 2 2" xfId="11" xr:uid="{00000000-0005-0000-0000-00001A000000}"/>
    <cellStyle name="Notas 2 2 2 2 10" xfId="130" xr:uid="{3731A20D-285B-4DE8-B243-8773E5E3104F}"/>
    <cellStyle name="Notas 2 2 2 2 10 2" xfId="327" xr:uid="{9400E57F-4CDE-4F72-BF01-BBD5A97FF7CE}"/>
    <cellStyle name="Notas 2 2 2 2 10 2 2" xfId="760" xr:uid="{B21D2E50-8AD4-4E2A-8A3A-A47B59F83434}"/>
    <cellStyle name="Notas 2 2 2 2 10 2 3" xfId="1176" xr:uid="{9E8F86CA-321B-4306-88E4-C799A8837B15}"/>
    <cellStyle name="Notas 2 2 2 2 10 2 4" xfId="1589" xr:uid="{3C110812-6180-41E3-B4F8-959862D12054}"/>
    <cellStyle name="Notas 2 2 2 2 10 2 5" xfId="1999" xr:uid="{FB1368EC-6ECA-4C5D-8C69-E7FD44FB5E29}"/>
    <cellStyle name="Notas 2 2 2 2 10 2 6" xfId="2406" xr:uid="{91424E5F-1DCC-4398-ABBE-9B7E0EC9E575}"/>
    <cellStyle name="Notas 2 2 2 2 10 3" xfId="563" xr:uid="{AC9EB66D-0761-4571-97D3-0FA96850DF50}"/>
    <cellStyle name="Notas 2 2 2 2 10 4" xfId="981" xr:uid="{7CFD47D1-6F35-4D6E-861C-316759518926}"/>
    <cellStyle name="Notas 2 2 2 2 10 5" xfId="1394" xr:uid="{51B3DD63-177A-44B8-A603-BE58023FFC04}"/>
    <cellStyle name="Notas 2 2 2 2 10 6" xfId="1805" xr:uid="{F5604B60-9109-49D9-AD56-08A887E0BAE7}"/>
    <cellStyle name="Notas 2 2 2 2 10 7" xfId="2213" xr:uid="{0866C441-C03A-4D22-889A-0EDD54B68450}"/>
    <cellStyle name="Notas 2 2 2 2 11" xfId="141" xr:uid="{234BFDF7-1508-48FF-977E-C3B920CEBA85}"/>
    <cellStyle name="Notas 2 2 2 2 11 2" xfId="338" xr:uid="{A91E3915-28E2-4D07-B747-A4762BEBA82C}"/>
    <cellStyle name="Notas 2 2 2 2 11 2 2" xfId="771" xr:uid="{392069E8-B810-4250-A5B3-D4360EE3030D}"/>
    <cellStyle name="Notas 2 2 2 2 11 2 3" xfId="1187" xr:uid="{13488A74-60CD-4E19-979F-DA03087639CC}"/>
    <cellStyle name="Notas 2 2 2 2 11 2 4" xfId="1600" xr:uid="{88F320EE-420A-48C1-9E4C-EBC8418A0025}"/>
    <cellStyle name="Notas 2 2 2 2 11 2 5" xfId="2010" xr:uid="{1820B7EB-B753-4BB0-9896-E35FE4FD16BB}"/>
    <cellStyle name="Notas 2 2 2 2 11 2 6" xfId="2417" xr:uid="{5362EFC3-0338-4F42-B6F5-081EB27ED900}"/>
    <cellStyle name="Notas 2 2 2 2 11 3" xfId="574" xr:uid="{ACB42C0F-B233-433B-BE5A-92976A8BE375}"/>
    <cellStyle name="Notas 2 2 2 2 11 4" xfId="992" xr:uid="{3D1E2103-12CA-43B8-92D9-B27C7C8E2EAA}"/>
    <cellStyle name="Notas 2 2 2 2 11 5" xfId="1405" xr:uid="{CBCC0170-CE70-4B41-9E25-ECFE5F9D2AD8}"/>
    <cellStyle name="Notas 2 2 2 2 11 6" xfId="1816" xr:uid="{5459F70E-B8E4-4C92-97E4-4BF4EAA49C33}"/>
    <cellStyle name="Notas 2 2 2 2 11 7" xfId="2224" xr:uid="{3EA47D82-8A06-44C5-83B7-1DFAEDBA55B3}"/>
    <cellStyle name="Notas 2 2 2 2 12" xfId="150" xr:uid="{63C4483C-59D6-4B3F-A3AC-6BE3F62B4EC0}"/>
    <cellStyle name="Notas 2 2 2 2 12 2" xfId="347" xr:uid="{4C371DA5-08E9-45AE-9D02-0390403DD885}"/>
    <cellStyle name="Notas 2 2 2 2 12 2 2" xfId="780" xr:uid="{B2555043-5AB8-4F43-8244-C1DA44A93916}"/>
    <cellStyle name="Notas 2 2 2 2 12 2 3" xfId="1196" xr:uid="{C69E4191-CDBB-474D-A96B-5A3AA8F73A4F}"/>
    <cellStyle name="Notas 2 2 2 2 12 2 4" xfId="1609" xr:uid="{96E667A2-5699-4B46-ABBC-D21281E229A1}"/>
    <cellStyle name="Notas 2 2 2 2 12 2 5" xfId="2019" xr:uid="{34A39DCC-4621-4BA5-906B-EB11D95DF895}"/>
    <cellStyle name="Notas 2 2 2 2 12 2 6" xfId="2426" xr:uid="{D0424C4E-D669-48C8-895D-FBA1B2E0EF91}"/>
    <cellStyle name="Notas 2 2 2 2 12 3" xfId="583" xr:uid="{72861D67-9D2E-4A9B-9DBC-13E344FB45FC}"/>
    <cellStyle name="Notas 2 2 2 2 12 4" xfId="1001" xr:uid="{8CEBBEA2-1AA9-4306-BAF7-10BC4006B9FA}"/>
    <cellStyle name="Notas 2 2 2 2 12 5" xfId="1414" xr:uid="{9BDA4433-D89A-4792-ABBF-BB1BC1154FF0}"/>
    <cellStyle name="Notas 2 2 2 2 12 6" xfId="1825" xr:uid="{6AD94356-C8F9-45F1-926E-04E968807A41}"/>
    <cellStyle name="Notas 2 2 2 2 12 7" xfId="2233" xr:uid="{AA840868-2F41-43A9-8381-E0482FEF0E3B}"/>
    <cellStyle name="Notas 2 2 2 2 13" xfId="157" xr:uid="{06036C4E-9452-4923-9DD4-66D741E32F76}"/>
    <cellStyle name="Notas 2 2 2 2 13 2" xfId="354" xr:uid="{18C1C4F3-EA72-432B-8DE5-34A7C441E886}"/>
    <cellStyle name="Notas 2 2 2 2 13 2 2" xfId="787" xr:uid="{0FB0AE8F-61E4-47AD-AE9A-443FD54C107E}"/>
    <cellStyle name="Notas 2 2 2 2 13 2 3" xfId="1203" xr:uid="{93515264-0FEE-4A1D-9FB6-298326642581}"/>
    <cellStyle name="Notas 2 2 2 2 13 2 4" xfId="1616" xr:uid="{5411EF25-B923-460A-AD4B-C4E9C7B0AB9B}"/>
    <cellStyle name="Notas 2 2 2 2 13 2 5" xfId="2026" xr:uid="{649D5660-7B4B-49E0-98D8-ECF302B392C3}"/>
    <cellStyle name="Notas 2 2 2 2 13 2 6" xfId="2433" xr:uid="{F2EB7CEE-1A01-4897-86C9-3AED07816E64}"/>
    <cellStyle name="Notas 2 2 2 2 13 3" xfId="590" xr:uid="{8BFC4543-509F-4056-A6AA-163328DF4C38}"/>
    <cellStyle name="Notas 2 2 2 2 13 4" xfId="1008" xr:uid="{074D5581-1255-4A1D-B53C-C6990662541E}"/>
    <cellStyle name="Notas 2 2 2 2 13 5" xfId="1421" xr:uid="{D2B69E3D-04A8-4C46-886D-43EAE88C665B}"/>
    <cellStyle name="Notas 2 2 2 2 13 6" xfId="1832" xr:uid="{82C09C9C-D47E-4C46-BD8C-6B081A11BFC5}"/>
    <cellStyle name="Notas 2 2 2 2 13 7" xfId="2240" xr:uid="{11626CD3-46B2-420A-9AE6-AA43598BD869}"/>
    <cellStyle name="Notas 2 2 2 2 14" xfId="166" xr:uid="{AD112EBA-3815-4435-8750-8A724B14FB64}"/>
    <cellStyle name="Notas 2 2 2 2 14 2" xfId="363" xr:uid="{2AC3F702-1B47-4DCB-9993-D41A9DB6C03B}"/>
    <cellStyle name="Notas 2 2 2 2 14 2 2" xfId="796" xr:uid="{44E885D4-5A12-4B36-B405-3A3F36EEAD57}"/>
    <cellStyle name="Notas 2 2 2 2 14 2 3" xfId="1212" xr:uid="{424C8AEE-57FC-40B3-947E-15FDF1B4B667}"/>
    <cellStyle name="Notas 2 2 2 2 14 2 4" xfId="1625" xr:uid="{81859B27-248C-4862-ADBD-AC01EB69A9E6}"/>
    <cellStyle name="Notas 2 2 2 2 14 2 5" xfId="2035" xr:uid="{83FA706B-A99F-405C-9979-9E0980230339}"/>
    <cellStyle name="Notas 2 2 2 2 14 2 6" xfId="2442" xr:uid="{7891DDD3-9709-4A66-A7A5-7CF087B11E44}"/>
    <cellStyle name="Notas 2 2 2 2 14 3" xfId="599" xr:uid="{08C76B0B-ECBB-4EFD-B4D9-F34CA5009D55}"/>
    <cellStyle name="Notas 2 2 2 2 14 4" xfId="1017" xr:uid="{B82FD1BF-CC91-4717-B526-41C79564D196}"/>
    <cellStyle name="Notas 2 2 2 2 14 5" xfId="1430" xr:uid="{87AA2C3C-8F50-4233-9EC2-84B69353D4D7}"/>
    <cellStyle name="Notas 2 2 2 2 14 6" xfId="1841" xr:uid="{092FB822-C4CD-48E4-BA69-B5926BABFA87}"/>
    <cellStyle name="Notas 2 2 2 2 14 7" xfId="2249" xr:uid="{AFC1DC75-1AD4-4D12-AEA5-B1A54F1E90EE}"/>
    <cellStyle name="Notas 2 2 2 2 15" xfId="180" xr:uid="{41E2144D-F23F-48E9-8837-8629B5F974B4}"/>
    <cellStyle name="Notas 2 2 2 2 15 2" xfId="377" xr:uid="{5A196EAD-85B1-401D-BFBC-B7EE89597DBE}"/>
    <cellStyle name="Notas 2 2 2 2 15 2 2" xfId="810" xr:uid="{DAFF1EEA-F262-4972-B17D-1C3608FE1EE4}"/>
    <cellStyle name="Notas 2 2 2 2 15 2 3" xfId="1226" xr:uid="{CD8EB41C-7549-4E35-BA59-4DC5C7F5C419}"/>
    <cellStyle name="Notas 2 2 2 2 15 2 4" xfId="1639" xr:uid="{52C7B0B0-94DD-4D86-B18C-4E3DF24C877C}"/>
    <cellStyle name="Notas 2 2 2 2 15 2 5" xfId="2049" xr:uid="{CC85C930-6A9C-4736-B78C-BF126C8D8789}"/>
    <cellStyle name="Notas 2 2 2 2 15 2 6" xfId="2456" xr:uid="{8FF0AC9E-4823-400D-9B52-AA8C7A42E2B9}"/>
    <cellStyle name="Notas 2 2 2 2 15 3" xfId="613" xr:uid="{F8A49DDE-16F6-4CBF-82C7-CC24F7E7F077}"/>
    <cellStyle name="Notas 2 2 2 2 15 4" xfId="1031" xr:uid="{E59584D8-F27D-4B07-BE92-5569D60FC583}"/>
    <cellStyle name="Notas 2 2 2 2 15 5" xfId="1444" xr:uid="{DC0F8EC9-41B9-46A8-B77E-06E090A2BCB4}"/>
    <cellStyle name="Notas 2 2 2 2 15 6" xfId="1855" xr:uid="{2518165C-75F2-42F4-9B1E-64889A5836AD}"/>
    <cellStyle name="Notas 2 2 2 2 15 7" xfId="2263" xr:uid="{9B9F2D2A-E168-4411-9BEC-C98826DE2B57}"/>
    <cellStyle name="Notas 2 2 2 2 16" xfId="188" xr:uid="{54BE55D0-0A0A-4264-A407-A6B8F0998B55}"/>
    <cellStyle name="Notas 2 2 2 2 16 2" xfId="385" xr:uid="{786546B4-8583-42B0-BDBE-0B62CEF96EA7}"/>
    <cellStyle name="Notas 2 2 2 2 16 2 2" xfId="818" xr:uid="{CA95B86D-1C90-4706-BD22-E46F94CCB161}"/>
    <cellStyle name="Notas 2 2 2 2 16 2 3" xfId="1233" xr:uid="{D573C86B-4986-4476-B446-A5BA7F01B372}"/>
    <cellStyle name="Notas 2 2 2 2 16 2 4" xfId="1646" xr:uid="{904EBBAE-2320-4DDA-8006-FB977C4CB472}"/>
    <cellStyle name="Notas 2 2 2 2 16 2 5" xfId="2056" xr:uid="{89305064-4807-4EBE-A332-F869B8A975A3}"/>
    <cellStyle name="Notas 2 2 2 2 16 2 6" xfId="2463" xr:uid="{A174691E-17E1-42F3-965B-603DE422BBC5}"/>
    <cellStyle name="Notas 2 2 2 2 16 3" xfId="621" xr:uid="{A509B3E2-E3EC-4259-BDEC-7D6C559C65BD}"/>
    <cellStyle name="Notas 2 2 2 2 16 4" xfId="1039" xr:uid="{A58FF0EE-35A8-4437-BE54-0A495198DC04}"/>
    <cellStyle name="Notas 2 2 2 2 16 5" xfId="1452" xr:uid="{73585138-2BA4-4A69-B5A0-3F5E83254DA6}"/>
    <cellStyle name="Notas 2 2 2 2 16 6" xfId="1862" xr:uid="{162B1022-F5C2-4FF7-BB5C-371E6D58F4F8}"/>
    <cellStyle name="Notas 2 2 2 2 16 7" xfId="2270" xr:uid="{B6809D6D-7EAB-4952-B568-681763D93101}"/>
    <cellStyle name="Notas 2 2 2 2 17" xfId="198" xr:uid="{794E9C57-3F65-4666-9D3D-C671889E7A03}"/>
    <cellStyle name="Notas 2 2 2 2 17 2" xfId="395" xr:uid="{861B37C4-3065-40E6-BA4E-23F9FDC4B4BB}"/>
    <cellStyle name="Notas 2 2 2 2 17 2 2" xfId="828" xr:uid="{9C389578-BE85-416A-87BA-58B0A4B808F9}"/>
    <cellStyle name="Notas 2 2 2 2 17 2 3" xfId="1243" xr:uid="{3915ED84-57A7-4B85-B9F6-733437AAB13C}"/>
    <cellStyle name="Notas 2 2 2 2 17 2 4" xfId="1656" xr:uid="{EC96F2D9-164D-4D6C-9BCB-20AA376EF4FB}"/>
    <cellStyle name="Notas 2 2 2 2 17 2 5" xfId="2066" xr:uid="{9D3FA38E-D962-4056-B924-B818E961367B}"/>
    <cellStyle name="Notas 2 2 2 2 17 2 6" xfId="2473" xr:uid="{463FA4FA-E7CB-46C2-9B05-0026DEF81AAB}"/>
    <cellStyle name="Notas 2 2 2 2 17 3" xfId="631" xr:uid="{8B62FA44-CB11-4A85-B850-3257C0DCDBC9}"/>
    <cellStyle name="Notas 2 2 2 2 17 4" xfId="1049" xr:uid="{8EC29101-E1BF-4C5E-881A-5BCC5C4D36DA}"/>
    <cellStyle name="Notas 2 2 2 2 17 5" xfId="1462" xr:uid="{3E5AA689-D327-4BD5-BD02-0D3C0F932CF9}"/>
    <cellStyle name="Notas 2 2 2 2 17 6" xfId="1872" xr:uid="{080F61D3-E7AC-4D3D-B6C7-59151A74D9F6}"/>
    <cellStyle name="Notas 2 2 2 2 17 7" xfId="2280" xr:uid="{21942875-8E01-4FD3-B7A1-F0CFDE2EA707}"/>
    <cellStyle name="Notas 2 2 2 2 18" xfId="208" xr:uid="{C07473B8-0645-486D-A862-AE339E4B1FA5}"/>
    <cellStyle name="Notas 2 2 2 2 18 2" xfId="405" xr:uid="{663972EC-A2BA-4E64-B3DC-BCEB1D600DDA}"/>
    <cellStyle name="Notas 2 2 2 2 18 2 2" xfId="838" xr:uid="{81A8000F-2AD3-47DA-BC06-ECFB61571F36}"/>
    <cellStyle name="Notas 2 2 2 2 18 2 3" xfId="1253" xr:uid="{62640ED4-93CA-4FD5-86D2-0A847E08EF1C}"/>
    <cellStyle name="Notas 2 2 2 2 18 2 4" xfId="1666" xr:uid="{ACE42A8E-E284-4440-B565-87F2196FCCCA}"/>
    <cellStyle name="Notas 2 2 2 2 18 2 5" xfId="2076" xr:uid="{0A720D57-04CB-4E3D-9638-F1A5317748AC}"/>
    <cellStyle name="Notas 2 2 2 2 18 2 6" xfId="2483" xr:uid="{03E6774C-1074-4C32-B278-4157DAB8C342}"/>
    <cellStyle name="Notas 2 2 2 2 18 3" xfId="641" xr:uid="{FC32B804-7F2E-4CAF-BCC3-4E60FB135934}"/>
    <cellStyle name="Notas 2 2 2 2 18 4" xfId="1059" xr:uid="{4EB50C16-CB8A-413D-AD05-21666F26D526}"/>
    <cellStyle name="Notas 2 2 2 2 18 5" xfId="1472" xr:uid="{509F5D32-746A-4BA9-99E8-209F1D57D19D}"/>
    <cellStyle name="Notas 2 2 2 2 18 6" xfId="1882" xr:uid="{F3F775FF-1F69-4B40-AD12-4D3014F195AE}"/>
    <cellStyle name="Notas 2 2 2 2 18 7" xfId="2290" xr:uid="{5047DF41-40A6-4231-A315-C2FD072751B7}"/>
    <cellStyle name="Notas 2 2 2 2 19" xfId="12" xr:uid="{00000000-0005-0000-0000-00001B000000}"/>
    <cellStyle name="Notas 2 2 2 2 19 2" xfId="26" xr:uid="{00000000-0005-0000-0000-00001C000000}"/>
    <cellStyle name="Notas 2 2 2 2 19 2 2" xfId="848" xr:uid="{F7EBDE9F-5EB8-487D-A799-773B4BD426D7}"/>
    <cellStyle name="Notas 2 2 2 2 19 2 3" xfId="1263" xr:uid="{ED688683-90C1-4187-9FF5-949BD64032FC}"/>
    <cellStyle name="Notas 2 2 2 2 19 2 4" xfId="1676" xr:uid="{ED5A0AD6-7DBF-4CB1-B326-28A491D0F2A9}"/>
    <cellStyle name="Notas 2 2 2 2 19 2 5" xfId="2086" xr:uid="{13D64827-BFE9-4A2C-8C9B-80573533EAEC}"/>
    <cellStyle name="Notas 2 2 2 2 19 2 6" xfId="2493" xr:uid="{CE10F407-BA69-4510-8F63-E3B70165C155}"/>
    <cellStyle name="Notas 2 2 2 2 19 2 7" xfId="415" xr:uid="{B08731C9-B98B-410C-8ABC-9CFD0A04780C}"/>
    <cellStyle name="Notas 2 2 2 2 19 3" xfId="651" xr:uid="{192EE7D0-8AAC-444D-B8FE-54E292BA0267}"/>
    <cellStyle name="Notas 2 2 2 2 19 4" xfId="1069" xr:uid="{DE76CA1F-1574-4082-A7EE-DC923DF09366}"/>
    <cellStyle name="Notas 2 2 2 2 19 5" xfId="1482" xr:uid="{6826D70F-8281-42ED-878F-CB5DDD642A34}"/>
    <cellStyle name="Notas 2 2 2 2 19 6" xfId="1892" xr:uid="{D88C2F8D-A0FB-4B35-86A6-C80708237551}"/>
    <cellStyle name="Notas 2 2 2 2 19 7" xfId="2300" xr:uid="{9F85F5B3-93A4-4DCA-88A3-02735499A6F9}"/>
    <cellStyle name="Notas 2 2 2 2 19 8" xfId="218" xr:uid="{AEABF7EB-0789-41AE-AFE3-6331BD3EE807}"/>
    <cellStyle name="Notas 2 2 2 2 2" xfId="24" xr:uid="{00000000-0005-0000-0000-00001D000000}"/>
    <cellStyle name="Notas 2 2 2 2 2 2" xfId="261" xr:uid="{A8AB99A6-79DD-4980-BFD6-79F5BFFDDD94}"/>
    <cellStyle name="Notas 2 2 2 2 2 2 2" xfId="694" xr:uid="{DCE9EDFD-C044-4727-8DE7-AF4CDEB85BEC}"/>
    <cellStyle name="Notas 2 2 2 2 2 2 3" xfId="1111" xr:uid="{20839102-B56D-407A-9FF4-AC59D37FF641}"/>
    <cellStyle name="Notas 2 2 2 2 2 2 4" xfId="1524" xr:uid="{7826CCCA-226E-4639-B98B-28EBA388033E}"/>
    <cellStyle name="Notas 2 2 2 2 2 2 5" xfId="1934" xr:uid="{E653C95F-7368-4DA3-B301-CDA3F2A471F1}"/>
    <cellStyle name="Notas 2 2 2 2 2 2 6" xfId="2342" xr:uid="{FBB48731-BBC8-4224-8DDF-F03D367A10C4}"/>
    <cellStyle name="Notas 2 2 2 2 2 3" xfId="497" xr:uid="{FD5704BA-95A5-4C71-AAF9-7556B64E9DC4}"/>
    <cellStyle name="Notas 2 2 2 2 2 4" xfId="915" xr:uid="{2C05CC2D-72B5-4758-A45E-AE886D2088B7}"/>
    <cellStyle name="Notas 2 2 2 2 2 5" xfId="1330" xr:uid="{CCC5E171-C552-43F8-AA20-6471A9F54CDB}"/>
    <cellStyle name="Notas 2 2 2 2 2 6" xfId="1741" xr:uid="{AF0DD63B-1608-48CE-9DE1-B6332566DA03}"/>
    <cellStyle name="Notas 2 2 2 2 2 7" xfId="2149" xr:uid="{25F385FF-E417-47D6-80C8-72D5F5360664}"/>
    <cellStyle name="Notas 2 2 2 2 2 8" xfId="64" xr:uid="{C62BD240-F276-45EF-80E3-A5090A28B526}"/>
    <cellStyle name="Notas 2 2 2 2 20" xfId="230" xr:uid="{4F63BA16-59EE-481B-BD5A-FF6291006D63}"/>
    <cellStyle name="Notas 2 2 2 2 20 2" xfId="427" xr:uid="{E3A2F955-36F5-4DCC-9B67-B8FECA52D008}"/>
    <cellStyle name="Notas 2 2 2 2 20 2 2" xfId="860" xr:uid="{EC4475A8-17CD-487F-A5EC-49D435113A0E}"/>
    <cellStyle name="Notas 2 2 2 2 20 2 3" xfId="1275" xr:uid="{A77BB282-E955-4430-B284-8A68FA145070}"/>
    <cellStyle name="Notas 2 2 2 2 20 2 4" xfId="1688" xr:uid="{F1F36797-7612-4514-A4FF-502686FE3387}"/>
    <cellStyle name="Notas 2 2 2 2 20 2 5" xfId="2098" xr:uid="{682917A7-0F8C-4B7E-8987-626749DC84EA}"/>
    <cellStyle name="Notas 2 2 2 2 20 2 6" xfId="2505" xr:uid="{EA7CE278-D2F4-4A4F-A18E-BBDCB22E97D3}"/>
    <cellStyle name="Notas 2 2 2 2 20 3" xfId="663" xr:uid="{9B100F89-975C-4F89-A12A-C7EF699F4099}"/>
    <cellStyle name="Notas 2 2 2 2 20 4" xfId="1081" xr:uid="{ABE065D9-3EE8-46A3-8AF9-8E7A80B2D01D}"/>
    <cellStyle name="Notas 2 2 2 2 20 5" xfId="1494" xr:uid="{3EDF215F-9133-42DC-BC3E-74B3923A5C0E}"/>
    <cellStyle name="Notas 2 2 2 2 20 6" xfId="1904" xr:uid="{D8C99361-90EE-462E-AE71-D26F872039EE}"/>
    <cellStyle name="Notas 2 2 2 2 20 7" xfId="2312" xr:uid="{DC847E1A-E043-463E-9B60-99F228051A56}"/>
    <cellStyle name="Notas 2 2 2 2 21" xfId="13" xr:uid="{00000000-0005-0000-0000-00001E000000}"/>
    <cellStyle name="Notas 2 2 2 2 21 2" xfId="27" xr:uid="{00000000-0005-0000-0000-00001F000000}"/>
    <cellStyle name="Notas 2 2 2 2 21 2 2" xfId="866" xr:uid="{CCCCF738-B0B3-47C3-81FE-FA15E78E5C50}"/>
    <cellStyle name="Notas 2 2 2 2 21 2 3" xfId="1281" xr:uid="{38F562B0-7A26-4C19-8D78-845F0F6D3400}"/>
    <cellStyle name="Notas 2 2 2 2 21 2 4" xfId="1694" xr:uid="{3EA08F8A-6603-4A97-A1CB-47E1EB34708E}"/>
    <cellStyle name="Notas 2 2 2 2 21 2 5" xfId="2104" xr:uid="{FCDFDCE5-F7DA-4EA4-8DA4-1065E2387604}"/>
    <cellStyle name="Notas 2 2 2 2 21 2 6" xfId="2511" xr:uid="{AC49574C-0247-45DC-8C7E-BF864C412611}"/>
    <cellStyle name="Notas 2 2 2 2 21 2 7" xfId="433" xr:uid="{9E34A0FB-2FC0-4062-B1FE-AEE53CBFF25F}"/>
    <cellStyle name="Notas 2 2 2 2 21 3" xfId="669" xr:uid="{64B0A82B-8E6D-4087-B694-098A298DF5FD}"/>
    <cellStyle name="Notas 2 2 2 2 21 4" xfId="1087" xr:uid="{6DD8F0B3-E57E-4FA4-B159-CF236D4EC115}"/>
    <cellStyle name="Notas 2 2 2 2 21 5" xfId="1500" xr:uid="{7F66CB24-A7AB-4FCE-9226-6C14007A758E}"/>
    <cellStyle name="Notas 2 2 2 2 21 6" xfId="1910" xr:uid="{6725469D-C637-4152-BD54-D378A5ED26A4}"/>
    <cellStyle name="Notas 2 2 2 2 21 7" xfId="2318" xr:uid="{0DE6ECBF-5127-4484-BA79-DD1450140E26}"/>
    <cellStyle name="Notas 2 2 2 2 21 8" xfId="236" xr:uid="{2B9C6801-78CF-4DF1-84D0-F104D9CCE2DB}"/>
    <cellStyle name="Notas 2 2 2 2 22" xfId="246" xr:uid="{065AAC57-8B20-44F9-AE84-2294B6701B25}"/>
    <cellStyle name="Notas 2 2 2 2 22 2" xfId="679" xr:uid="{755A22E0-BE74-4578-A07F-A30037DC0370}"/>
    <cellStyle name="Notas 2 2 2 2 22 3" xfId="1097" xr:uid="{66C98DCA-4D36-48E9-949A-297F1F2489A5}"/>
    <cellStyle name="Notas 2 2 2 2 22 4" xfId="1510" xr:uid="{C8688583-C4FA-45FD-88B8-AB8ACEC58262}"/>
    <cellStyle name="Notas 2 2 2 2 22 5" xfId="1920" xr:uid="{04A51FAE-8865-4354-8422-74E992AC318A}"/>
    <cellStyle name="Notas 2 2 2 2 22 6" xfId="2328" xr:uid="{539ABF03-6D94-420A-B464-DC57962BDC87}"/>
    <cellStyle name="Notas 2 2 2 2 23" xfId="443" xr:uid="{8F489E65-E4CC-4EED-89ED-B012547BE9D9}"/>
    <cellStyle name="Notas 2 2 2 2 23 2" xfId="876" xr:uid="{E713A16C-FA0C-4532-86C5-07F9A8A120D7}"/>
    <cellStyle name="Notas 2 2 2 2 23 3" xfId="1291" xr:uid="{6BBC4E74-9D33-406B-97EC-E0C4B7F76436}"/>
    <cellStyle name="Notas 2 2 2 2 23 4" xfId="1704" xr:uid="{C0A945D5-E994-4EDF-8B6E-43882F4AC64D}"/>
    <cellStyle name="Notas 2 2 2 2 23 5" xfId="2114" xr:uid="{5FAB1F0E-DBC1-456D-9DFA-42DC98BC1345}"/>
    <cellStyle name="Notas 2 2 2 2 23 6" xfId="2521" xr:uid="{D73C91E7-CD47-4258-B4BC-5E37B9CF1BB0}"/>
    <cellStyle name="Notas 2 2 2 2 24" xfId="458" xr:uid="{A7CD5CC9-482F-4734-B322-1694DEA48187}"/>
    <cellStyle name="Notas 2 2 2 2 24 2" xfId="891" xr:uid="{E551BBA5-4E3C-48D6-867B-45588EBC7478}"/>
    <cellStyle name="Notas 2 2 2 2 24 3" xfId="1305" xr:uid="{95F5C122-2D02-441C-805C-BEA77CE03E01}"/>
    <cellStyle name="Notas 2 2 2 2 24 4" xfId="1719" xr:uid="{C647B6D5-2B5D-4F00-B38F-EB65377FC78C}"/>
    <cellStyle name="Notas 2 2 2 2 24 5" xfId="2129" xr:uid="{AF9E297E-2AC5-430D-ABDE-3E5E6EED0650}"/>
    <cellStyle name="Notas 2 2 2 2 24 6" xfId="2535" xr:uid="{806873FB-43D6-4204-ADE6-7EF74232BDC9}"/>
    <cellStyle name="Notas 2 2 2 2 25" xfId="447" xr:uid="{178E9ED8-3BFA-4A1B-A927-9555933B4180}"/>
    <cellStyle name="Notas 2 2 2 2 25 2" xfId="880" xr:uid="{8B95268F-4CC1-4AE0-8092-CB9C622268B1}"/>
    <cellStyle name="Notas 2 2 2 2 25 3" xfId="1294" xr:uid="{7C2BCD55-1683-4A1C-8E20-CF179DE7E2CF}"/>
    <cellStyle name="Notas 2 2 2 2 25 4" xfId="1708" xr:uid="{ED7F19C2-2DA6-4330-B329-EFCF3E929897}"/>
    <cellStyle name="Notas 2 2 2 2 25 5" xfId="2118" xr:uid="{5CC4038F-FE6E-4898-B3CF-6F8A16DF23DC}"/>
    <cellStyle name="Notas 2 2 2 2 25 6" xfId="2524" xr:uid="{DE7DC5BA-FDE5-443F-967B-FC8E9B541E40}"/>
    <cellStyle name="Notas 2 2 2 2 26" xfId="477" xr:uid="{851E8055-0B66-41EB-928E-5D9D7A036FA1}"/>
    <cellStyle name="Notas 2 2 2 2 27" xfId="476" xr:uid="{68FEA23C-F6B6-4C7C-A9E4-FA832BA32814}"/>
    <cellStyle name="Notas 2 2 2 2 28" xfId="1313" xr:uid="{525E475A-B1A7-43DF-9E66-5A4ACD3FC4EC}"/>
    <cellStyle name="Notas 2 2 2 2 29" xfId="1446" xr:uid="{9FDF9858-BC8B-4985-929A-85C93CA7800D}"/>
    <cellStyle name="Notas 2 2 2 2 3" xfId="77" xr:uid="{58426CB3-513A-4C5E-A477-3354299E8BD5}"/>
    <cellStyle name="Notas 2 2 2 2 3 2" xfId="274" xr:uid="{D646C867-126C-4DCE-A0ED-4AEF8321A33A}"/>
    <cellStyle name="Notas 2 2 2 2 3 2 2" xfId="707" xr:uid="{DAFA9CCD-D1FD-456E-AA11-0EA4FE11E71B}"/>
    <cellStyle name="Notas 2 2 2 2 3 2 3" xfId="1124" xr:uid="{E2FFE678-8917-423E-B2F7-1FD4CAF4B12D}"/>
    <cellStyle name="Notas 2 2 2 2 3 2 4" xfId="1536" xr:uid="{9B2E2E99-D2DF-4C3A-8A1B-E01E0D724B52}"/>
    <cellStyle name="Notas 2 2 2 2 3 2 5" xfId="1947" xr:uid="{33E7055D-361B-477F-B6B0-AFB2EAA5B402}"/>
    <cellStyle name="Notas 2 2 2 2 3 2 6" xfId="2354" xr:uid="{126A12C5-82B6-43E1-9BE9-3A9329FFECDE}"/>
    <cellStyle name="Notas 2 2 2 2 3 3" xfId="510" xr:uid="{651B9C31-886D-4EED-A922-13083F2219EF}"/>
    <cellStyle name="Notas 2 2 2 2 3 4" xfId="928" xr:uid="{DDDF2815-39F9-4C51-9632-711ADA311BA8}"/>
    <cellStyle name="Notas 2 2 2 2 3 5" xfId="1342" xr:uid="{32A78AD3-A22F-4ACC-BFD0-65FE4A4DE82F}"/>
    <cellStyle name="Notas 2 2 2 2 3 6" xfId="1753" xr:uid="{00196F0D-1FC4-4BC0-B10C-989E4A05FF9B}"/>
    <cellStyle name="Notas 2 2 2 2 3 7" xfId="2161" xr:uid="{3FB87B65-BB64-40C0-8E7D-7E7660E36B3E}"/>
    <cellStyle name="Notas 2 2 2 2 30" xfId="1937" xr:uid="{0E601DC4-D7EB-41A0-B74E-EA53BAD1A694}"/>
    <cellStyle name="Notas 2 2 2 2 31" xfId="48" xr:uid="{6DE4CCFB-414C-45FD-9D6E-7FCAAADA174F}"/>
    <cellStyle name="Notas 2 2 2 2 4" xfId="68" xr:uid="{D5B762BE-610C-46E1-AD2B-AC64B56A3AFF}"/>
    <cellStyle name="Notas 2 2 2 2 4 2" xfId="265" xr:uid="{4F5BBC7B-9CE5-4B3E-B687-3A0033CB457C}"/>
    <cellStyle name="Notas 2 2 2 2 4 2 2" xfId="698" xr:uid="{3E293ECF-520B-436F-8F75-420451B9B1E1}"/>
    <cellStyle name="Notas 2 2 2 2 4 2 3" xfId="1115" xr:uid="{32EDAC90-BD12-4DB7-957E-8B892541D3B2}"/>
    <cellStyle name="Notas 2 2 2 2 4 2 4" xfId="1527" xr:uid="{6D9461A8-BA6D-42E1-B4D8-019301CEAE0A}"/>
    <cellStyle name="Notas 2 2 2 2 4 2 5" xfId="1938" xr:uid="{9C1DC56A-D214-454A-B974-B49F91C29673}"/>
    <cellStyle name="Notas 2 2 2 2 4 2 6" xfId="2345" xr:uid="{376B1F1D-6426-47CF-84F0-1ADA34F1FE5C}"/>
    <cellStyle name="Notas 2 2 2 2 4 3" xfId="501" xr:uid="{CD1DC838-3D3F-47EB-A3D2-24D09EA51632}"/>
    <cellStyle name="Notas 2 2 2 2 4 4" xfId="919" xr:uid="{18B79C10-C7A6-46A6-BCB9-1EF7CF3F27BB}"/>
    <cellStyle name="Notas 2 2 2 2 4 5" xfId="1333" xr:uid="{8B566672-ED49-4C8F-B1CA-DADF023443F5}"/>
    <cellStyle name="Notas 2 2 2 2 4 6" xfId="1744" xr:uid="{23E3C598-46D8-4D1B-8BB6-342EC7BE17B4}"/>
    <cellStyle name="Notas 2 2 2 2 4 7" xfId="2152" xr:uid="{4D439815-2B8A-42BD-906F-105C915B4BF9}"/>
    <cellStyle name="Notas 2 2 2 2 5" xfId="83" xr:uid="{28328CBE-8572-49F7-949E-FCCCEBC39415}"/>
    <cellStyle name="Notas 2 2 2 2 5 2" xfId="280" xr:uid="{B5160167-17F6-495E-9E52-07E2F8B06896}"/>
    <cellStyle name="Notas 2 2 2 2 5 2 2" xfId="713" xr:uid="{70F19572-5757-4FB2-B29F-E7B3C0A16FB3}"/>
    <cellStyle name="Notas 2 2 2 2 5 2 3" xfId="1130" xr:uid="{433CF8F9-5D62-48E0-A761-2BC6D0863646}"/>
    <cellStyle name="Notas 2 2 2 2 5 2 4" xfId="1542" xr:uid="{51091D86-5AAC-447B-8BE2-58B3594D3AEE}"/>
    <cellStyle name="Notas 2 2 2 2 5 2 5" xfId="1953" xr:uid="{C0F78F76-C44E-40EA-9616-06870EB8294D}"/>
    <cellStyle name="Notas 2 2 2 2 5 2 6" xfId="2360" xr:uid="{12E360F5-52E9-457A-8883-609B8AC4D7AC}"/>
    <cellStyle name="Notas 2 2 2 2 5 3" xfId="516" xr:uid="{137BCCF1-1059-4DDC-8E49-353E8125E384}"/>
    <cellStyle name="Notas 2 2 2 2 5 4" xfId="934" xr:uid="{46925361-FA3A-4BDD-A4A4-3E1E9A78174F}"/>
    <cellStyle name="Notas 2 2 2 2 5 5" xfId="1348" xr:uid="{FF981EE0-C819-41D5-A663-0A8DE59DA8C8}"/>
    <cellStyle name="Notas 2 2 2 2 5 6" xfId="1759" xr:uid="{C15DCB3C-502B-4D3C-B074-EB8194CD44DC}"/>
    <cellStyle name="Notas 2 2 2 2 5 7" xfId="2167" xr:uid="{BB83467A-F90A-4EDF-B4DE-07BE9115693C}"/>
    <cellStyle name="Notas 2 2 2 2 6" xfId="95" xr:uid="{25AD4029-6218-414A-AAB9-F4E654FD1829}"/>
    <cellStyle name="Notas 2 2 2 2 6 2" xfId="292" xr:uid="{8AEACFFB-DDF2-414F-BFE3-AA8A545EE3EE}"/>
    <cellStyle name="Notas 2 2 2 2 6 2 2" xfId="725" xr:uid="{E278F8E5-1017-4F7F-A189-08B78BB539C3}"/>
    <cellStyle name="Notas 2 2 2 2 6 2 3" xfId="1142" xr:uid="{14BBD9ED-7232-491C-9C19-DF8C0AD72AC2}"/>
    <cellStyle name="Notas 2 2 2 2 6 2 4" xfId="1554" xr:uid="{53AB0611-C07A-4315-A865-15422A6AC97E}"/>
    <cellStyle name="Notas 2 2 2 2 6 2 5" xfId="1965" xr:uid="{F6F7FF14-8B63-4A11-A263-071CB6DCFAE5}"/>
    <cellStyle name="Notas 2 2 2 2 6 2 6" xfId="2372" xr:uid="{DDA01726-1ADC-4AF3-A0B6-2BB17743D5B4}"/>
    <cellStyle name="Notas 2 2 2 2 6 3" xfId="528" xr:uid="{D993926C-2CAB-4177-B81B-AF796B944B7A}"/>
    <cellStyle name="Notas 2 2 2 2 6 4" xfId="946" xr:uid="{58A93E6E-8BC8-4AF5-A356-DA7241C225B6}"/>
    <cellStyle name="Notas 2 2 2 2 6 5" xfId="1360" xr:uid="{BE6D1D95-E229-45F9-AAA8-AAF990786380}"/>
    <cellStyle name="Notas 2 2 2 2 6 6" xfId="1771" xr:uid="{0795D373-10D6-43BF-97C0-C05B83A0BBE1}"/>
    <cellStyle name="Notas 2 2 2 2 6 7" xfId="2179" xr:uid="{CB4C0C92-E3CF-466A-919E-FE5DE6C5F369}"/>
    <cellStyle name="Notas 2 2 2 2 7" xfId="111" xr:uid="{FF636631-72A2-4422-84E2-585B354546B5}"/>
    <cellStyle name="Notas 2 2 2 2 7 2" xfId="308" xr:uid="{1F2AA082-140B-41D3-9185-B741DC156897}"/>
    <cellStyle name="Notas 2 2 2 2 7 2 2" xfId="741" xr:uid="{2444CBAB-3E02-4409-816F-C48E3E4DCB76}"/>
    <cellStyle name="Notas 2 2 2 2 7 2 3" xfId="1157" xr:uid="{A1BE4D7F-A0AA-4E8B-A787-A84BE93A2A53}"/>
    <cellStyle name="Notas 2 2 2 2 7 2 4" xfId="1570" xr:uid="{8B703B7A-89CB-4143-9C8B-570B89D72000}"/>
    <cellStyle name="Notas 2 2 2 2 7 2 5" xfId="1980" xr:uid="{1889FE2B-3B8D-4346-8A75-E4DA5FEDED86}"/>
    <cellStyle name="Notas 2 2 2 2 7 2 6" xfId="2387" xr:uid="{BD40F78C-C43D-4476-8C7D-566D26074EF8}"/>
    <cellStyle name="Notas 2 2 2 2 7 3" xfId="544" xr:uid="{AFC071E0-A710-4105-B669-03821F2C4D47}"/>
    <cellStyle name="Notas 2 2 2 2 7 4" xfId="962" xr:uid="{D8313DDC-7B3D-421E-894A-75E8FCEFBB02}"/>
    <cellStyle name="Notas 2 2 2 2 7 5" xfId="1375" xr:uid="{1B4C63B2-756A-467F-9E4D-C9EA878EB32C}"/>
    <cellStyle name="Notas 2 2 2 2 7 6" xfId="1786" xr:uid="{78A23862-661D-45BF-BD5E-9400434EA456}"/>
    <cellStyle name="Notas 2 2 2 2 7 7" xfId="2194" xr:uid="{69BF7920-69D2-4A5E-BBBF-B1C624F506AA}"/>
    <cellStyle name="Notas 2 2 2 2 8" xfId="118" xr:uid="{23C6D7A9-57EA-401B-B806-B003049D803B}"/>
    <cellStyle name="Notas 2 2 2 2 8 2" xfId="315" xr:uid="{42E3C35E-615B-49DE-80E4-53CC324FEFBB}"/>
    <cellStyle name="Notas 2 2 2 2 8 2 2" xfId="748" xr:uid="{632139E5-0ABB-46DD-9D38-0688D273EC31}"/>
    <cellStyle name="Notas 2 2 2 2 8 2 3" xfId="1164" xr:uid="{BC78B0DA-CF3C-4181-9293-7F7C7F4FBBA9}"/>
    <cellStyle name="Notas 2 2 2 2 8 2 4" xfId="1577" xr:uid="{6400DBCC-2420-42E7-B94E-1C1DCDF9B18F}"/>
    <cellStyle name="Notas 2 2 2 2 8 2 5" xfId="1987" xr:uid="{1A58F1C3-BCC1-4427-B01A-9D0AEAE99492}"/>
    <cellStyle name="Notas 2 2 2 2 8 2 6" xfId="2394" xr:uid="{721C0378-5174-45A1-8122-28AEE8D967E3}"/>
    <cellStyle name="Notas 2 2 2 2 8 3" xfId="551" xr:uid="{1FA2C043-A85A-4B12-9CB7-770698F02617}"/>
    <cellStyle name="Notas 2 2 2 2 8 4" xfId="969" xr:uid="{718CCA90-6E5A-47DD-BC33-F73D8CBA2FF0}"/>
    <cellStyle name="Notas 2 2 2 2 8 5" xfId="1382" xr:uid="{810ACB0F-CAD8-4B41-BE00-08186F8D6DCF}"/>
    <cellStyle name="Notas 2 2 2 2 8 6" xfId="1793" xr:uid="{DB8C3D28-205B-4CE9-A6D0-A6FB3BE3B30B}"/>
    <cellStyle name="Notas 2 2 2 2 8 7" xfId="2201" xr:uid="{103E99DF-D116-44E7-8A54-59F14691D8C2}"/>
    <cellStyle name="Notas 2 2 2 2 9" xfId="124" xr:uid="{3708AA6C-B8CE-40D1-BA7C-59184AE74DC0}"/>
    <cellStyle name="Notas 2 2 2 2 9 2" xfId="321" xr:uid="{1D1D8F98-D095-43C1-A72A-39B68F01C1CF}"/>
    <cellStyle name="Notas 2 2 2 2 9 2 2" xfId="754" xr:uid="{B2F24A86-2B14-4A2F-93A4-2EACA5A86ADA}"/>
    <cellStyle name="Notas 2 2 2 2 9 2 3" xfId="1170" xr:uid="{F4BF9033-F458-47F9-8019-E25D00592A54}"/>
    <cellStyle name="Notas 2 2 2 2 9 2 4" xfId="1583" xr:uid="{5B69CA9A-6325-4A2E-BB19-7DDCED098853}"/>
    <cellStyle name="Notas 2 2 2 2 9 2 5" xfId="1993" xr:uid="{62134394-A0A0-458B-8B12-11D01401A377}"/>
    <cellStyle name="Notas 2 2 2 2 9 2 6" xfId="2400" xr:uid="{6B0C2839-1D5F-47E4-9BAD-E517A149E16B}"/>
    <cellStyle name="Notas 2 2 2 2 9 3" xfId="557" xr:uid="{7A325553-2B18-4746-A295-258731C19B00}"/>
    <cellStyle name="Notas 2 2 2 2 9 4" xfId="975" xr:uid="{FADE3A9F-C52A-46B8-BD83-E476BA7B11E0}"/>
    <cellStyle name="Notas 2 2 2 2 9 5" xfId="1388" xr:uid="{D8EE0A67-3BCB-41D6-88FB-D2BC6C32DFE7}"/>
    <cellStyle name="Notas 2 2 2 2 9 6" xfId="1799" xr:uid="{A7BFE4CD-32A3-43CD-B69E-8E214BA3EBB3}"/>
    <cellStyle name="Notas 2 2 2 2 9 7" xfId="2207" xr:uid="{761B0F55-DE7B-421C-BEEB-5C1A4CFC0BE7}"/>
    <cellStyle name="Notas 2 2 2 20" xfId="217" xr:uid="{960C5B7A-9E32-4C10-932B-A3BF8F03FA54}"/>
    <cellStyle name="Notas 2 2 2 20 2" xfId="414" xr:uid="{36ECCA94-368F-4363-AE92-A918646617B3}"/>
    <cellStyle name="Notas 2 2 2 20 2 2" xfId="847" xr:uid="{F9C0E831-5CBF-4263-9B1D-5947A51F1D0C}"/>
    <cellStyle name="Notas 2 2 2 20 2 3" xfId="1262" xr:uid="{E8055993-7577-43DE-A847-E643AEAB418E}"/>
    <cellStyle name="Notas 2 2 2 20 2 4" xfId="1675" xr:uid="{DD3C6B5D-80E7-4CA9-8153-4C7CFC55EC7E}"/>
    <cellStyle name="Notas 2 2 2 20 2 5" xfId="2085" xr:uid="{C8EA8CEF-A4D7-473F-BD3D-A6A8FD3ADE4F}"/>
    <cellStyle name="Notas 2 2 2 20 2 6" xfId="2492" xr:uid="{046AC7E0-5E3F-46EA-8470-07624FFB1CD9}"/>
    <cellStyle name="Notas 2 2 2 20 3" xfId="650" xr:uid="{170149F8-7787-43A8-B9EB-7D56DBD84D47}"/>
    <cellStyle name="Notas 2 2 2 20 4" xfId="1068" xr:uid="{E7B22492-3734-434B-849E-9F3ECEFA3A8A}"/>
    <cellStyle name="Notas 2 2 2 20 5" xfId="1481" xr:uid="{15213564-9D78-4BD7-868A-51EC983D940D}"/>
    <cellStyle name="Notas 2 2 2 20 6" xfId="1891" xr:uid="{613108CA-14E0-42F7-B6EF-82F88379CFA7}"/>
    <cellStyle name="Notas 2 2 2 20 7" xfId="2299" xr:uid="{A479EAC6-A257-4F35-B624-4879130CC1D2}"/>
    <cellStyle name="Notas 2 2 2 21" xfId="229" xr:uid="{629D9FBE-08E1-483C-B153-D82D700353F2}"/>
    <cellStyle name="Notas 2 2 2 21 2" xfId="426" xr:uid="{788D4F91-3D66-413E-A407-C997D8902A53}"/>
    <cellStyle name="Notas 2 2 2 21 2 2" xfId="859" xr:uid="{0A3F05B8-2DA4-461F-8D91-2E6819773A67}"/>
    <cellStyle name="Notas 2 2 2 21 2 3" xfId="1274" xr:uid="{14D6E4E4-7B86-4EDD-B842-7C154B26673F}"/>
    <cellStyle name="Notas 2 2 2 21 2 4" xfId="1687" xr:uid="{F80F1821-E184-46F5-84D8-4060B01E677D}"/>
    <cellStyle name="Notas 2 2 2 21 2 5" xfId="2097" xr:uid="{89DC178C-A455-4816-B10D-B5D8A941AE42}"/>
    <cellStyle name="Notas 2 2 2 21 2 6" xfId="2504" xr:uid="{282C230D-CB3A-48E4-B84A-FB279D76739D}"/>
    <cellStyle name="Notas 2 2 2 21 3" xfId="662" xr:uid="{562CD131-5255-42CD-89C2-62A8F4771B14}"/>
    <cellStyle name="Notas 2 2 2 21 4" xfId="1080" xr:uid="{C01FDC30-FF4F-4CBD-A24B-8B6E9B585AD7}"/>
    <cellStyle name="Notas 2 2 2 21 5" xfId="1493" xr:uid="{FA66D5D9-BB80-4B64-A0D5-A39DCE004CC0}"/>
    <cellStyle name="Notas 2 2 2 21 6" xfId="1903" xr:uid="{AD1201FC-D6CD-4BA4-9645-0C12F5D3EEF2}"/>
    <cellStyle name="Notas 2 2 2 21 7" xfId="2311" xr:uid="{42417797-2A96-42DD-BCFA-213713A2C3FD}"/>
    <cellStyle name="Notas 2 2 2 22" xfId="235" xr:uid="{944A4AE7-C2BF-43DA-9500-F6CC86040113}"/>
    <cellStyle name="Notas 2 2 2 22 2" xfId="432" xr:uid="{5A35BBF4-D0AA-493F-8819-6412845C09D2}"/>
    <cellStyle name="Notas 2 2 2 22 2 2" xfId="865" xr:uid="{7C25DA11-48A2-4FED-AC10-104CB0E5A252}"/>
    <cellStyle name="Notas 2 2 2 22 2 3" xfId="1280" xr:uid="{453F5FF5-1C22-4CD7-8553-0E5DCB3255FC}"/>
    <cellStyle name="Notas 2 2 2 22 2 4" xfId="1693" xr:uid="{A680CE7E-94B5-4887-9274-8B93F6B77EC8}"/>
    <cellStyle name="Notas 2 2 2 22 2 5" xfId="2103" xr:uid="{878316A0-DD53-4FD4-9721-D544B623431B}"/>
    <cellStyle name="Notas 2 2 2 22 2 6" xfId="2510" xr:uid="{F73B5852-27A4-4848-A2E6-4240EFC67BB1}"/>
    <cellStyle name="Notas 2 2 2 22 3" xfId="668" xr:uid="{437CA7EB-CA6F-4B45-BBFC-550F596523E6}"/>
    <cellStyle name="Notas 2 2 2 22 4" xfId="1086" xr:uid="{C0B1C938-318A-4CDB-8334-2BFE4220D128}"/>
    <cellStyle name="Notas 2 2 2 22 5" xfId="1499" xr:uid="{F30B2B65-3FAE-4F7B-A838-EA6EDEC52635}"/>
    <cellStyle name="Notas 2 2 2 22 6" xfId="1909" xr:uid="{84304E33-F396-46AC-8CC1-B0AC005FCDA4}"/>
    <cellStyle name="Notas 2 2 2 22 7" xfId="2317" xr:uid="{AD948581-4159-45FE-8F1F-92C8359592B8}"/>
    <cellStyle name="Notas 2 2 2 23" xfId="245" xr:uid="{F7C238E2-729B-44F1-8F8B-EF54657818EB}"/>
    <cellStyle name="Notas 2 2 2 23 2" xfId="678" xr:uid="{2FEE5CF1-5886-4014-81A7-1A760CDB7065}"/>
    <cellStyle name="Notas 2 2 2 23 3" xfId="1096" xr:uid="{507B9A23-7E87-41BA-A425-C48E06CFCB82}"/>
    <cellStyle name="Notas 2 2 2 23 4" xfId="1509" xr:uid="{0A6DEE55-D1FF-4714-8550-F8FEBAA80899}"/>
    <cellStyle name="Notas 2 2 2 23 5" xfId="1919" xr:uid="{EBB899BE-5A16-473C-9ECB-8A6F7A61D442}"/>
    <cellStyle name="Notas 2 2 2 23 6" xfId="2327" xr:uid="{5416BAE1-DB6F-4611-B761-BD031EA305B8}"/>
    <cellStyle name="Notas 2 2 2 24" xfId="442" xr:uid="{7F6C3A1E-9E2A-46F7-BD34-9B0CEABFABAF}"/>
    <cellStyle name="Notas 2 2 2 24 2" xfId="875" xr:uid="{C6037D57-33F9-40D8-90DD-D3921FB5ECE2}"/>
    <cellStyle name="Notas 2 2 2 24 3" xfId="1290" xr:uid="{A87AD164-B339-43E4-8AE3-6A521E7B1B0A}"/>
    <cellStyle name="Notas 2 2 2 24 4" xfId="1703" xr:uid="{0C7FA3F6-C1FC-473A-B118-323BF79B1BBC}"/>
    <cellStyle name="Notas 2 2 2 24 5" xfId="2113" xr:uid="{52A00570-96D6-4970-A280-8AA2F09110E5}"/>
    <cellStyle name="Notas 2 2 2 24 6" xfId="2520" xr:uid="{19578DE2-5FB0-4066-A218-254C56D1BF78}"/>
    <cellStyle name="Notas 2 2 2 25" xfId="457" xr:uid="{8A6C6B91-A61C-433C-9A32-E84755DC9A6E}"/>
    <cellStyle name="Notas 2 2 2 25 2" xfId="890" xr:uid="{368AEE32-1BDA-41E8-B916-0679C7017714}"/>
    <cellStyle name="Notas 2 2 2 25 3" xfId="1304" xr:uid="{8FCA2B36-5CFE-4C10-8E97-70B94DBC7532}"/>
    <cellStyle name="Notas 2 2 2 25 4" xfId="1718" xr:uid="{FD67E5D6-6E90-44EA-AF29-EFB6F4029B0C}"/>
    <cellStyle name="Notas 2 2 2 25 5" xfId="2128" xr:uid="{97076B67-4143-4DA6-948D-8D2C3448B8F9}"/>
    <cellStyle name="Notas 2 2 2 25 6" xfId="2534" xr:uid="{C8BD08E1-3B2B-41EF-8888-D928881EEA2B}"/>
    <cellStyle name="Notas 2 2 2 26" xfId="454" xr:uid="{7A9A5C63-E538-4DBB-8FC8-EEC25C00244F}"/>
    <cellStyle name="Notas 2 2 2 26 2" xfId="887" xr:uid="{F2ED4FAF-BFD9-4011-A747-97DF4F4DF82F}"/>
    <cellStyle name="Notas 2 2 2 26 3" xfId="1301" xr:uid="{763AF5B7-764B-4937-AF94-5995ADD6C72E}"/>
    <cellStyle name="Notas 2 2 2 26 4" xfId="1715" xr:uid="{CA90BD65-B1F7-44A5-AFFA-885D3D6B2E3B}"/>
    <cellStyle name="Notas 2 2 2 26 5" xfId="2125" xr:uid="{FBFA846B-4BF6-4B6C-A5BB-917CE2C055A6}"/>
    <cellStyle name="Notas 2 2 2 26 6" xfId="2531" xr:uid="{05198A0B-CC97-4B3B-B6B2-17777CB9884C}"/>
    <cellStyle name="Notas 2 2 2 27" xfId="475" xr:uid="{F4A43A28-9409-4484-8703-52889D3C5230}"/>
    <cellStyle name="Notas 2 2 2 28" xfId="485" xr:uid="{3A6F0235-55C7-4057-B005-AFC4A0A7197F}"/>
    <cellStyle name="Notas 2 2 2 29" xfId="480" xr:uid="{5B30BDA6-E624-4E0E-8A0C-8B9329415695}"/>
    <cellStyle name="Notas 2 2 2 3" xfId="38" xr:uid="{00000000-0005-0000-0000-000020000000}"/>
    <cellStyle name="Notas 2 2 2 3 2" xfId="259" xr:uid="{FE235887-6D0B-43FB-A024-42437BCB1A86}"/>
    <cellStyle name="Notas 2 2 2 3 2 2" xfId="692" xr:uid="{F031DE7C-DDB4-4DF8-B4F6-7CA714FE0FD7}"/>
    <cellStyle name="Notas 2 2 2 3 2 3" xfId="1109" xr:uid="{C838D1FC-E433-4BDE-A9CA-EFE964F0A79D}"/>
    <cellStyle name="Notas 2 2 2 3 2 4" xfId="1522" xr:uid="{BFC9D41E-B9B6-4151-9328-0C5807941FD7}"/>
    <cellStyle name="Notas 2 2 2 3 2 5" xfId="1932" xr:uid="{50A9702A-624A-4A36-928F-5F3BA7564546}"/>
    <cellStyle name="Notas 2 2 2 3 2 6" xfId="2340" xr:uid="{4D4330F5-943F-4243-BBF0-6BDEAC650686}"/>
    <cellStyle name="Notas 2 2 2 3 3" xfId="495" xr:uid="{D4E361C1-5024-47E9-B4CA-F7C6B3742E55}"/>
    <cellStyle name="Notas 2 2 2 3 4" xfId="913" xr:uid="{B20FB509-11ED-4C59-8A34-77CA8A3AB633}"/>
    <cellStyle name="Notas 2 2 2 3 5" xfId="1328" xr:uid="{484031F7-9958-4844-A634-F1DF568D0A56}"/>
    <cellStyle name="Notas 2 2 2 3 6" xfId="1739" xr:uid="{3D143FCA-5B54-48CA-B509-0BF0BEF368EA}"/>
    <cellStyle name="Notas 2 2 2 3 7" xfId="2147" xr:uid="{1A5C7B7F-AE12-4339-BD11-A0D537EA9954}"/>
    <cellStyle name="Notas 2 2 2 3 8" xfId="62" xr:uid="{E4017204-6103-4E74-96F9-87C4236B410C}"/>
    <cellStyle name="Notas 2 2 2 30" xfId="1556" xr:uid="{08AE1992-A74F-47B1-A583-0FE4FAA6525E}"/>
    <cellStyle name="Notas 2 2 2 31" xfId="2116" xr:uid="{7DFB6871-79CD-479F-99CA-B82C7EEE3E47}"/>
    <cellStyle name="Notas 2 2 2 32" xfId="47" xr:uid="{4130C3FD-BF8E-4077-84BD-75D33BABC87C}"/>
    <cellStyle name="Notas 2 2 2 4" xfId="75" xr:uid="{41380314-E836-448D-AF30-F5EFA04CDAB2}"/>
    <cellStyle name="Notas 2 2 2 4 2" xfId="272" xr:uid="{D40DAFBB-C8A0-4D64-B2D1-B2C0746357C0}"/>
    <cellStyle name="Notas 2 2 2 4 2 2" xfId="705" xr:uid="{A928355A-3799-4CAF-BA07-B82E7F4962E4}"/>
    <cellStyle name="Notas 2 2 2 4 2 3" xfId="1122" xr:uid="{A9887402-9D3C-4759-A7B7-C5AC68C8FEDE}"/>
    <cellStyle name="Notas 2 2 2 4 2 4" xfId="1534" xr:uid="{571C7B4B-325E-4406-BD5D-C593394C8A5D}"/>
    <cellStyle name="Notas 2 2 2 4 2 5" xfId="1945" xr:uid="{EA8CE010-BFB8-49AF-8BCB-D62044A68862}"/>
    <cellStyle name="Notas 2 2 2 4 2 6" xfId="2352" xr:uid="{A35E3C5F-6C7C-4075-91FF-4FAC0B711A57}"/>
    <cellStyle name="Notas 2 2 2 4 3" xfId="508" xr:uid="{493496C1-C20E-41AB-A74F-33F339D7628D}"/>
    <cellStyle name="Notas 2 2 2 4 4" xfId="926" xr:uid="{3F0CEA86-79F3-4B78-9DEF-76F24D367ADE}"/>
    <cellStyle name="Notas 2 2 2 4 5" xfId="1340" xr:uid="{AEF7DF1C-BB0A-44E5-AF67-F4D5F8E75363}"/>
    <cellStyle name="Notas 2 2 2 4 6" xfId="1751" xr:uid="{ED10A3EA-8093-459B-9A00-8020121F5B4C}"/>
    <cellStyle name="Notas 2 2 2 4 7" xfId="2159" xr:uid="{48D3830D-CF26-4218-B572-F36821788B95}"/>
    <cellStyle name="Notas 2 2 2 5" xfId="72" xr:uid="{43A010E9-E604-4059-961B-0AAC27263559}"/>
    <cellStyle name="Notas 2 2 2 5 2" xfId="269" xr:uid="{014F4EF5-3DEC-41E1-9D7F-23475A041052}"/>
    <cellStyle name="Notas 2 2 2 5 2 2" xfId="702" xr:uid="{488CE8B1-7B30-4CD8-8984-C1ECCD8CE2F3}"/>
    <cellStyle name="Notas 2 2 2 5 2 3" xfId="1119" xr:uid="{F8AB53FB-7E15-45D8-94C4-B127485AC648}"/>
    <cellStyle name="Notas 2 2 2 5 2 4" xfId="1531" xr:uid="{4F014CD7-8F1A-4D0A-9171-4C7F182E0B91}"/>
    <cellStyle name="Notas 2 2 2 5 2 5" xfId="1942" xr:uid="{C2FBE4A0-D9B7-42D4-B6AF-C0724F78BAA0}"/>
    <cellStyle name="Notas 2 2 2 5 2 6" xfId="2349" xr:uid="{BAEF0E33-2E92-4424-9157-1994020EB966}"/>
    <cellStyle name="Notas 2 2 2 5 3" xfId="505" xr:uid="{9C261BA5-CD2D-412C-9ADE-152D45CAF69D}"/>
    <cellStyle name="Notas 2 2 2 5 4" xfId="923" xr:uid="{53B59C83-6BC2-4533-8B02-FB9DE4D954CA}"/>
    <cellStyle name="Notas 2 2 2 5 5" xfId="1337" xr:uid="{B1571274-03DB-41F8-BA8A-FE720081381F}"/>
    <cellStyle name="Notas 2 2 2 5 6" xfId="1748" xr:uid="{0006A8D4-D574-4368-BF0C-0E5DD1A10C77}"/>
    <cellStyle name="Notas 2 2 2 5 7" xfId="2156" xr:uid="{8EB55C47-527C-4691-893E-C5339E0A434B}"/>
    <cellStyle name="Notas 2 2 2 6" xfId="81" xr:uid="{B85A0C92-4AE3-4285-8807-7283935AB8C9}"/>
    <cellStyle name="Notas 2 2 2 6 2" xfId="278" xr:uid="{188D65CC-EEDA-4F44-AE2F-2DF0770E3210}"/>
    <cellStyle name="Notas 2 2 2 6 2 2" xfId="711" xr:uid="{25268F79-45E2-49B5-97D4-32B6EA046E1A}"/>
    <cellStyle name="Notas 2 2 2 6 2 3" xfId="1128" xr:uid="{EECF7A34-A057-42A2-8699-007C0E4351C8}"/>
    <cellStyle name="Notas 2 2 2 6 2 4" xfId="1540" xr:uid="{D503C11E-19B4-4D93-8D75-9924A864682B}"/>
    <cellStyle name="Notas 2 2 2 6 2 5" xfId="1951" xr:uid="{642787F3-7FF6-4BE2-A450-12FC77B47AF8}"/>
    <cellStyle name="Notas 2 2 2 6 2 6" xfId="2358" xr:uid="{8134F8A3-4FF7-4DA5-B95E-53E34D925FCF}"/>
    <cellStyle name="Notas 2 2 2 6 3" xfId="514" xr:uid="{2697C23A-E7AC-4F6C-B9A6-23887EC7E6A4}"/>
    <cellStyle name="Notas 2 2 2 6 4" xfId="932" xr:uid="{4EA404E3-CF02-446D-87B4-3D843E63AAD7}"/>
    <cellStyle name="Notas 2 2 2 6 5" xfId="1346" xr:uid="{2C407571-AFBB-4514-9F4A-1373257CA920}"/>
    <cellStyle name="Notas 2 2 2 6 6" xfId="1757" xr:uid="{D57F2239-5855-406B-841D-4D4D21B3FAC1}"/>
    <cellStyle name="Notas 2 2 2 6 7" xfId="2165" xr:uid="{16A8BFB8-AA5F-4034-A4A1-C16D448ED3B9}"/>
    <cellStyle name="Notas 2 2 2 7" xfId="94" xr:uid="{23B9BF7B-8D10-4AF5-A535-5A12736B141A}"/>
    <cellStyle name="Notas 2 2 2 7 2" xfId="291" xr:uid="{BD1BDC00-AF36-4AE5-880B-A18A1D0D70BE}"/>
    <cellStyle name="Notas 2 2 2 7 2 2" xfId="724" xr:uid="{6B6B1285-04A3-48A5-95CD-F2AAFB4D3C9E}"/>
    <cellStyle name="Notas 2 2 2 7 2 3" xfId="1141" xr:uid="{1A9C8875-AEA0-4D71-A8DF-3339A96D1846}"/>
    <cellStyle name="Notas 2 2 2 7 2 4" xfId="1553" xr:uid="{EB49BFB9-1B67-4BD0-813A-16ACB163C837}"/>
    <cellStyle name="Notas 2 2 2 7 2 5" xfId="1964" xr:uid="{5221E05C-383D-4656-B549-EB0A847A8823}"/>
    <cellStyle name="Notas 2 2 2 7 2 6" xfId="2371" xr:uid="{B6705FB0-E990-4CBD-9172-8DC3179FFCC8}"/>
    <cellStyle name="Notas 2 2 2 7 3" xfId="527" xr:uid="{61F399B3-D0C4-4F67-864E-F678DCAF9D46}"/>
    <cellStyle name="Notas 2 2 2 7 4" xfId="945" xr:uid="{A6C52672-4DAA-4494-BEBB-D8D60B1A68A6}"/>
    <cellStyle name="Notas 2 2 2 7 5" xfId="1359" xr:uid="{DC7B6C80-2AB6-4978-8315-F7FF5F916C31}"/>
    <cellStyle name="Notas 2 2 2 7 6" xfId="1770" xr:uid="{C77F2515-A491-4CE3-92CA-5409B3CE3B9A}"/>
    <cellStyle name="Notas 2 2 2 7 7" xfId="2178" xr:uid="{DDDCF7D7-A505-42E6-B150-94D747D8A0C8}"/>
    <cellStyle name="Notas 2 2 2 8" xfId="110" xr:uid="{2A41BAF6-147D-4479-ACD0-0CF64FDC4B5E}"/>
    <cellStyle name="Notas 2 2 2 8 2" xfId="307" xr:uid="{D71D9F78-361A-48A2-B318-E8A11E9E16B3}"/>
    <cellStyle name="Notas 2 2 2 8 2 2" xfId="740" xr:uid="{C739437C-762E-4B1E-83A5-44584C725A6D}"/>
    <cellStyle name="Notas 2 2 2 8 2 3" xfId="1156" xr:uid="{A43DF929-20A6-4705-AF0D-42C0B3B54C14}"/>
    <cellStyle name="Notas 2 2 2 8 2 4" xfId="1569" xr:uid="{6CD4CDA5-697D-41BD-90B7-16A9C5DCE2FB}"/>
    <cellStyle name="Notas 2 2 2 8 2 5" xfId="1979" xr:uid="{468045D2-E22B-470A-879A-169FCF89576B}"/>
    <cellStyle name="Notas 2 2 2 8 2 6" xfId="2386" xr:uid="{9553FE44-224E-4B75-9F31-EC98B1161785}"/>
    <cellStyle name="Notas 2 2 2 8 3" xfId="543" xr:uid="{1B9AAC55-9A84-46F7-93E0-AB92F1B4A5E7}"/>
    <cellStyle name="Notas 2 2 2 8 4" xfId="961" xr:uid="{CAC9D792-BC70-49BC-86D9-32D886A82943}"/>
    <cellStyle name="Notas 2 2 2 8 5" xfId="1374" xr:uid="{73947C6E-C439-4995-8507-CFFC1309810C}"/>
    <cellStyle name="Notas 2 2 2 8 6" xfId="1785" xr:uid="{AC307A38-5966-46D7-A0F6-41F834FDDD0B}"/>
    <cellStyle name="Notas 2 2 2 8 7" xfId="2193" xr:uid="{D300ED73-E474-4A9D-B64C-312476975B94}"/>
    <cellStyle name="Notas 2 2 2 9" xfId="101" xr:uid="{03D02B88-77BF-4039-AA72-8E1E89032F3E}"/>
    <cellStyle name="Notas 2 2 2 9 2" xfId="298" xr:uid="{91DA2D3D-B719-4E70-95AA-BF8CB0089012}"/>
    <cellStyle name="Notas 2 2 2 9 2 2" xfId="731" xr:uid="{B10CB445-4E19-47DC-9CA8-873F2DFE78D9}"/>
    <cellStyle name="Notas 2 2 2 9 2 3" xfId="1147" xr:uid="{235D2B14-8AD8-4839-87E2-576D42904576}"/>
    <cellStyle name="Notas 2 2 2 9 2 4" xfId="1560" xr:uid="{2C3DAAB2-3BF7-4C82-963B-0B15A3281888}"/>
    <cellStyle name="Notas 2 2 2 9 2 5" xfId="1970" xr:uid="{532C5F65-E7F7-4335-B199-4EC00D23B38C}"/>
    <cellStyle name="Notas 2 2 2 9 2 6" xfId="2377" xr:uid="{918D097E-3B19-4641-A9E2-25D12DEE326E}"/>
    <cellStyle name="Notas 2 2 2 9 3" xfId="534" xr:uid="{E6FFC86E-265D-40B9-86A6-40CC2A282ABA}"/>
    <cellStyle name="Notas 2 2 2 9 4" xfId="952" xr:uid="{1E16F506-ECB9-47FE-9CFF-970979DA97C7}"/>
    <cellStyle name="Notas 2 2 2 9 5" xfId="1365" xr:uid="{9FE18AE7-145A-4BAB-B2CC-CCC326FD98B7}"/>
    <cellStyle name="Notas 2 2 2 9 6" xfId="1776" xr:uid="{9EF38C89-61AE-4B67-8EDA-2191B5930724}"/>
    <cellStyle name="Notas 2 2 2 9 7" xfId="2184" xr:uid="{E11743DC-AFBB-4F10-98CB-E3B50817A471}"/>
    <cellStyle name="Notas 2 2 20" xfId="215" xr:uid="{F35862BB-A1DE-4230-98A1-E69163F8AF0E}"/>
    <cellStyle name="Notas 2 2 20 2" xfId="412" xr:uid="{476A6C95-EA37-4178-B863-EB96049AE522}"/>
    <cellStyle name="Notas 2 2 20 2 2" xfId="845" xr:uid="{231B8181-8E66-43CE-9DDD-A9DB618C0DD5}"/>
    <cellStyle name="Notas 2 2 20 2 3" xfId="1260" xr:uid="{5B3205D9-ABE5-4C29-A65A-B98D4E5A9A75}"/>
    <cellStyle name="Notas 2 2 20 2 4" xfId="1673" xr:uid="{327C15B9-7F01-4BB9-BDEE-476EFC94234D}"/>
    <cellStyle name="Notas 2 2 20 2 5" xfId="2083" xr:uid="{2B38EB89-FFAC-4EE5-96BE-64E36A639B17}"/>
    <cellStyle name="Notas 2 2 20 2 6" xfId="2490" xr:uid="{7A42D67D-211F-4276-A5A9-659C172907D1}"/>
    <cellStyle name="Notas 2 2 20 3" xfId="648" xr:uid="{40025598-4AF9-430E-9072-222309ECD34B}"/>
    <cellStyle name="Notas 2 2 20 4" xfId="1066" xr:uid="{10E47EFA-2FE2-4BA9-B4A9-DB5E9EA4FE8D}"/>
    <cellStyle name="Notas 2 2 20 5" xfId="1479" xr:uid="{28254D6D-0251-45E6-B7F3-D3C6DFE7F79F}"/>
    <cellStyle name="Notas 2 2 20 6" xfId="1889" xr:uid="{7225CE71-DED0-4739-BA44-10A8F70F7A6E}"/>
    <cellStyle name="Notas 2 2 20 7" xfId="2297" xr:uid="{2D0BB350-0572-46CB-AFD0-62194C0F1697}"/>
    <cellStyle name="Notas 2 2 21" xfId="227" xr:uid="{C47E07A3-612B-4DA8-A250-397C65B638A2}"/>
    <cellStyle name="Notas 2 2 21 2" xfId="424" xr:uid="{EBB8936F-61C6-4181-86DD-61BCBBEECE7C}"/>
    <cellStyle name="Notas 2 2 21 2 2" xfId="857" xr:uid="{24FD5BD8-A225-4E1B-AAB7-12F0C09E59F1}"/>
    <cellStyle name="Notas 2 2 21 2 3" xfId="1272" xr:uid="{08989638-BDF9-4106-A1F6-EDBD0ABA1334}"/>
    <cellStyle name="Notas 2 2 21 2 4" xfId="1685" xr:uid="{9CD1119A-EB4D-4DAF-8141-CC6DFD5CFC11}"/>
    <cellStyle name="Notas 2 2 21 2 5" xfId="2095" xr:uid="{549BD45B-83A1-478E-B981-82315142B6A6}"/>
    <cellStyle name="Notas 2 2 21 2 6" xfId="2502" xr:uid="{99894972-1130-4A55-9A1F-21A6857B8E5A}"/>
    <cellStyle name="Notas 2 2 21 3" xfId="660" xr:uid="{C716FC94-CCF8-4D17-B61B-2A961E9DC999}"/>
    <cellStyle name="Notas 2 2 21 4" xfId="1078" xr:uid="{D622F888-38B6-4596-9622-BF8D383E3AEE}"/>
    <cellStyle name="Notas 2 2 21 5" xfId="1491" xr:uid="{0EEBC224-882F-42F4-B498-EC938D826F76}"/>
    <cellStyle name="Notas 2 2 21 6" xfId="1901" xr:uid="{9792FD13-F133-4EAB-940B-75C9F61D358E}"/>
    <cellStyle name="Notas 2 2 21 7" xfId="2309" xr:uid="{3F8E3ACA-E339-4E71-8D28-2D2BA4614884}"/>
    <cellStyle name="Notas 2 2 22" xfId="222" xr:uid="{FF41DDC5-E33C-4B49-BAB3-2AE646972441}"/>
    <cellStyle name="Notas 2 2 22 2" xfId="419" xr:uid="{CD384F2D-7FF9-4851-BDA2-E0491D216E03}"/>
    <cellStyle name="Notas 2 2 22 2 2" xfId="852" xr:uid="{139315A1-8409-4145-9515-893A16E5616D}"/>
    <cellStyle name="Notas 2 2 22 2 3" xfId="1267" xr:uid="{2A3A81F2-C4AA-4BD1-95CF-E1CB2141EE40}"/>
    <cellStyle name="Notas 2 2 22 2 4" xfId="1680" xr:uid="{E9A85CB9-E902-4E12-A5A3-F463B7E6211E}"/>
    <cellStyle name="Notas 2 2 22 2 5" xfId="2090" xr:uid="{E0E1AC35-1757-434C-800B-F177A8376506}"/>
    <cellStyle name="Notas 2 2 22 2 6" xfId="2497" xr:uid="{A22E1EC6-5C34-4597-A708-512ACB40026A}"/>
    <cellStyle name="Notas 2 2 22 3" xfId="655" xr:uid="{5F7ED965-75D7-4413-B7BB-C926F3DCA6DB}"/>
    <cellStyle name="Notas 2 2 22 4" xfId="1073" xr:uid="{6C919E70-0C5B-4E16-8E7C-45E21EBD7C56}"/>
    <cellStyle name="Notas 2 2 22 5" xfId="1486" xr:uid="{DC38BF0D-DB0A-4715-868C-64C704745E35}"/>
    <cellStyle name="Notas 2 2 22 6" xfId="1896" xr:uid="{3B7E1E89-2D3B-4E62-9BBE-1D14501077DE}"/>
    <cellStyle name="Notas 2 2 22 7" xfId="2304" xr:uid="{1C685194-3561-4F05-A31C-F17E85691171}"/>
    <cellStyle name="Notas 2 2 23" xfId="243" xr:uid="{06862BD0-4B65-4789-8BA3-529BCF866CE1}"/>
    <cellStyle name="Notas 2 2 23 2" xfId="676" xr:uid="{5B92D936-45B4-4C92-9BED-691DD293C91F}"/>
    <cellStyle name="Notas 2 2 23 3" xfId="1094" xr:uid="{23821443-86EC-4D78-9E87-825730489C19}"/>
    <cellStyle name="Notas 2 2 23 4" xfId="1507" xr:uid="{27BA91F1-8C75-48F0-8B27-8242D953F3C2}"/>
    <cellStyle name="Notas 2 2 23 5" xfId="1917" xr:uid="{2C797AE3-3ADF-4AD6-935D-045EBDA7C6CC}"/>
    <cellStyle name="Notas 2 2 23 6" xfId="2325" xr:uid="{4FF3C21E-C48E-4A19-B257-04AD8B7E7D81}"/>
    <cellStyle name="Notas 2 2 24" xfId="440" xr:uid="{8ABE4349-209E-4C10-8AE1-7C9AE42F7576}"/>
    <cellStyle name="Notas 2 2 24 2" xfId="873" xr:uid="{39C5766A-11B4-49C2-B520-5F1108EACB71}"/>
    <cellStyle name="Notas 2 2 24 3" xfId="1288" xr:uid="{40B7DE5B-75B8-4FAF-A34C-EC4CF866BFC8}"/>
    <cellStyle name="Notas 2 2 24 4" xfId="1701" xr:uid="{5F249D31-EF79-4585-A775-12DCDD465361}"/>
    <cellStyle name="Notas 2 2 24 5" xfId="2111" xr:uid="{CC1DA0E0-2948-4712-A029-48614E9A8D18}"/>
    <cellStyle name="Notas 2 2 24 6" xfId="2518" xr:uid="{701B2D87-924B-44C1-9ABD-8BF7A1EF0932}"/>
    <cellStyle name="Notas 2 2 25" xfId="455" xr:uid="{16363746-42E5-4484-8E75-30595F86D32A}"/>
    <cellStyle name="Notas 2 2 25 2" xfId="888" xr:uid="{EFFC924F-E809-46A6-B221-F390C148FE46}"/>
    <cellStyle name="Notas 2 2 25 3" xfId="1302" xr:uid="{3B6B2AD6-DC47-4418-B5C2-8714BFC775CD}"/>
    <cellStyle name="Notas 2 2 25 4" xfId="1716" xr:uid="{525500EB-C1CE-4D6D-97DE-8E29D3DD42FF}"/>
    <cellStyle name="Notas 2 2 25 5" xfId="2126" xr:uid="{7594CF15-AA29-4E01-A210-6F5D626B507F}"/>
    <cellStyle name="Notas 2 2 25 6" xfId="2532" xr:uid="{10597D70-D5E5-40DC-BDFF-0F977D166C82}"/>
    <cellStyle name="Notas 2 2 26" xfId="461" xr:uid="{16D3465A-458C-4024-B925-2B96DAE7F44F}"/>
    <cellStyle name="Notas 2 2 26 2" xfId="894" xr:uid="{63E93000-C923-44D7-BD72-6FB6EF081CA8}"/>
    <cellStyle name="Notas 2 2 26 3" xfId="1308" xr:uid="{EFCF6F3B-F2B3-4865-9C61-503245A83483}"/>
    <cellStyle name="Notas 2 2 26 4" xfId="1722" xr:uid="{2F0EB9E7-9956-41EB-9F09-C371780B0B01}"/>
    <cellStyle name="Notas 2 2 26 5" xfId="2132" xr:uid="{10E6DE82-6CB6-4FB0-8EA2-ECA9C1D01AD9}"/>
    <cellStyle name="Notas 2 2 26 6" xfId="2538" xr:uid="{A4B44D1E-F069-4A0A-8738-72C914F50DD4}"/>
    <cellStyle name="Notas 2 2 27" xfId="473" xr:uid="{23F0AA03-BBB1-4FF4-85B8-C2260BFF4733}"/>
    <cellStyle name="Notas 2 2 28" xfId="467" xr:uid="{337529BD-CAB7-47D1-A4F8-9E6BC918E3A4}"/>
    <cellStyle name="Notas 2 2 29" xfId="479" xr:uid="{203724A8-1662-43FA-B629-FC71108A8449}"/>
    <cellStyle name="Notas 2 2 3" xfId="60" xr:uid="{A4188B35-8E08-419E-BFFC-581BDDEC2BC1}"/>
    <cellStyle name="Notas 2 2 3 2" xfId="257" xr:uid="{66283523-565C-49A7-86B8-6981815C44FF}"/>
    <cellStyle name="Notas 2 2 3 2 2" xfId="690" xr:uid="{4747EB6E-A4BD-4278-B535-DBBA137DADC2}"/>
    <cellStyle name="Notas 2 2 3 2 3" xfId="1107" xr:uid="{5DE954E2-5B81-4EFF-90B3-2467AB093F40}"/>
    <cellStyle name="Notas 2 2 3 2 4" xfId="1520" xr:uid="{E322074F-7933-4402-A472-42CCAD94B4C0}"/>
    <cellStyle name="Notas 2 2 3 2 5" xfId="1930" xr:uid="{927FB2A1-1095-4B36-A265-8F485C28FD3C}"/>
    <cellStyle name="Notas 2 2 3 2 6" xfId="2338" xr:uid="{1DF9E1D3-1A7F-4B3B-A0C9-C7E897B608A4}"/>
    <cellStyle name="Notas 2 2 3 3" xfId="493" xr:uid="{3F15D9B8-C5AF-436F-9FA1-2F7C879299B3}"/>
    <cellStyle name="Notas 2 2 3 4" xfId="911" xr:uid="{45100A6E-823E-4CB3-912A-2F3339679C84}"/>
    <cellStyle name="Notas 2 2 3 5" xfId="1326" xr:uid="{EBD41A87-210F-4BD1-9E4D-625305B7385C}"/>
    <cellStyle name="Notas 2 2 3 6" xfId="1737" xr:uid="{DABF6A0E-303C-4103-81ED-59C6B45A1974}"/>
    <cellStyle name="Notas 2 2 3 7" xfId="2145" xr:uid="{C122FCBE-97CD-49EF-9C39-ACC78A08E999}"/>
    <cellStyle name="Notas 2 2 30" xfId="1728" xr:uid="{3B4CAFEE-D6BC-4839-9E9F-238EBBFA79D2}"/>
    <cellStyle name="Notas 2 2 31" xfId="45" xr:uid="{752B0847-2C47-4CA2-854A-3545BA386B6B}"/>
    <cellStyle name="Notas 2 2 4" xfId="73" xr:uid="{0A279438-2D46-4EDC-9849-EA16FA4CF983}"/>
    <cellStyle name="Notas 2 2 4 2" xfId="270" xr:uid="{E6E8C92A-82D7-48E8-9D6C-AD6C3D14C7BD}"/>
    <cellStyle name="Notas 2 2 4 2 2" xfId="703" xr:uid="{243560AC-DF03-4BAD-AFCF-9CB644B96F61}"/>
    <cellStyle name="Notas 2 2 4 2 3" xfId="1120" xr:uid="{354D5212-8F5C-4280-BC52-D1D60B5557AF}"/>
    <cellStyle name="Notas 2 2 4 2 4" xfId="1532" xr:uid="{F5DD154B-E0A2-4FB8-8DFA-CBAF6A912B39}"/>
    <cellStyle name="Notas 2 2 4 2 5" xfId="1943" xr:uid="{284D7AA9-FE58-4D97-B479-4E1B06AB2FC0}"/>
    <cellStyle name="Notas 2 2 4 2 6" xfId="2350" xr:uid="{DF24FADD-CABE-47E8-90E0-BE1B10DC9198}"/>
    <cellStyle name="Notas 2 2 4 3" xfId="506" xr:uid="{A3893AFE-1C47-4096-83AE-893A9C4A447C}"/>
    <cellStyle name="Notas 2 2 4 4" xfId="924" xr:uid="{EAED5061-A8D7-4C51-B1BF-E17315325416}"/>
    <cellStyle name="Notas 2 2 4 5" xfId="1338" xr:uid="{66338F35-F163-4C4C-8DBD-967300A8189C}"/>
    <cellStyle name="Notas 2 2 4 6" xfId="1749" xr:uid="{01184DBA-C524-465F-8DDE-BFA1495A177F}"/>
    <cellStyle name="Notas 2 2 4 7" xfId="2157" xr:uid="{85AF8C9F-517A-493B-BB49-B33DAF98A1F6}"/>
    <cellStyle name="Notas 2 2 5" xfId="84" xr:uid="{4D82E946-B2EF-47A2-82DC-E32D54C3FF64}"/>
    <cellStyle name="Notas 2 2 5 2" xfId="281" xr:uid="{EF1EFA50-E41F-46DF-A120-E87DF019397C}"/>
    <cellStyle name="Notas 2 2 5 2 2" xfId="714" xr:uid="{6EFDA6BD-1B6F-4E98-A8B7-337F500EE136}"/>
    <cellStyle name="Notas 2 2 5 2 3" xfId="1131" xr:uid="{80005561-C26E-4261-B0DC-DFEACFCAA019}"/>
    <cellStyle name="Notas 2 2 5 2 4" xfId="1543" xr:uid="{ED9556FA-5CEF-457E-A7A1-9316A6321C73}"/>
    <cellStyle name="Notas 2 2 5 2 5" xfId="1954" xr:uid="{B5B9E722-D6F5-4647-B3D3-D1090A718624}"/>
    <cellStyle name="Notas 2 2 5 2 6" xfId="2361" xr:uid="{DD008EBF-C229-4219-BFB6-2CE3C4E7259A}"/>
    <cellStyle name="Notas 2 2 5 3" xfId="517" xr:uid="{73C333BF-305E-4456-B1D8-45D4189333B8}"/>
    <cellStyle name="Notas 2 2 5 4" xfId="935" xr:uid="{7BDACB65-8BD9-425A-820C-B3639CE06795}"/>
    <cellStyle name="Notas 2 2 5 5" xfId="1349" xr:uid="{65253539-7C73-4D91-A974-BEBC49E01C8F}"/>
    <cellStyle name="Notas 2 2 5 6" xfId="1760" xr:uid="{BE00B1F9-03F4-43B3-95FD-6BF72CE2857B}"/>
    <cellStyle name="Notas 2 2 5 7" xfId="2168" xr:uid="{35FF5FC3-0C77-436B-B18A-F95EBB4887F1}"/>
    <cellStyle name="Notas 2 2 6" xfId="82" xr:uid="{AB2854F0-C507-4D4C-B7A7-C45674A21CFC}"/>
    <cellStyle name="Notas 2 2 6 2" xfId="279" xr:uid="{91D8671F-7256-411C-BC10-DEB26E1A418C}"/>
    <cellStyle name="Notas 2 2 6 2 2" xfId="712" xr:uid="{6557A006-26F7-4150-8F38-034C7B0C6C40}"/>
    <cellStyle name="Notas 2 2 6 2 3" xfId="1129" xr:uid="{7A5E8D82-C0EC-48BC-8430-BF2840EEE8DE}"/>
    <cellStyle name="Notas 2 2 6 2 4" xfId="1541" xr:uid="{94B55F67-141B-47F7-B64A-2CDFD6E9DF0B}"/>
    <cellStyle name="Notas 2 2 6 2 5" xfId="1952" xr:uid="{107EE3F4-F9A2-4210-9F1A-AEC530F3F667}"/>
    <cellStyle name="Notas 2 2 6 2 6" xfId="2359" xr:uid="{AB71DE03-545C-4CC9-AA62-FCC6ADF6FFE0}"/>
    <cellStyle name="Notas 2 2 6 3" xfId="515" xr:uid="{7DF9B2F5-8FDA-4517-943F-1FD95B2D2625}"/>
    <cellStyle name="Notas 2 2 6 4" xfId="933" xr:uid="{AE7E148A-3DDD-403E-A807-709C429A5EE2}"/>
    <cellStyle name="Notas 2 2 6 5" xfId="1347" xr:uid="{32DB3F9E-8DE1-4F78-B0F1-721647FE5711}"/>
    <cellStyle name="Notas 2 2 6 6" xfId="1758" xr:uid="{FAB4C854-3FAA-4436-9DFB-5BA332C1F1BB}"/>
    <cellStyle name="Notas 2 2 6 7" xfId="2166" xr:uid="{C11AB49A-23D7-49F8-A770-34479448C379}"/>
    <cellStyle name="Notas 2 2 7" xfId="92" xr:uid="{BDB8637D-BB31-4AD3-A208-DDC8F3B70F0F}"/>
    <cellStyle name="Notas 2 2 7 2" xfId="289" xr:uid="{26D85315-1867-4808-83FD-C4956D9E502F}"/>
    <cellStyle name="Notas 2 2 7 2 2" xfId="722" xr:uid="{E0311B5B-B115-4658-A8C6-87EB4F42A27A}"/>
    <cellStyle name="Notas 2 2 7 2 3" xfId="1139" xr:uid="{70950CA3-12E9-482A-9CAB-3FAC99586347}"/>
    <cellStyle name="Notas 2 2 7 2 4" xfId="1551" xr:uid="{080A4C32-BE85-4295-9EF7-2764EACE34D9}"/>
    <cellStyle name="Notas 2 2 7 2 5" xfId="1962" xr:uid="{6D45B3BC-D39E-40B2-8287-B97000892A4B}"/>
    <cellStyle name="Notas 2 2 7 2 6" xfId="2369" xr:uid="{D48E8A2A-A166-4592-B186-7F3BF685B80C}"/>
    <cellStyle name="Notas 2 2 7 3" xfId="525" xr:uid="{88DA469E-E1D8-4E88-96A4-585F790107B8}"/>
    <cellStyle name="Notas 2 2 7 4" xfId="943" xr:uid="{0ACAC7C5-04CF-4D63-B858-B50EF108C6C6}"/>
    <cellStyle name="Notas 2 2 7 5" xfId="1357" xr:uid="{04D65055-F730-4F28-A33B-6E58719FC9F1}"/>
    <cellStyle name="Notas 2 2 7 6" xfId="1768" xr:uid="{FED23A09-EE58-4C0B-968E-0F480AC5D8A3}"/>
    <cellStyle name="Notas 2 2 7 7" xfId="2176" xr:uid="{91CE8EDD-4196-43CC-99AD-7F9394CDAE5E}"/>
    <cellStyle name="Notas 2 2 8" xfId="108" xr:uid="{BC9B0528-B0BF-47BB-95EC-F3613C978EE8}"/>
    <cellStyle name="Notas 2 2 8 2" xfId="305" xr:uid="{617CBE10-ACF5-489A-83E3-A61145EB2956}"/>
    <cellStyle name="Notas 2 2 8 2 2" xfId="738" xr:uid="{D955295C-F462-40CC-9F6B-97C27F2FBD2E}"/>
    <cellStyle name="Notas 2 2 8 2 3" xfId="1154" xr:uid="{0C220CCF-955A-4A1B-948D-204C7ACB548D}"/>
    <cellStyle name="Notas 2 2 8 2 4" xfId="1567" xr:uid="{01EF9215-55B6-4255-9B6A-6DF1009B9F55}"/>
    <cellStyle name="Notas 2 2 8 2 5" xfId="1977" xr:uid="{B04995C2-4D39-4D0D-9703-031D0CB9CBC7}"/>
    <cellStyle name="Notas 2 2 8 2 6" xfId="2384" xr:uid="{39CD4798-6F00-4BE2-9A56-EA78ABEE4C03}"/>
    <cellStyle name="Notas 2 2 8 3" xfId="541" xr:uid="{5EC97F1C-82EE-4619-8926-0C41CDF68AC9}"/>
    <cellStyle name="Notas 2 2 8 4" xfId="959" xr:uid="{31861358-29D3-444C-9EB3-67BD3FC1DE22}"/>
    <cellStyle name="Notas 2 2 8 5" xfId="1372" xr:uid="{FE62BCB5-B4CC-4189-8468-B978FA618D80}"/>
    <cellStyle name="Notas 2 2 8 6" xfId="1783" xr:uid="{E8012FA8-9A06-40DD-BF14-2C0D874F65E8}"/>
    <cellStyle name="Notas 2 2 8 7" xfId="2191" xr:uid="{4B185CF7-5202-4B03-B7A0-74A9C051C18B}"/>
    <cellStyle name="Notas 2 2 9" xfId="117" xr:uid="{376FDE22-08F9-4956-B73E-9975A9846631}"/>
    <cellStyle name="Notas 2 2 9 2" xfId="314" xr:uid="{A5D159CB-8A16-4CF8-944E-B9E8D43424D9}"/>
    <cellStyle name="Notas 2 2 9 2 2" xfId="747" xr:uid="{707DBE70-A8A6-49F2-8EBC-98756F84A71F}"/>
    <cellStyle name="Notas 2 2 9 2 3" xfId="1163" xr:uid="{4162E34B-ACFC-4E78-98B3-C296698EBF30}"/>
    <cellStyle name="Notas 2 2 9 2 4" xfId="1576" xr:uid="{3533A71B-49B6-4840-952A-829982108FF2}"/>
    <cellStyle name="Notas 2 2 9 2 5" xfId="1986" xr:uid="{F198FD91-1489-460C-ADEF-D1E327B77896}"/>
    <cellStyle name="Notas 2 2 9 2 6" xfId="2393" xr:uid="{3A5F3101-B76C-4966-BB46-D387B63B445D}"/>
    <cellStyle name="Notas 2 2 9 3" xfId="550" xr:uid="{24C75B41-1B10-424B-BA40-3E89DDA87CA6}"/>
    <cellStyle name="Notas 2 2 9 4" xfId="968" xr:uid="{EE589339-A0FB-4CD2-8555-36F37FBFFCD0}"/>
    <cellStyle name="Notas 2 2 9 5" xfId="1381" xr:uid="{6B7D0915-365A-4B53-8A11-2CC13CA6EFE4}"/>
    <cellStyle name="Notas 2 2 9 6" xfId="1792" xr:uid="{5A34EEDA-34DB-49D7-8B77-248A6B72FA70}"/>
    <cellStyle name="Notas 2 2 9 7" xfId="2200" xr:uid="{C47CCB0D-10F6-4DB5-AE55-A82870BE6042}"/>
    <cellStyle name="Notas 2 20" xfId="212" xr:uid="{DDCBEA69-0A4C-409B-8B1C-C6CD078BDF30}"/>
    <cellStyle name="Notas 2 20 2" xfId="409" xr:uid="{B014154C-AFC7-4E4B-8D0A-14A1B0C9F67D}"/>
    <cellStyle name="Notas 2 20 2 2" xfId="842" xr:uid="{D472190B-1E75-4B0B-84A6-A257AD7958C3}"/>
    <cellStyle name="Notas 2 20 2 3" xfId="1257" xr:uid="{C6194A27-A9FA-4B47-97D6-99E92293EC1D}"/>
    <cellStyle name="Notas 2 20 2 4" xfId="1670" xr:uid="{A08FAF3B-D8C1-4EBA-BDDA-FEB6C20D1AF7}"/>
    <cellStyle name="Notas 2 20 2 5" xfId="2080" xr:uid="{3996D777-F023-4BE7-8327-5F2D5849F895}"/>
    <cellStyle name="Notas 2 20 2 6" xfId="2487" xr:uid="{01F84974-0CBC-4294-92C1-6978947FFCCA}"/>
    <cellStyle name="Notas 2 20 3" xfId="645" xr:uid="{E1561BD9-1C15-451A-A2EF-800A9FFB1265}"/>
    <cellStyle name="Notas 2 20 4" xfId="1063" xr:uid="{990A09ED-7A31-46D2-A2C3-DABED945573F}"/>
    <cellStyle name="Notas 2 20 5" xfId="1476" xr:uid="{03FA99C4-ACD1-4230-B462-04B40CB093F7}"/>
    <cellStyle name="Notas 2 20 6" xfId="1886" xr:uid="{B0E4A641-2E17-4A20-AB50-DEEDFBF8B4CC}"/>
    <cellStyle name="Notas 2 20 7" xfId="2294" xr:uid="{CA3A50C3-5616-4BB1-BCC9-E3523E0203C6}"/>
    <cellStyle name="Notas 2 21" xfId="224" xr:uid="{C90858D0-DF9B-46E2-9FC9-C7E5BD5E4D5C}"/>
    <cellStyle name="Notas 2 21 2" xfId="421" xr:uid="{4F758872-03EE-407A-A56B-985E0CBF5070}"/>
    <cellStyle name="Notas 2 21 2 2" xfId="854" xr:uid="{50F50991-0B79-4D02-9FB0-C81A581D2941}"/>
    <cellStyle name="Notas 2 21 2 3" xfId="1269" xr:uid="{28746585-0424-4C37-AE96-91C213C61AE9}"/>
    <cellStyle name="Notas 2 21 2 4" xfId="1682" xr:uid="{7AEC19DA-9317-4B22-81EA-5030E87C90C3}"/>
    <cellStyle name="Notas 2 21 2 5" xfId="2092" xr:uid="{05AE6265-1D14-4DF8-B961-5E41594AA3D6}"/>
    <cellStyle name="Notas 2 21 2 6" xfId="2499" xr:uid="{2AC7B0D3-AFC0-4AAC-8FA5-353B6DA8DEFF}"/>
    <cellStyle name="Notas 2 21 3" xfId="657" xr:uid="{1912CB23-2B1C-4163-BA6B-4FC9F05AFE33}"/>
    <cellStyle name="Notas 2 21 4" xfId="1075" xr:uid="{315D79A9-86FE-453A-9543-E118CC031F1A}"/>
    <cellStyle name="Notas 2 21 5" xfId="1488" xr:uid="{59595854-BBB9-41D1-A6DD-447A71246118}"/>
    <cellStyle name="Notas 2 21 6" xfId="1898" xr:uid="{FE34A911-1D0F-4E5D-AF4B-56B268607A59}"/>
    <cellStyle name="Notas 2 21 7" xfId="2306" xr:uid="{5B700929-D833-4E2B-AC59-D368ACA67F66}"/>
    <cellStyle name="Notas 2 22" xfId="223" xr:uid="{5AAE0CF0-BF82-4E6A-B869-CD3B4B2CE120}"/>
    <cellStyle name="Notas 2 22 2" xfId="420" xr:uid="{E8EA0659-FCA0-4C66-86AC-870360A0E21B}"/>
    <cellStyle name="Notas 2 22 2 2" xfId="853" xr:uid="{4B0D18E5-542D-4291-BC42-75F4FF1E6A25}"/>
    <cellStyle name="Notas 2 22 2 3" xfId="1268" xr:uid="{DE6A5F36-90AB-4641-BBE0-FED1A77F55F6}"/>
    <cellStyle name="Notas 2 22 2 4" xfId="1681" xr:uid="{1F42C74A-99A3-4B48-A27E-82F338A1793D}"/>
    <cellStyle name="Notas 2 22 2 5" xfId="2091" xr:uid="{A215AB87-019A-4D1E-915B-D2E26301AB63}"/>
    <cellStyle name="Notas 2 22 2 6" xfId="2498" xr:uid="{E24B0886-2830-43D2-BC5D-FADBDC1F9139}"/>
    <cellStyle name="Notas 2 22 3" xfId="656" xr:uid="{59F77713-5BAA-4D1F-930C-1995A5977BDC}"/>
    <cellStyle name="Notas 2 22 4" xfId="1074" xr:uid="{502B0DD0-325D-496E-8CF7-75329D30BA7E}"/>
    <cellStyle name="Notas 2 22 5" xfId="1487" xr:uid="{A702E1F0-A9CA-4970-BF3D-6E342F9963EC}"/>
    <cellStyle name="Notas 2 22 6" xfId="1897" xr:uid="{664892A3-2FF2-4883-96EE-1C38017ADCC6}"/>
    <cellStyle name="Notas 2 22 7" xfId="2305" xr:uid="{46309845-B80D-4FFB-AD9E-AF37A462340F}"/>
    <cellStyle name="Notas 2 23" xfId="240" xr:uid="{59A09717-F520-4C29-99F0-FB7DFCA75568}"/>
    <cellStyle name="Notas 2 23 2" xfId="673" xr:uid="{D348803D-2157-404B-A557-3A67F1D825C3}"/>
    <cellStyle name="Notas 2 23 3" xfId="1091" xr:uid="{626CF1FB-399F-4693-A5C0-D95EC225DF73}"/>
    <cellStyle name="Notas 2 23 4" xfId="1504" xr:uid="{31B45C39-AE7D-46DA-A349-833579AF0D9A}"/>
    <cellStyle name="Notas 2 23 5" xfId="1914" xr:uid="{7F1C5F24-BCAA-44DB-9538-2DE21E77C652}"/>
    <cellStyle name="Notas 2 23 6" xfId="2322" xr:uid="{6531D803-D1BC-42A5-A6AF-DFA088A92D1F}"/>
    <cellStyle name="Notas 2 24" xfId="437" xr:uid="{B50BD45D-FD25-43CF-B023-39E05EA0A436}"/>
    <cellStyle name="Notas 2 24 2" xfId="870" xr:uid="{69A5BA4E-0EBA-436E-90E1-92CE953860FE}"/>
    <cellStyle name="Notas 2 24 3" xfId="1285" xr:uid="{5576E840-53F3-4707-AC2F-BBB27A0F6D48}"/>
    <cellStyle name="Notas 2 24 4" xfId="1698" xr:uid="{C9CBFCA2-F0A6-402A-9313-654EAF251310}"/>
    <cellStyle name="Notas 2 24 5" xfId="2108" xr:uid="{1F6700F0-46B4-49F1-B4D3-29780C4E4421}"/>
    <cellStyle name="Notas 2 24 6" xfId="2515" xr:uid="{0E625B54-61F8-4C07-AB21-2DC76FCD72D8}"/>
    <cellStyle name="Notas 2 25" xfId="451" xr:uid="{66D6E6B9-BA30-4670-8E11-11D9DDC80DCA}"/>
    <cellStyle name="Notas 2 25 2" xfId="884" xr:uid="{027A14A0-F354-467F-9BFA-EAB255655C83}"/>
    <cellStyle name="Notas 2 25 3" xfId="1298" xr:uid="{FF85999B-150A-4428-BA05-951C9E7CFF4F}"/>
    <cellStyle name="Notas 2 25 4" xfId="1712" xr:uid="{88A675B6-1FE7-4E10-BEC8-F6B6614AF8BA}"/>
    <cellStyle name="Notas 2 25 5" xfId="2122" xr:uid="{64C6F9D1-6850-4BEA-8557-49F7196AA464}"/>
    <cellStyle name="Notas 2 25 6" xfId="2528" xr:uid="{78E93101-DE2B-45D1-8DA6-693C8ECFC237}"/>
    <cellStyle name="Notas 2 26" xfId="459" xr:uid="{E94D7FAD-837C-49E4-845A-8C44B0959C65}"/>
    <cellStyle name="Notas 2 26 2" xfId="892" xr:uid="{83670AFD-58D3-443C-A5F8-D084EF5D6BDC}"/>
    <cellStyle name="Notas 2 26 3" xfId="1306" xr:uid="{0C0288BD-CAFC-45C9-854D-A2F32EF10F12}"/>
    <cellStyle name="Notas 2 26 4" xfId="1720" xr:uid="{F5B32EEB-F2C6-40CE-9474-855B136FA6F3}"/>
    <cellStyle name="Notas 2 26 5" xfId="2130" xr:uid="{A1C8F2C7-AC71-4F36-AA8D-F52F5DBC98BB}"/>
    <cellStyle name="Notas 2 26 6" xfId="2536" xr:uid="{287A1C93-8621-488F-B413-54F991896DE8}"/>
    <cellStyle name="Notas 2 27" xfId="469" xr:uid="{FF3346E4-9296-44B6-AF99-106D6F724FCF}"/>
    <cellStyle name="Notas 2 28" xfId="898" xr:uid="{2774A987-9C87-4218-BA15-B9CE4359FA3C}"/>
    <cellStyle name="Notas 2 29" xfId="1033" xr:uid="{B4A90A8A-3187-4EE7-A6F6-B433753EC109}"/>
    <cellStyle name="Notas 2 3" xfId="21" xr:uid="{00000000-0005-0000-0000-000021000000}"/>
    <cellStyle name="Notas 2 3 10" xfId="125" xr:uid="{60A76CBC-CEA8-4660-B777-F36626CD5BB2}"/>
    <cellStyle name="Notas 2 3 10 2" xfId="322" xr:uid="{2717A219-1BDD-430A-8B63-9477EC8C1FC0}"/>
    <cellStyle name="Notas 2 3 10 2 2" xfId="755" xr:uid="{692C90AB-00A3-4AE9-92D2-574354629914}"/>
    <cellStyle name="Notas 2 3 10 2 3" xfId="1171" xr:uid="{076D948E-3C7B-4361-8F48-F2A6CF368F15}"/>
    <cellStyle name="Notas 2 3 10 2 4" xfId="1584" xr:uid="{8CA22194-AD76-4979-B677-8958327E10DB}"/>
    <cellStyle name="Notas 2 3 10 2 5" xfId="1994" xr:uid="{FC03BB69-F279-40C5-A2C1-58126CA61A19}"/>
    <cellStyle name="Notas 2 3 10 2 6" xfId="2401" xr:uid="{FA852A5F-35B0-4902-87B0-69BFF4914DD2}"/>
    <cellStyle name="Notas 2 3 10 3" xfId="558" xr:uid="{B33B1230-11B7-48F6-98D0-5CB1782207EE}"/>
    <cellStyle name="Notas 2 3 10 4" xfId="976" xr:uid="{E3E830E9-972E-473A-932C-AE487470A1D7}"/>
    <cellStyle name="Notas 2 3 10 5" xfId="1389" xr:uid="{428DE0DE-300E-4FDD-ADCA-27CD6F66C69A}"/>
    <cellStyle name="Notas 2 3 10 6" xfId="1800" xr:uid="{F9A9688D-21C5-4021-B5EA-0E5516619740}"/>
    <cellStyle name="Notas 2 3 10 7" xfId="2208" xr:uid="{885BEC76-ECF4-4263-A7E5-D42224FB57AE}"/>
    <cellStyle name="Notas 2 3 11" xfId="131" xr:uid="{25AC4038-501A-45B4-8E71-0CD8BCD32D01}"/>
    <cellStyle name="Notas 2 3 11 2" xfId="328" xr:uid="{DF7319B1-5F87-4108-8738-213AF9AA3D3E}"/>
    <cellStyle name="Notas 2 3 11 2 2" xfId="761" xr:uid="{D5CA2957-64DC-4643-AB43-5785B25D1422}"/>
    <cellStyle name="Notas 2 3 11 2 3" xfId="1177" xr:uid="{FA641640-786C-4A6F-8540-19BA679A8BE1}"/>
    <cellStyle name="Notas 2 3 11 2 4" xfId="1590" xr:uid="{11AEB69E-D456-4BA3-B265-29D97C1AA531}"/>
    <cellStyle name="Notas 2 3 11 2 5" xfId="2000" xr:uid="{901B9919-3365-4C0D-A2B1-BE0C0C0363E7}"/>
    <cellStyle name="Notas 2 3 11 2 6" xfId="2407" xr:uid="{2E315628-B743-463C-985A-38B2B9F72047}"/>
    <cellStyle name="Notas 2 3 11 3" xfId="564" xr:uid="{CEBF8230-7BAF-45F5-8202-DB2CBCA13408}"/>
    <cellStyle name="Notas 2 3 11 4" xfId="982" xr:uid="{584E78A6-EF1F-41A0-A0F1-3A943CD3EA58}"/>
    <cellStyle name="Notas 2 3 11 5" xfId="1395" xr:uid="{BEC20C87-EAF9-44BF-AD18-BD37D3483ADB}"/>
    <cellStyle name="Notas 2 3 11 6" xfId="1806" xr:uid="{21D6B2F4-5A8A-427C-92D2-B86DAF6EADB1}"/>
    <cellStyle name="Notas 2 3 11 7" xfId="2214" xr:uid="{2087A5FB-CAE8-44FF-AD24-2B1E4268BA6B}"/>
    <cellStyle name="Notas 2 3 12" xfId="142" xr:uid="{448C14D6-0F67-42D2-98FA-12659154F94A}"/>
    <cellStyle name="Notas 2 3 12 2" xfId="339" xr:uid="{6B1A4270-69B6-48E1-96FB-710D97CB3115}"/>
    <cellStyle name="Notas 2 3 12 2 2" xfId="772" xr:uid="{7978CDF7-BC80-493B-A710-3E8E6FE07D42}"/>
    <cellStyle name="Notas 2 3 12 2 3" xfId="1188" xr:uid="{D1EBE578-C019-4A44-8E49-E6D009FDAFB1}"/>
    <cellStyle name="Notas 2 3 12 2 4" xfId="1601" xr:uid="{BA362BE1-5510-4A8E-A723-AA259C2290DE}"/>
    <cellStyle name="Notas 2 3 12 2 5" xfId="2011" xr:uid="{19CA02C8-BD9A-4204-BD9B-A7E90D1220DA}"/>
    <cellStyle name="Notas 2 3 12 2 6" xfId="2418" xr:uid="{49400061-F3DB-4E15-A56F-82EA8D8C51E8}"/>
    <cellStyle name="Notas 2 3 12 3" xfId="575" xr:uid="{9ED31E32-F527-4C29-ABBD-1D4640F2BBFC}"/>
    <cellStyle name="Notas 2 3 12 4" xfId="993" xr:uid="{3E5B1F63-81FE-44B1-B43F-394AE70CA091}"/>
    <cellStyle name="Notas 2 3 12 5" xfId="1406" xr:uid="{6A64DB99-3E52-4C16-8E0D-29F1FBD5A1B0}"/>
    <cellStyle name="Notas 2 3 12 6" xfId="1817" xr:uid="{7EB9C143-35CA-4AF4-99E9-5F0FA05AB76F}"/>
    <cellStyle name="Notas 2 3 12 7" xfId="2225" xr:uid="{DF922D37-5B89-4998-9819-79100415A45B}"/>
    <cellStyle name="Notas 2 3 13" xfId="151" xr:uid="{93BC46DB-834F-434D-8259-F3C44619B977}"/>
    <cellStyle name="Notas 2 3 13 2" xfId="348" xr:uid="{DF2118BB-91CC-4142-967F-F569EAD71147}"/>
    <cellStyle name="Notas 2 3 13 2 2" xfId="781" xr:uid="{EAAAABA9-513F-4128-917F-967FD396AB03}"/>
    <cellStyle name="Notas 2 3 13 2 3" xfId="1197" xr:uid="{4C0717E1-3EDC-46DE-A336-D2BC3FC848A3}"/>
    <cellStyle name="Notas 2 3 13 2 4" xfId="1610" xr:uid="{0A14FEE3-DB2A-44F4-A12D-9DB24E35A1E6}"/>
    <cellStyle name="Notas 2 3 13 2 5" xfId="2020" xr:uid="{8C5CF483-B87B-43D2-8AA6-2B50C3145457}"/>
    <cellStyle name="Notas 2 3 13 2 6" xfId="2427" xr:uid="{1215FC3C-10A9-4040-81D1-42C7CBF3508F}"/>
    <cellStyle name="Notas 2 3 13 3" xfId="584" xr:uid="{B249A442-0D6A-4D29-A69A-111D54AC4A57}"/>
    <cellStyle name="Notas 2 3 13 4" xfId="1002" xr:uid="{34773B4D-E4C3-4434-9EEF-9CFCE5A458D8}"/>
    <cellStyle name="Notas 2 3 13 5" xfId="1415" xr:uid="{991B0ABA-D322-474E-BC91-CC718A60BF33}"/>
    <cellStyle name="Notas 2 3 13 6" xfId="1826" xr:uid="{C02ADE77-DCFB-4765-90FD-EF854D07395C}"/>
    <cellStyle name="Notas 2 3 13 7" xfId="2234" xr:uid="{DBEEDC83-7356-488F-91F2-183DFC2C2FE9}"/>
    <cellStyle name="Notas 2 3 14" xfId="158" xr:uid="{181666DD-E9CB-4FB4-93E6-E925A4973D83}"/>
    <cellStyle name="Notas 2 3 14 2" xfId="355" xr:uid="{D39ACCCF-BE93-4B4D-8523-D790FE059FFA}"/>
    <cellStyle name="Notas 2 3 14 2 2" xfId="788" xr:uid="{FF91AE8B-9418-4EAD-9D6D-2243478AB12B}"/>
    <cellStyle name="Notas 2 3 14 2 3" xfId="1204" xr:uid="{4894EB9A-DB7B-402F-A4A1-77827B34D927}"/>
    <cellStyle name="Notas 2 3 14 2 4" xfId="1617" xr:uid="{B4AC8A65-5B8F-4A5A-81F4-ED4EEAFBBCBC}"/>
    <cellStyle name="Notas 2 3 14 2 5" xfId="2027" xr:uid="{613291DF-9517-41CB-BCA6-1A049984D54C}"/>
    <cellStyle name="Notas 2 3 14 2 6" xfId="2434" xr:uid="{C3961ED9-72FA-4812-AC0A-71CD57BE57F1}"/>
    <cellStyle name="Notas 2 3 14 3" xfId="591" xr:uid="{5894D5A2-93E0-4E37-80B8-61FA78DC9FDD}"/>
    <cellStyle name="Notas 2 3 14 4" xfId="1009" xr:uid="{4243B925-0E0F-4213-805E-8DFCC72280B3}"/>
    <cellStyle name="Notas 2 3 14 5" xfId="1422" xr:uid="{7727351E-4993-4E6C-B566-1187CD8ED641}"/>
    <cellStyle name="Notas 2 3 14 6" xfId="1833" xr:uid="{B934B6A7-833C-429C-85F5-72127EE4EBAA}"/>
    <cellStyle name="Notas 2 3 14 7" xfId="2241" xr:uid="{82F662F8-5161-485A-9B48-31982AC988FB}"/>
    <cellStyle name="Notas 2 3 15" xfId="167" xr:uid="{9887EEC9-4602-4BC1-954D-16CC67745043}"/>
    <cellStyle name="Notas 2 3 15 2" xfId="364" xr:uid="{B4309499-D636-4100-BF1C-94BBA5150B15}"/>
    <cellStyle name="Notas 2 3 15 2 2" xfId="797" xr:uid="{FB719FE7-35E6-4AB7-A45C-12F3430F7849}"/>
    <cellStyle name="Notas 2 3 15 2 3" xfId="1213" xr:uid="{34D6BB76-2503-430D-9D05-2C7339EB6115}"/>
    <cellStyle name="Notas 2 3 15 2 4" xfId="1626" xr:uid="{E7E18CA4-9FAD-49C7-BC20-F3909531D660}"/>
    <cellStyle name="Notas 2 3 15 2 5" xfId="2036" xr:uid="{DA58DD72-AF92-465C-9A5D-E1479A2F6897}"/>
    <cellStyle name="Notas 2 3 15 2 6" xfId="2443" xr:uid="{48BFAE77-D912-416F-9446-A47B4FE1F2A8}"/>
    <cellStyle name="Notas 2 3 15 3" xfId="600" xr:uid="{07C64B20-A376-4A09-8ECA-40F1132A783E}"/>
    <cellStyle name="Notas 2 3 15 4" xfId="1018" xr:uid="{37F1119F-E4D7-41CF-9C30-767BFB8D5E90}"/>
    <cellStyle name="Notas 2 3 15 5" xfId="1431" xr:uid="{ED0F0A6C-A733-4536-BFA7-5A0D6F8B8D59}"/>
    <cellStyle name="Notas 2 3 15 6" xfId="1842" xr:uid="{4410E3E1-65C1-43FA-A9EB-20FE3DF461B2}"/>
    <cellStyle name="Notas 2 3 15 7" xfId="2250" xr:uid="{69A1C342-65AE-4C48-B17F-071E58F13DBE}"/>
    <cellStyle name="Notas 2 3 16" xfId="181" xr:uid="{5105FCC3-33A4-43EC-84B4-D564BDCD9F08}"/>
    <cellStyle name="Notas 2 3 16 2" xfId="378" xr:uid="{F451FA4A-3AE4-489D-B204-E2629291FEE6}"/>
    <cellStyle name="Notas 2 3 16 2 2" xfId="811" xr:uid="{164999E7-2382-409B-97B5-CA4B337DCB2E}"/>
    <cellStyle name="Notas 2 3 16 2 3" xfId="1227" xr:uid="{7F666B16-BE18-4A7F-A4CE-0F968BE6E217}"/>
    <cellStyle name="Notas 2 3 16 2 4" xfId="1640" xr:uid="{2F599A2B-C4BD-4883-B06F-6156A154AE23}"/>
    <cellStyle name="Notas 2 3 16 2 5" xfId="2050" xr:uid="{DD9EB207-A099-4573-86D6-0046431CB67C}"/>
    <cellStyle name="Notas 2 3 16 2 6" xfId="2457" xr:uid="{AE93CEDB-F3AD-4613-BC5C-DA3CAAB3F3B9}"/>
    <cellStyle name="Notas 2 3 16 3" xfId="614" xr:uid="{EAAC6B57-A147-49BC-A3AE-8ABF188AB2B4}"/>
    <cellStyle name="Notas 2 3 16 4" xfId="1032" xr:uid="{A480F64D-A709-4403-97AC-B28CA4625EDB}"/>
    <cellStyle name="Notas 2 3 16 5" xfId="1445" xr:uid="{7B0FB074-92BC-489A-92E0-AECDE767482D}"/>
    <cellStyle name="Notas 2 3 16 6" xfId="1856" xr:uid="{BC77E32A-8BBA-4D25-87F9-A564E54E23F0}"/>
    <cellStyle name="Notas 2 3 16 7" xfId="2264" xr:uid="{4AA487E1-4D56-4BF4-AC03-29CF301E7FBF}"/>
    <cellStyle name="Notas 2 3 17" xfId="189" xr:uid="{5E8F881A-6D8B-49B9-B6D6-ADC5241FD9B8}"/>
    <cellStyle name="Notas 2 3 17 2" xfId="386" xr:uid="{0977C0E1-4406-459B-BA34-54348DA2127B}"/>
    <cellStyle name="Notas 2 3 17 2 2" xfId="819" xr:uid="{7303CB38-70CA-4B05-A655-ED0FDD817902}"/>
    <cellStyle name="Notas 2 3 17 2 3" xfId="1234" xr:uid="{597DF5EE-9235-4FB8-A00C-C2497CBBA342}"/>
    <cellStyle name="Notas 2 3 17 2 4" xfId="1647" xr:uid="{99F14D05-2B39-46C2-B497-BE47056E011A}"/>
    <cellStyle name="Notas 2 3 17 2 5" xfId="2057" xr:uid="{0ED40F42-C58F-4C97-9E91-5F7078EB8F8E}"/>
    <cellStyle name="Notas 2 3 17 2 6" xfId="2464" xr:uid="{9A629671-ECA8-4CD8-B574-7B55949216CE}"/>
    <cellStyle name="Notas 2 3 17 3" xfId="622" xr:uid="{48602833-D717-4E91-BBBC-D37459F2E065}"/>
    <cellStyle name="Notas 2 3 17 4" xfId="1040" xr:uid="{6C3BA13F-09BD-472A-A78F-DFDF174800EA}"/>
    <cellStyle name="Notas 2 3 17 5" xfId="1453" xr:uid="{113E51D3-980F-488B-AA52-0D65E8B9F124}"/>
    <cellStyle name="Notas 2 3 17 6" xfId="1863" xr:uid="{54F093DB-F1BC-4ACF-AEDC-9A5BB82373D8}"/>
    <cellStyle name="Notas 2 3 17 7" xfId="2271" xr:uid="{AF332EDD-1AB3-4325-965F-7507A080E7B1}"/>
    <cellStyle name="Notas 2 3 18" xfId="199" xr:uid="{70349A06-0FD5-418C-BDF7-AAD51DE9F3C9}"/>
    <cellStyle name="Notas 2 3 18 2" xfId="396" xr:uid="{DD1CEEFD-2607-46F5-BA14-8995FC28CEC7}"/>
    <cellStyle name="Notas 2 3 18 2 2" xfId="829" xr:uid="{4C4BEE88-17F5-4528-9FA4-7A34E3DF10DC}"/>
    <cellStyle name="Notas 2 3 18 2 3" xfId="1244" xr:uid="{55D28CBB-8C04-41F9-AEE9-372E5A096FA2}"/>
    <cellStyle name="Notas 2 3 18 2 4" xfId="1657" xr:uid="{1575ACE2-B492-4726-B159-95D19BCF929C}"/>
    <cellStyle name="Notas 2 3 18 2 5" xfId="2067" xr:uid="{4DC58319-6B2D-4075-84C1-EA4A069E5047}"/>
    <cellStyle name="Notas 2 3 18 2 6" xfId="2474" xr:uid="{43C1DF70-C9B5-4C35-B303-8454C72B88AB}"/>
    <cellStyle name="Notas 2 3 18 3" xfId="632" xr:uid="{A074AE1F-8E12-4A99-863D-0B811680622E}"/>
    <cellStyle name="Notas 2 3 18 4" xfId="1050" xr:uid="{D02329C9-EF45-476C-ACDF-23E3F810F8DD}"/>
    <cellStyle name="Notas 2 3 18 5" xfId="1463" xr:uid="{15200760-B0A7-4E2D-8EED-5A8026E6AE5D}"/>
    <cellStyle name="Notas 2 3 18 6" xfId="1873" xr:uid="{0B823E7A-D2E2-4F6F-A791-A9032F7D3DD9}"/>
    <cellStyle name="Notas 2 3 18 7" xfId="2281" xr:uid="{5A6C79F9-E5AC-4DD9-9F04-82262BF57228}"/>
    <cellStyle name="Notas 2 3 19" xfId="209" xr:uid="{532019D4-89FE-4CFF-9680-109F3F44C0F5}"/>
    <cellStyle name="Notas 2 3 19 2" xfId="406" xr:uid="{F636CAC0-25E6-41C0-8413-5EDFA1AC3736}"/>
    <cellStyle name="Notas 2 3 19 2 2" xfId="839" xr:uid="{89382435-940C-46B5-96F9-A04CB4CB3912}"/>
    <cellStyle name="Notas 2 3 19 2 3" xfId="1254" xr:uid="{E9C6825E-719E-44B8-8F57-6EAB393AA051}"/>
    <cellStyle name="Notas 2 3 19 2 4" xfId="1667" xr:uid="{AFA39D1E-0AFB-4DB1-836D-A28871C4249E}"/>
    <cellStyle name="Notas 2 3 19 2 5" xfId="2077" xr:uid="{9A2C83FA-0A85-46E2-A6C3-1A2B9D3E0773}"/>
    <cellStyle name="Notas 2 3 19 2 6" xfId="2484" xr:uid="{A228E282-491B-4D7D-8ECD-79C247F296A5}"/>
    <cellStyle name="Notas 2 3 19 3" xfId="642" xr:uid="{37E29EAB-2B50-4358-A24B-4BF4C8F2E69B}"/>
    <cellStyle name="Notas 2 3 19 4" xfId="1060" xr:uid="{F7BBC63C-EE8D-49C1-BD1F-AFC6861F8B02}"/>
    <cellStyle name="Notas 2 3 19 5" xfId="1473" xr:uid="{BC736771-C96E-4BAC-96FF-340D1FB33D93}"/>
    <cellStyle name="Notas 2 3 19 6" xfId="1883" xr:uid="{C33C36EB-3B9E-4F1C-A893-2D61310F665D}"/>
    <cellStyle name="Notas 2 3 19 7" xfId="2291" xr:uid="{BF9C1687-7737-487B-AD4E-62A47D1D047A}"/>
    <cellStyle name="Notas 2 3 2" xfId="32" xr:uid="{00000000-0005-0000-0000-000022000000}"/>
    <cellStyle name="Notas 2 3 2 2" xfId="262" xr:uid="{84AE99EB-EC63-41C8-B000-DFABCF9E6E8A}"/>
    <cellStyle name="Notas 2 3 2 2 2" xfId="695" xr:uid="{ED9BC689-887C-4D00-8412-2B80B9BDE27C}"/>
    <cellStyle name="Notas 2 3 2 2 3" xfId="1112" xr:uid="{27C418B0-0F9A-4943-8832-63A7AC7C9C98}"/>
    <cellStyle name="Notas 2 3 2 2 4" xfId="1525" xr:uid="{4B19F533-482E-48FE-A3BF-2EB281C70258}"/>
    <cellStyle name="Notas 2 3 2 2 5" xfId="1935" xr:uid="{23075DC9-9A24-4A1F-957E-BAAA1071CD43}"/>
    <cellStyle name="Notas 2 3 2 2 6" xfId="2343" xr:uid="{68BDE16A-9B82-4C2B-A5DE-4FC9B41E6F00}"/>
    <cellStyle name="Notas 2 3 2 3" xfId="498" xr:uid="{B4940341-7CFD-4A23-B3C9-230BB095637E}"/>
    <cellStyle name="Notas 2 3 2 4" xfId="916" xr:uid="{E45B1220-D589-497C-882D-D8E4A2515E9C}"/>
    <cellStyle name="Notas 2 3 2 5" xfId="1331" xr:uid="{27A588C7-C8E3-4014-A94D-95CD292571B4}"/>
    <cellStyle name="Notas 2 3 2 6" xfId="1742" xr:uid="{932974FF-DC5F-4299-94B9-E93E5FF4FA71}"/>
    <cellStyle name="Notas 2 3 2 7" xfId="2150" xr:uid="{701C843E-95F7-41C8-A0D2-488EBEAB6EEA}"/>
    <cellStyle name="Notas 2 3 2 8" xfId="65" xr:uid="{D88ED0E6-0C7E-4FAF-B394-A8134F33996A}"/>
    <cellStyle name="Notas 2 3 20" xfId="219" xr:uid="{37AB07C2-2B1A-4BAF-91E0-61DAAAAC3942}"/>
    <cellStyle name="Notas 2 3 20 2" xfId="416" xr:uid="{86DE9967-9753-4E84-B0FB-5BEFC484E618}"/>
    <cellStyle name="Notas 2 3 20 2 2" xfId="849" xr:uid="{F97EAC22-49D7-4ABE-AFAD-809185E30D89}"/>
    <cellStyle name="Notas 2 3 20 2 3" xfId="1264" xr:uid="{93D5FAFD-B4FA-4CD5-8483-F00F14FC7222}"/>
    <cellStyle name="Notas 2 3 20 2 4" xfId="1677" xr:uid="{B8275A62-A5A4-47D5-ACA5-7BEE8EB475E4}"/>
    <cellStyle name="Notas 2 3 20 2 5" xfId="2087" xr:uid="{2F1E2A21-9319-4B30-888C-47B2D686F3CE}"/>
    <cellStyle name="Notas 2 3 20 2 6" xfId="2494" xr:uid="{70BC18F1-B8C1-429D-8945-A61E3274AE3D}"/>
    <cellStyle name="Notas 2 3 20 3" xfId="652" xr:uid="{64D0DB66-BCE0-47C2-AF88-5A23D96C938E}"/>
    <cellStyle name="Notas 2 3 20 4" xfId="1070" xr:uid="{D35C4483-71AF-44C7-9F14-DB9BF02E6BBE}"/>
    <cellStyle name="Notas 2 3 20 5" xfId="1483" xr:uid="{E6EFE551-DE6B-42E2-AC1C-F682B1A1F582}"/>
    <cellStyle name="Notas 2 3 20 6" xfId="1893" xr:uid="{2E9BFAFC-3559-4233-97FF-A453F471DF62}"/>
    <cellStyle name="Notas 2 3 20 7" xfId="2301" xr:uid="{09E5E6D5-6616-41A3-80A5-DF9443DC405E}"/>
    <cellStyle name="Notas 2 3 21" xfId="231" xr:uid="{99B512A8-34F1-4A8F-A1DC-3EF07E141E28}"/>
    <cellStyle name="Notas 2 3 21 2" xfId="428" xr:uid="{0B7D6500-2445-4C5E-A9CA-374D74C858C7}"/>
    <cellStyle name="Notas 2 3 21 2 2" xfId="861" xr:uid="{98C41C0B-5987-46C9-A685-0BB2FAD164BD}"/>
    <cellStyle name="Notas 2 3 21 2 3" xfId="1276" xr:uid="{36FBD659-1E6C-4202-8533-9D88B8A2AF8B}"/>
    <cellStyle name="Notas 2 3 21 2 4" xfId="1689" xr:uid="{C0C7829F-A34D-424E-A1BA-2C815BACFE88}"/>
    <cellStyle name="Notas 2 3 21 2 5" xfId="2099" xr:uid="{E17A843E-F272-45F2-877B-425E57F68E52}"/>
    <cellStyle name="Notas 2 3 21 2 6" xfId="2506" xr:uid="{17093730-6F2B-428D-BCE9-CF226E7AE6AB}"/>
    <cellStyle name="Notas 2 3 21 3" xfId="664" xr:uid="{2526D1D9-C14B-4586-B73E-EA132F47C7C0}"/>
    <cellStyle name="Notas 2 3 21 4" xfId="1082" xr:uid="{45E7606B-AE90-40B3-A41D-716F6BDFA0E6}"/>
    <cellStyle name="Notas 2 3 21 5" xfId="1495" xr:uid="{98AE4DDB-FEB3-4F9C-8CE7-E412F772F05B}"/>
    <cellStyle name="Notas 2 3 21 6" xfId="1905" xr:uid="{92685BEC-8042-4F28-9519-ACFD0C5EBF6A}"/>
    <cellStyle name="Notas 2 3 21 7" xfId="2313" xr:uid="{68E4BF99-2BAD-4845-A06A-193D6F7EA0A9}"/>
    <cellStyle name="Notas 2 3 22" xfId="237" xr:uid="{BB20465A-965C-4748-A30E-AB2F1F8D1D5B}"/>
    <cellStyle name="Notas 2 3 22 2" xfId="434" xr:uid="{79320901-46FD-4141-A478-FBD546050F17}"/>
    <cellStyle name="Notas 2 3 22 2 2" xfId="867" xr:uid="{474895B3-480D-44CE-96AA-379702588A38}"/>
    <cellStyle name="Notas 2 3 22 2 3" xfId="1282" xr:uid="{7E515FF8-9A95-4F55-853A-AECC251A81A8}"/>
    <cellStyle name="Notas 2 3 22 2 4" xfId="1695" xr:uid="{EC13AC8A-7210-4159-A90C-33DE8F9AA2D4}"/>
    <cellStyle name="Notas 2 3 22 2 5" xfId="2105" xr:uid="{192D5258-EF70-44BC-85BA-F2E555F5EE27}"/>
    <cellStyle name="Notas 2 3 22 2 6" xfId="2512" xr:uid="{ACC1D8C0-58F7-4EBB-9D84-533BCBAF446F}"/>
    <cellStyle name="Notas 2 3 22 3" xfId="670" xr:uid="{C9FFC1F3-26A3-4C47-AAD3-CE706BAFC9A8}"/>
    <cellStyle name="Notas 2 3 22 4" xfId="1088" xr:uid="{4E8CC39F-AF5F-4011-9183-E5E2A324F3EE}"/>
    <cellStyle name="Notas 2 3 22 5" xfId="1501" xr:uid="{592BB6D6-8E73-4232-809A-321F4AC0D9ED}"/>
    <cellStyle name="Notas 2 3 22 6" xfId="1911" xr:uid="{4457E2AA-33DD-46A5-912D-62CBD9EEF085}"/>
    <cellStyle name="Notas 2 3 22 7" xfId="2319" xr:uid="{3DD95D97-AE8F-41D8-A6B0-29872C1A2E8D}"/>
    <cellStyle name="Notas 2 3 23" xfId="247" xr:uid="{25622300-C30A-4A4D-A5A0-67BD45DD8411}"/>
    <cellStyle name="Notas 2 3 23 2" xfId="680" xr:uid="{2CD08270-0A83-4628-A28F-D3F90518AA70}"/>
    <cellStyle name="Notas 2 3 23 3" xfId="1098" xr:uid="{8CF12F13-F7E6-40D2-98A7-0A3315DFBA7C}"/>
    <cellStyle name="Notas 2 3 23 4" xfId="1511" xr:uid="{D5D89821-A61D-4D63-876B-8136EB649EC9}"/>
    <cellStyle name="Notas 2 3 23 5" xfId="1921" xr:uid="{A96360E9-2825-4C32-8BD5-D473EF1DE683}"/>
    <cellStyle name="Notas 2 3 23 6" xfId="2329" xr:uid="{24950BC1-C1D4-425B-B77D-BC468F61A277}"/>
    <cellStyle name="Notas 2 3 24" xfId="444" xr:uid="{9698BA0C-12F1-4CB3-A535-53D28E36F72E}"/>
    <cellStyle name="Notas 2 3 24 2" xfId="877" xr:uid="{8B50D1EB-E8DC-4046-A609-F7F372D00D93}"/>
    <cellStyle name="Notas 2 3 24 3" xfId="1292" xr:uid="{A4A1B3D5-2114-4F88-B35B-A87266D04695}"/>
    <cellStyle name="Notas 2 3 24 4" xfId="1705" xr:uid="{C11AFE28-44A9-4D75-A8CE-46D56874B4A9}"/>
    <cellStyle name="Notas 2 3 24 5" xfId="2115" xr:uid="{D56C69C3-78C6-425C-BE19-CE5BD58F20DB}"/>
    <cellStyle name="Notas 2 3 24 6" xfId="2522" xr:uid="{2B4BB15D-A88F-471C-B7CC-60CEDFEE0CD2}"/>
    <cellStyle name="Notas 2 3 25" xfId="460" xr:uid="{040F48A5-FB5C-499F-A57E-43333FBE42DB}"/>
    <cellStyle name="Notas 2 3 25 2" xfId="893" xr:uid="{2366A984-BB70-4A50-B6A6-70A12852F7BE}"/>
    <cellStyle name="Notas 2 3 25 3" xfId="1307" xr:uid="{A66E1399-F342-47E1-94A3-442BFB4C11AD}"/>
    <cellStyle name="Notas 2 3 25 4" xfId="1721" xr:uid="{81DBEBA8-7DDB-44B5-A119-6891426744AA}"/>
    <cellStyle name="Notas 2 3 25 5" xfId="2131" xr:uid="{078AC1F9-20C8-4E78-9E3D-CFF3C25731CB}"/>
    <cellStyle name="Notas 2 3 25 6" xfId="2537" xr:uid="{047F6639-F038-493D-91A1-4E6598B9D4A3}"/>
    <cellStyle name="Notas 2 3 26" xfId="463" xr:uid="{4CE322AE-F853-4556-A677-28A14FB6E5FB}"/>
    <cellStyle name="Notas 2 3 26 2" xfId="896" xr:uid="{9B8B5636-BD75-43AF-B767-1E7E9119C3F5}"/>
    <cellStyle name="Notas 2 3 26 3" xfId="1310" xr:uid="{BDF58F70-7F5D-4041-87B2-43246EFDDAB5}"/>
    <cellStyle name="Notas 2 3 26 4" xfId="1724" xr:uid="{58AC8A8F-1237-466D-9DCE-45EB16CF4E07}"/>
    <cellStyle name="Notas 2 3 26 5" xfId="2134" xr:uid="{1F5B0139-2352-4835-A229-8471F6A9F603}"/>
    <cellStyle name="Notas 2 3 26 6" xfId="2540" xr:uid="{7E96B8AC-8CF7-4FA9-AC4B-F5C14961801E}"/>
    <cellStyle name="Notas 2 3 27" xfId="478" xr:uid="{36D5083B-1CAC-4263-8027-72C7D41307F8}"/>
    <cellStyle name="Notas 2 3 28" xfId="900" xr:uid="{AB89F15B-3C15-4199-A663-4A989C173BA2}"/>
    <cellStyle name="Notas 2 3 29" xfId="1315" xr:uid="{ECEF31D4-0EBA-40E8-9169-25A540E22306}"/>
    <cellStyle name="Notas 2 3 3" xfId="80" xr:uid="{64B27696-7AB6-445B-8A1F-D15B9CD4B8A2}"/>
    <cellStyle name="Notas 2 3 3 2" xfId="277" xr:uid="{91DB17AE-4DAD-4944-91C4-7258DDCC4ABD}"/>
    <cellStyle name="Notas 2 3 3 2 2" xfId="710" xr:uid="{E7EB6307-64B1-4D57-A4EA-0894DB77F03E}"/>
    <cellStyle name="Notas 2 3 3 2 3" xfId="1127" xr:uid="{652F5A4D-F20B-4B96-A5CD-16117BAE6FB1}"/>
    <cellStyle name="Notas 2 3 3 2 4" xfId="1539" xr:uid="{37906EE7-5643-42DF-8D84-9805463B21B8}"/>
    <cellStyle name="Notas 2 3 3 2 5" xfId="1950" xr:uid="{84323341-0803-4D80-A2CB-F6A6EEBC59D6}"/>
    <cellStyle name="Notas 2 3 3 2 6" xfId="2357" xr:uid="{83F5C59A-D1AC-40E4-B3D8-C4FA7C3A281A}"/>
    <cellStyle name="Notas 2 3 3 3" xfId="513" xr:uid="{5DB7C2FA-5149-47F8-A109-7C6992D2973F}"/>
    <cellStyle name="Notas 2 3 3 4" xfId="931" xr:uid="{D221E60A-62A3-4C33-921C-BF2A332B31A8}"/>
    <cellStyle name="Notas 2 3 3 5" xfId="1345" xr:uid="{9DDE120B-357B-426C-A9FD-1EC97B1076C1}"/>
    <cellStyle name="Notas 2 3 3 6" xfId="1756" xr:uid="{99766B99-0D26-4072-988B-DE94CC81B131}"/>
    <cellStyle name="Notas 2 3 3 7" xfId="2164" xr:uid="{BE15C363-4782-4035-8E60-0CF911FA9EA2}"/>
    <cellStyle name="Notas 2 3 30" xfId="1318" xr:uid="{CC141692-437F-477E-9381-19A4A02E29C7}"/>
    <cellStyle name="Notas 2 3 31" xfId="1316" xr:uid="{2F285B17-6DA9-47DD-BEA1-A68694571ED1}"/>
    <cellStyle name="Notas 2 3 32" xfId="49" xr:uid="{EFE2522A-40DE-499F-BB61-B1372DD58D9B}"/>
    <cellStyle name="Notas 2 3 4" xfId="86" xr:uid="{90B49057-E9E9-4DEB-A67D-E3B642B16A65}"/>
    <cellStyle name="Notas 2 3 4 2" xfId="283" xr:uid="{1B69B952-213A-4E2C-8BB5-3618AECB656C}"/>
    <cellStyle name="Notas 2 3 4 2 2" xfId="716" xr:uid="{CA777548-ED7A-45CE-853A-50DC0BD51F9D}"/>
    <cellStyle name="Notas 2 3 4 2 3" xfId="1133" xr:uid="{04D03A29-9A76-4935-BAC8-6C6BE9DF43FE}"/>
    <cellStyle name="Notas 2 3 4 2 4" xfId="1545" xr:uid="{6468BEF1-ECEB-4A8B-9205-4A505A8AD942}"/>
    <cellStyle name="Notas 2 3 4 2 5" xfId="1956" xr:uid="{AC72BD75-1CDB-4811-95CB-55BCB9C11A05}"/>
    <cellStyle name="Notas 2 3 4 2 6" xfId="2363" xr:uid="{3975FB35-82A8-4075-BB65-2478B8FBB18F}"/>
    <cellStyle name="Notas 2 3 4 3" xfId="519" xr:uid="{1FDD7946-A556-4615-9BEF-E0EC73233494}"/>
    <cellStyle name="Notas 2 3 4 4" xfId="937" xr:uid="{ED305E77-9657-454B-A089-6188CC3DE330}"/>
    <cellStyle name="Notas 2 3 4 5" xfId="1351" xr:uid="{51EE3B4B-9427-4570-9E2F-9195669588FD}"/>
    <cellStyle name="Notas 2 3 4 6" xfId="1762" xr:uid="{EEBF4A97-D92A-46F6-BA0E-E076711957A0}"/>
    <cellStyle name="Notas 2 3 4 7" xfId="2170" xr:uid="{E04E4E5F-42AD-4F85-9339-96213D5D9B0C}"/>
    <cellStyle name="Notas 2 3 5" xfId="56" xr:uid="{662426AD-3923-4E52-B54A-5425227B27E1}"/>
    <cellStyle name="Notas 2 3 5 2" xfId="253" xr:uid="{FF3106C3-B239-4C9A-9D5B-4B3A0C06C1B8}"/>
    <cellStyle name="Notas 2 3 5 2 2" xfId="686" xr:uid="{EAC272DE-2A70-4A5A-AC90-8B227EDCFF25}"/>
    <cellStyle name="Notas 2 3 5 2 3" xfId="1103" xr:uid="{5EE5D008-FA2D-4D88-865E-E8DFB7CDBCED}"/>
    <cellStyle name="Notas 2 3 5 2 4" xfId="1516" xr:uid="{784E73A8-E31D-4836-9614-DF1F6F374CDC}"/>
    <cellStyle name="Notas 2 3 5 2 5" xfId="1926" xr:uid="{01EC9B1F-20A7-448F-B2D6-65B3ED7E2B23}"/>
    <cellStyle name="Notas 2 3 5 2 6" xfId="2334" xr:uid="{389B1795-E3D7-4F88-ADEF-FBCF3ECA267B}"/>
    <cellStyle name="Notas 2 3 5 3" xfId="489" xr:uid="{4BED24B1-421B-41E8-BE75-599B244ABB7B}"/>
    <cellStyle name="Notas 2 3 5 4" xfId="907" xr:uid="{2073EE3D-0A47-4A00-91F7-5E147AE9B91B}"/>
    <cellStyle name="Notas 2 3 5 5" xfId="1322" xr:uid="{EDAFF0CB-B73E-4B29-BA29-E0D9B1F52999}"/>
    <cellStyle name="Notas 2 3 5 6" xfId="1733" xr:uid="{92900511-1A90-472D-A321-194E63591C92}"/>
    <cellStyle name="Notas 2 3 5 7" xfId="2141" xr:uid="{EA4F3BBA-E206-4A83-AA29-752442F6AD33}"/>
    <cellStyle name="Notas 2 3 6" xfId="96" xr:uid="{F2674844-0FBE-46AF-8984-5F08FD11AEAA}"/>
    <cellStyle name="Notas 2 3 6 2" xfId="293" xr:uid="{43A734F0-08EC-4D0A-8D8E-B96D6FC15322}"/>
    <cellStyle name="Notas 2 3 6 2 2" xfId="726" xr:uid="{86A52C0D-869F-40D6-A67D-0CC0A8DFF66D}"/>
    <cellStyle name="Notas 2 3 6 2 3" xfId="1143" xr:uid="{C1DE66D4-897D-4A20-A272-ED57100F96F4}"/>
    <cellStyle name="Notas 2 3 6 2 4" xfId="1555" xr:uid="{9BC82873-C5A6-475D-AAC8-A70537632B88}"/>
    <cellStyle name="Notas 2 3 6 2 5" xfId="1966" xr:uid="{E8568B47-0479-450F-9816-16B55349AA3A}"/>
    <cellStyle name="Notas 2 3 6 2 6" xfId="2373" xr:uid="{784CBB76-F5A9-4981-B914-F4532EB15F29}"/>
    <cellStyle name="Notas 2 3 6 3" xfId="529" xr:uid="{FCAD9159-0323-4F06-A563-148FB922B16B}"/>
    <cellStyle name="Notas 2 3 6 4" xfId="947" xr:uid="{1376887E-96B6-4F5D-BCDF-4D7BEEA81586}"/>
    <cellStyle name="Notas 2 3 6 5" xfId="1361" xr:uid="{3A9E72D4-02F0-4246-BF14-C10210D2C712}"/>
    <cellStyle name="Notas 2 3 6 6" xfId="1772" xr:uid="{DA307CEA-A2B0-41A2-A0FA-C4EA8250CC94}"/>
    <cellStyle name="Notas 2 3 6 7" xfId="2180" xr:uid="{C9431709-47D1-41B2-8CDC-B03D076062B4}"/>
    <cellStyle name="Notas 2 3 7" xfId="99" xr:uid="{EC80DAC8-0F76-418D-B6CB-736BCD6877E2}"/>
    <cellStyle name="Notas 2 3 7 2" xfId="296" xr:uid="{90A684AD-2806-441C-8A56-DAECC1609A0A}"/>
    <cellStyle name="Notas 2 3 7 2 2" xfId="729" xr:uid="{9FBC1471-BD1A-42C9-A7E8-77E0A57E3EC3}"/>
    <cellStyle name="Notas 2 3 7 2 3" xfId="1145" xr:uid="{03FCA706-084B-41AB-8013-742136634BBD}"/>
    <cellStyle name="Notas 2 3 7 2 4" xfId="1558" xr:uid="{3C0FAA4B-8945-4F6C-B7D6-946E13CBC80D}"/>
    <cellStyle name="Notas 2 3 7 2 5" xfId="1968" xr:uid="{4813676A-65C1-4A87-86BD-3477C54152A2}"/>
    <cellStyle name="Notas 2 3 7 2 6" xfId="2375" xr:uid="{BF5CB77E-E7E3-4BCC-BF42-F59325E4AE6A}"/>
    <cellStyle name="Notas 2 3 7 3" xfId="532" xr:uid="{2271066F-1436-434A-BB9E-59A2B71B2C89}"/>
    <cellStyle name="Notas 2 3 7 4" xfId="950" xr:uid="{A895280B-3B66-43CC-B615-B9598A6A5D70}"/>
    <cellStyle name="Notas 2 3 7 5" xfId="1363" xr:uid="{517BE274-4905-4BF9-BA37-3C2EEE5AC8A4}"/>
    <cellStyle name="Notas 2 3 7 6" xfId="1774" xr:uid="{28D56FD0-8E57-4F0B-A6D4-35EEC673E4B5}"/>
    <cellStyle name="Notas 2 3 7 7" xfId="2182" xr:uid="{B3653F88-D494-4267-8556-1CDCCC5714E2}"/>
    <cellStyle name="Notas 2 3 8" xfId="112" xr:uid="{3C560C0A-CA2B-4F0B-B934-79A5EDBC57F4}"/>
    <cellStyle name="Notas 2 3 8 2" xfId="309" xr:uid="{66B8C984-0A69-4B0F-83BA-7075D17FD939}"/>
    <cellStyle name="Notas 2 3 8 2 2" xfId="742" xr:uid="{47D00466-4A8B-4E37-9F86-6CD07372E143}"/>
    <cellStyle name="Notas 2 3 8 2 3" xfId="1158" xr:uid="{DE754431-B155-4A50-AC2E-68C103309F69}"/>
    <cellStyle name="Notas 2 3 8 2 4" xfId="1571" xr:uid="{41E3CEDE-E020-48D5-887A-D91437810500}"/>
    <cellStyle name="Notas 2 3 8 2 5" xfId="1981" xr:uid="{31D4B45E-A9C9-4C3A-A8BF-EFA235D5CE24}"/>
    <cellStyle name="Notas 2 3 8 2 6" xfId="2388" xr:uid="{3EAD4D59-D067-4B58-9861-3EFF4DCE8718}"/>
    <cellStyle name="Notas 2 3 8 3" xfId="545" xr:uid="{15D4F87B-E43E-4FE5-942B-0F1DCCC7900E}"/>
    <cellStyle name="Notas 2 3 8 4" xfId="963" xr:uid="{8435D523-81FB-431D-8D49-451DE5F88EAA}"/>
    <cellStyle name="Notas 2 3 8 5" xfId="1376" xr:uid="{FF853821-E033-4744-A5C7-C025C5059A4D}"/>
    <cellStyle name="Notas 2 3 8 6" xfId="1787" xr:uid="{47E72C44-AAB6-4137-B4A2-4944C9C3B3E2}"/>
    <cellStyle name="Notas 2 3 8 7" xfId="2195" xr:uid="{1A4B035A-5727-4BE3-A1E4-2BA3B3BAD6D9}"/>
    <cellStyle name="Notas 2 3 9" xfId="119" xr:uid="{779D0EDD-646A-4926-8988-8D2B439D8D64}"/>
    <cellStyle name="Notas 2 3 9 2" xfId="316" xr:uid="{53099F81-8F69-4193-8C47-57154729B7F9}"/>
    <cellStyle name="Notas 2 3 9 2 2" xfId="749" xr:uid="{E9DE1904-B83A-4F0D-A39F-AF6C68084429}"/>
    <cellStyle name="Notas 2 3 9 2 3" xfId="1165" xr:uid="{B14E1F44-A41D-4931-9ACD-E9F53448916E}"/>
    <cellStyle name="Notas 2 3 9 2 4" xfId="1578" xr:uid="{630714DA-6B74-4957-BB14-2B161179CD16}"/>
    <cellStyle name="Notas 2 3 9 2 5" xfId="1988" xr:uid="{9CA0111E-5FF8-4385-ACD7-982B6BAFD27D}"/>
    <cellStyle name="Notas 2 3 9 2 6" xfId="2395" xr:uid="{256A14B6-A2F9-4CF2-B69A-9479308364D8}"/>
    <cellStyle name="Notas 2 3 9 3" xfId="552" xr:uid="{090CD9E9-4C06-4B15-A6EC-A856785327DE}"/>
    <cellStyle name="Notas 2 3 9 4" xfId="970" xr:uid="{97C25633-B811-4B8F-B992-7691FA52ED31}"/>
    <cellStyle name="Notas 2 3 9 5" xfId="1383" xr:uid="{A4941796-2028-4570-827E-54584D930C86}"/>
    <cellStyle name="Notas 2 3 9 6" xfId="1794" xr:uid="{9F688F5E-0D12-4C74-9EDA-F7DE7A159E98}"/>
    <cellStyle name="Notas 2 3 9 7" xfId="2202" xr:uid="{6524F16D-63DC-4BD9-9E1F-37C1E2DE983D}"/>
    <cellStyle name="Notas 2 30" xfId="1726" xr:uid="{BF10AAC7-F299-4739-83D6-68CE71A67CE9}"/>
    <cellStyle name="Notas 2 31" xfId="1114" xr:uid="{E71DDE60-3628-4888-8C5A-0891C12896D8}"/>
    <cellStyle name="Notas 2 32" xfId="41" xr:uid="{9596902D-1D87-4E18-83A2-EE33BBB41FD7}"/>
    <cellStyle name="Notas 2 4" xfId="28" xr:uid="{00000000-0005-0000-0000-000023000000}"/>
    <cellStyle name="Notas 2 4 2" xfId="254" xr:uid="{523A4BFC-F9D7-4491-A8B1-3DEA934FCE67}"/>
    <cellStyle name="Notas 2 4 2 2" xfId="687" xr:uid="{049737E8-EAFA-4AE9-8B46-62CF040EAB7F}"/>
    <cellStyle name="Notas 2 4 2 3" xfId="1104" xr:uid="{8736EC84-FFF0-430C-8B24-556509BBEAA0}"/>
    <cellStyle name="Notas 2 4 2 4" xfId="1517" xr:uid="{7292A385-4260-47AA-8CF7-DA07C28112C1}"/>
    <cellStyle name="Notas 2 4 2 5" xfId="1927" xr:uid="{4CE4426D-8D19-4887-A6F6-FD5F4BC9DA5F}"/>
    <cellStyle name="Notas 2 4 2 6" xfId="2335" xr:uid="{C1F13E1F-0247-4609-ABD5-0A965CB30212}"/>
    <cellStyle name="Notas 2 4 3" xfId="490" xr:uid="{61BFAED8-CC71-4715-A3D2-42C4309E4F6E}"/>
    <cellStyle name="Notas 2 4 4" xfId="908" xr:uid="{0E2E2616-D3EB-468E-AD20-F791C1F774AC}"/>
    <cellStyle name="Notas 2 4 5" xfId="1323" xr:uid="{65E30EA5-F2C3-46B3-84AE-AAAFF06F44C6}"/>
    <cellStyle name="Notas 2 4 6" xfId="1734" xr:uid="{358BD7EB-EDB6-4114-977B-60DCB993DF88}"/>
    <cellStyle name="Notas 2 4 7" xfId="2142" xr:uid="{BAB21124-D5C1-4CD3-90A1-35B789964FC4}"/>
    <cellStyle name="Notas 2 4 8" xfId="57" xr:uid="{4A4B83E0-3991-461B-A8BD-F649BBBAA056}"/>
    <cellStyle name="Notas 2 5" xfId="66" xr:uid="{34C3F2E1-87C6-40BA-956C-8DA8019AE579}"/>
    <cellStyle name="Notas 2 5 2" xfId="263" xr:uid="{D26379EF-07EF-4A38-9444-352E0FC608B7}"/>
    <cellStyle name="Notas 2 5 2 2" xfId="696" xr:uid="{BC776430-33BF-4358-93FF-BA26B4543190}"/>
    <cellStyle name="Notas 2 5 2 3" xfId="1113" xr:uid="{12590E48-DBA0-4AE6-BFD6-965E2744F82F}"/>
    <cellStyle name="Notas 2 5 2 4" xfId="1526" xr:uid="{A9496DB7-BAF9-4DC2-BC15-F5C91230E531}"/>
    <cellStyle name="Notas 2 5 2 5" xfId="1936" xr:uid="{9DBE4B2B-DBF3-4EBA-BA42-B6500ED2F2AE}"/>
    <cellStyle name="Notas 2 5 2 6" xfId="2344" xr:uid="{CE2F9D6B-DDDA-4668-9CB4-8378D863F089}"/>
    <cellStyle name="Notas 2 5 3" xfId="499" xr:uid="{ACA8197D-788B-4A11-8597-80FFBC19CF21}"/>
    <cellStyle name="Notas 2 5 4" xfId="917" xr:uid="{58BE6CF9-BA5C-4A06-9A17-D434F53B1963}"/>
    <cellStyle name="Notas 2 5 5" xfId="1332" xr:uid="{F7DA9CB4-B676-4321-BEB0-CA160BA0AB8B}"/>
    <cellStyle name="Notas 2 5 6" xfId="1743" xr:uid="{7BF489E5-D049-4BB7-9829-A6CE5015C90F}"/>
    <cellStyle name="Notas 2 5 7" xfId="2151" xr:uid="{121F66A0-23FF-4064-9B9E-8D63A7EE5487}"/>
    <cellStyle name="Notas 2 6" xfId="78" xr:uid="{B609D6E6-8165-4191-976A-6A89DE1692DB}"/>
    <cellStyle name="Notas 2 6 2" xfId="275" xr:uid="{34060B7C-3867-4208-BE9B-ED4D719B416D}"/>
    <cellStyle name="Notas 2 6 2 2" xfId="708" xr:uid="{D4ECD69B-9FEE-4CCF-8CC4-45EE83898650}"/>
    <cellStyle name="Notas 2 6 2 3" xfId="1125" xr:uid="{9B84F530-170C-442D-B3D8-B53E94FD6B4B}"/>
    <cellStyle name="Notas 2 6 2 4" xfId="1537" xr:uid="{C954FFB5-D49A-4A42-A248-3BECB23E155C}"/>
    <cellStyle name="Notas 2 6 2 5" xfId="1948" xr:uid="{1300E8B6-D247-4307-881D-4741D4A6660D}"/>
    <cellStyle name="Notas 2 6 2 6" xfId="2355" xr:uid="{4D009D0E-5140-493F-9FFE-429E54B8016B}"/>
    <cellStyle name="Notas 2 6 3" xfId="511" xr:uid="{5D614CB5-BD98-48A5-B795-545B71459F3B}"/>
    <cellStyle name="Notas 2 6 4" xfId="929" xr:uid="{EE3F01B4-684C-4C5E-A34F-0FF666E1F822}"/>
    <cellStyle name="Notas 2 6 5" xfId="1343" xr:uid="{A31C9A35-AF20-4992-B7AB-40E672FBCFD1}"/>
    <cellStyle name="Notas 2 6 6" xfId="1754" xr:uid="{C261AA12-8EEA-4DF6-A73A-ED7A57A9B4A3}"/>
    <cellStyle name="Notas 2 6 7" xfId="2162" xr:uid="{7F01BDC6-6375-4D94-9D72-83AC2F5CA056}"/>
    <cellStyle name="Notas 2 7" xfId="76" xr:uid="{EEEBB1D4-C8D0-4EC8-8985-12924901952B}"/>
    <cellStyle name="Notas 2 7 2" xfId="273" xr:uid="{E8BAF5E4-9DF0-4C35-A5B0-04C48EA549CC}"/>
    <cellStyle name="Notas 2 7 2 2" xfId="706" xr:uid="{D4B7FB1F-8992-42F7-9EB5-2112DA9785A9}"/>
    <cellStyle name="Notas 2 7 2 3" xfId="1123" xr:uid="{D54800BE-B883-4BBD-87EF-AF1568C58711}"/>
    <cellStyle name="Notas 2 7 2 4" xfId="1535" xr:uid="{2179C3F0-9382-42F6-A439-F6A7DDC1AA48}"/>
    <cellStyle name="Notas 2 7 2 5" xfId="1946" xr:uid="{209B6D48-2BE7-4FD7-9B4B-399BB3A63ABA}"/>
    <cellStyle name="Notas 2 7 2 6" xfId="2353" xr:uid="{69EC4B20-BEF8-496D-A351-E80B345D57E1}"/>
    <cellStyle name="Notas 2 7 3" xfId="509" xr:uid="{F71792F9-2272-4D54-AE06-14035B9BD407}"/>
    <cellStyle name="Notas 2 7 4" xfId="927" xr:uid="{945AE7F6-A219-4224-AA43-94FF4AE4E4C1}"/>
    <cellStyle name="Notas 2 7 5" xfId="1341" xr:uid="{280F2F91-640F-4116-959D-E3AEE3F0A131}"/>
    <cellStyle name="Notas 2 7 6" xfId="1752" xr:uid="{F1A04E12-07C1-4E63-B253-666140D5A37E}"/>
    <cellStyle name="Notas 2 7 7" xfId="2160" xr:uid="{B327125E-66A1-4F23-8929-F8620833D513}"/>
    <cellStyle name="Notas 2 8" xfId="90" xr:uid="{8AD8D8E3-FBAB-4656-94E9-C9D84F057EDF}"/>
    <cellStyle name="Notas 2 8 2" xfId="287" xr:uid="{272BF4DE-0C5D-41EA-862C-5BEF859BF228}"/>
    <cellStyle name="Notas 2 8 2 2" xfId="720" xr:uid="{85836FE9-E32E-443B-BE32-EDF8877A2F36}"/>
    <cellStyle name="Notas 2 8 2 3" xfId="1137" xr:uid="{D2C096B7-FF48-4728-93A1-09678D30EAC6}"/>
    <cellStyle name="Notas 2 8 2 4" xfId="1549" xr:uid="{038B99BD-686B-4276-89F9-4FAE024CB0D5}"/>
    <cellStyle name="Notas 2 8 2 5" xfId="1960" xr:uid="{86696196-3A87-43E8-AA64-D47A1F54A28B}"/>
    <cellStyle name="Notas 2 8 2 6" xfId="2367" xr:uid="{960C8927-372B-40C7-A443-382CB7A3DCEC}"/>
    <cellStyle name="Notas 2 8 3" xfId="523" xr:uid="{CFBEE15B-BF46-4AE6-9432-0112D7F784A7}"/>
    <cellStyle name="Notas 2 8 4" xfId="941" xr:uid="{810B8BEE-3825-46B0-81AB-B8763006FBA4}"/>
    <cellStyle name="Notas 2 8 5" xfId="1355" xr:uid="{84C1E6FB-5E87-4944-B72B-5BB0CBF6BD9A}"/>
    <cellStyle name="Notas 2 8 6" xfId="1766" xr:uid="{4C4C21CB-AB6A-4F7C-81B9-1267A1F79ABF}"/>
    <cellStyle name="Notas 2 8 7" xfId="2174" xr:uid="{D9CB2FCD-0C17-412F-9383-EA8FE07D83B3}"/>
    <cellStyle name="Notas 2 9" xfId="105" xr:uid="{5FE5342B-B28B-4B60-9DB5-1CB9F8CF8D47}"/>
    <cellStyle name="Notas 2 9 2" xfId="302" xr:uid="{F6250812-38B6-4A3F-A454-1848C6FFDF57}"/>
    <cellStyle name="Notas 2 9 2 2" xfId="735" xr:uid="{11278D65-C3C1-4008-B3A5-B20BDA293CDB}"/>
    <cellStyle name="Notas 2 9 2 3" xfId="1151" xr:uid="{B639059D-CCBC-434D-A213-2F0B548EBAC2}"/>
    <cellStyle name="Notas 2 9 2 4" xfId="1564" xr:uid="{6F4333E4-A55E-4E8F-9F68-A54CC51BC883}"/>
    <cellStyle name="Notas 2 9 2 5" xfId="1974" xr:uid="{885D47B3-E971-4C12-B2FD-F1DDC2144F7D}"/>
    <cellStyle name="Notas 2 9 2 6" xfId="2381" xr:uid="{AC7F45BD-DE2D-4755-9F08-D6C3E82764E4}"/>
    <cellStyle name="Notas 2 9 3" xfId="538" xr:uid="{D6D0A553-5AD3-47E1-8E24-BB832A98B7F6}"/>
    <cellStyle name="Notas 2 9 4" xfId="956" xr:uid="{44A572DD-2F48-43F7-95E7-3E5DEFFBDEC1}"/>
    <cellStyle name="Notas 2 9 5" xfId="1369" xr:uid="{D73ADEB7-C94E-49FC-AA6F-4DC4B9D4E2DF}"/>
    <cellStyle name="Notas 2 9 6" xfId="1780" xr:uid="{751BADAC-ACE0-4A40-9818-D1992505B6EC}"/>
    <cellStyle name="Notas 2 9 7" xfId="2188" xr:uid="{F9E07E23-F0B1-4290-A124-E1781D96A3FD}"/>
    <cellStyle name="Notas 3" xfId="1" xr:uid="{00000000-0005-0000-0000-000024000000}"/>
    <cellStyle name="Notas 3 2" xfId="23" xr:uid="{00000000-0005-0000-0000-000025000000}"/>
    <cellStyle name="Notas 3 2 10" xfId="132" xr:uid="{3DBBC3BF-8A61-466F-9573-8B0EC88C8E4B}"/>
    <cellStyle name="Notas 3 2 10 2" xfId="329" xr:uid="{E87D8891-DEC9-4B26-8DEC-A38845A94EE9}"/>
    <cellStyle name="Notas 3 2 10 2 2" xfId="762" xr:uid="{A0F55266-F952-4CF5-94A0-1BDE90D16310}"/>
    <cellStyle name="Notas 3 2 10 2 3" xfId="1178" xr:uid="{18F864C9-8103-4814-A950-6C0D60C61C4F}"/>
    <cellStyle name="Notas 3 2 10 2 4" xfId="1591" xr:uid="{6E3D1727-E703-433B-BF01-33CAFB054442}"/>
    <cellStyle name="Notas 3 2 10 2 5" xfId="2001" xr:uid="{09B9084D-463E-4EA8-A8F0-A097F1A96E5D}"/>
    <cellStyle name="Notas 3 2 10 2 6" xfId="2408" xr:uid="{80D25E7E-20E8-4F20-87B2-10E78A98D694}"/>
    <cellStyle name="Notas 3 2 10 3" xfId="565" xr:uid="{612B0EB9-718E-4D19-B736-55A361C84667}"/>
    <cellStyle name="Notas 3 2 10 4" xfId="983" xr:uid="{AAEA53E0-2300-4095-B280-AC2D6E8AD2B9}"/>
    <cellStyle name="Notas 3 2 10 5" xfId="1396" xr:uid="{AF1AD82B-90D3-4B90-B2BA-FD19234F1BB7}"/>
    <cellStyle name="Notas 3 2 10 6" xfId="1807" xr:uid="{46397379-A0FD-4907-B5B4-477DC2F9CFB5}"/>
    <cellStyle name="Notas 3 2 10 7" xfId="2215" xr:uid="{84EEE671-2356-4510-9019-52E9A9A16BAF}"/>
    <cellStyle name="Notas 3 2 11" xfId="143" xr:uid="{68DC44C5-F688-4F61-A301-0740393D89B4}"/>
    <cellStyle name="Notas 3 2 11 2" xfId="340" xr:uid="{E1C5EB55-3FA7-424D-BE89-49C1DDFBAE96}"/>
    <cellStyle name="Notas 3 2 11 2 2" xfId="773" xr:uid="{D7CA3FBA-3ECC-4826-B1CF-F94C4F220148}"/>
    <cellStyle name="Notas 3 2 11 2 3" xfId="1189" xr:uid="{67BFCE42-A53A-4170-9C75-92427AFA16B4}"/>
    <cellStyle name="Notas 3 2 11 2 4" xfId="1602" xr:uid="{345FAE26-39E6-471C-8568-8B54488A027C}"/>
    <cellStyle name="Notas 3 2 11 2 5" xfId="2012" xr:uid="{81DD53D1-A46A-4FBB-B421-4CEB44FCC180}"/>
    <cellStyle name="Notas 3 2 11 2 6" xfId="2419" xr:uid="{13E81EA5-CE0C-4183-875A-6B41371D4943}"/>
    <cellStyle name="Notas 3 2 11 3" xfId="576" xr:uid="{B8F85115-ECCE-4D88-B1A4-51AA123DDEDB}"/>
    <cellStyle name="Notas 3 2 11 4" xfId="994" xr:uid="{C90AB46B-40CD-49EA-A253-BDB43F82C90C}"/>
    <cellStyle name="Notas 3 2 11 5" xfId="1407" xr:uid="{94E12F25-4BA1-4F4A-9F05-1AB5B6F3A8DB}"/>
    <cellStyle name="Notas 3 2 11 6" xfId="1818" xr:uid="{C1A1B9A2-F65C-400A-A75C-B6BB6ADC54A2}"/>
    <cellStyle name="Notas 3 2 11 7" xfId="2226" xr:uid="{3F4130A2-5F32-4E77-8E37-5AA7ACFAF124}"/>
    <cellStyle name="Notas 3 2 12" xfId="152" xr:uid="{44FBC36D-E29A-45E0-AA2F-A7299E557F48}"/>
    <cellStyle name="Notas 3 2 12 2" xfId="349" xr:uid="{37176428-4282-4B79-9F1B-92FF5F9D9DA2}"/>
    <cellStyle name="Notas 3 2 12 2 2" xfId="782" xr:uid="{46F7939D-7A2F-4931-BA74-1149C0BAE281}"/>
    <cellStyle name="Notas 3 2 12 2 3" xfId="1198" xr:uid="{57FA528B-CAF3-4A7B-A4CF-F4C7DE01961E}"/>
    <cellStyle name="Notas 3 2 12 2 4" xfId="1611" xr:uid="{EDE87EDE-0D5B-4C8B-B606-F225F722DD26}"/>
    <cellStyle name="Notas 3 2 12 2 5" xfId="2021" xr:uid="{FE630C68-1528-434A-863E-A6EF92D381AC}"/>
    <cellStyle name="Notas 3 2 12 2 6" xfId="2428" xr:uid="{9E6530E5-1B97-419E-A778-A4972D0F17A0}"/>
    <cellStyle name="Notas 3 2 12 3" xfId="585" xr:uid="{1BB98F64-A484-4E10-9468-B7CAF00A50F8}"/>
    <cellStyle name="Notas 3 2 12 4" xfId="1003" xr:uid="{B6AEC8CD-F7B6-4ECC-AF2D-CE2587316892}"/>
    <cellStyle name="Notas 3 2 12 5" xfId="1416" xr:uid="{6F223D99-417E-4A33-B5AD-3A056551F59F}"/>
    <cellStyle name="Notas 3 2 12 6" xfId="1827" xr:uid="{30AE8DDF-7D7F-4993-8300-A2EE35E39FF4}"/>
    <cellStyle name="Notas 3 2 12 7" xfId="2235" xr:uid="{1D779DF4-7FD0-4723-9116-DAA801689D32}"/>
    <cellStyle name="Notas 3 2 13" xfId="159" xr:uid="{D82F8F2B-E5B7-4755-84BD-32081AA6F6DF}"/>
    <cellStyle name="Notas 3 2 13 2" xfId="356" xr:uid="{D33897AF-6905-4CB7-92C9-89E583ECBCAE}"/>
    <cellStyle name="Notas 3 2 13 2 2" xfId="789" xr:uid="{0CEC219C-4BE8-46BB-A24C-8330B77F8AC7}"/>
    <cellStyle name="Notas 3 2 13 2 3" xfId="1205" xr:uid="{26EEABE7-EBB2-4AB4-B081-5038E54838EB}"/>
    <cellStyle name="Notas 3 2 13 2 4" xfId="1618" xr:uid="{F4A31777-3263-44ED-A93B-C9B09F1876FB}"/>
    <cellStyle name="Notas 3 2 13 2 5" xfId="2028" xr:uid="{A006478E-18CC-48EE-88E1-D65CD4B38546}"/>
    <cellStyle name="Notas 3 2 13 2 6" xfId="2435" xr:uid="{D687C1AC-DDA8-41C4-8CC1-7871F8D7E712}"/>
    <cellStyle name="Notas 3 2 13 3" xfId="592" xr:uid="{D7C91CCC-57A6-4E33-8F72-810B240EF32D}"/>
    <cellStyle name="Notas 3 2 13 4" xfId="1010" xr:uid="{75F5E928-5A2E-401C-8BBB-08941470D9D4}"/>
    <cellStyle name="Notas 3 2 13 5" xfId="1423" xr:uid="{EE3586EC-E19B-4ADE-BA91-51A924A68053}"/>
    <cellStyle name="Notas 3 2 13 6" xfId="1834" xr:uid="{DC0A6DCB-8D72-4160-8162-F01F83AC1945}"/>
    <cellStyle name="Notas 3 2 13 7" xfId="2242" xr:uid="{FE6AAC37-9881-44D1-B4D7-963EF7C8C9C5}"/>
    <cellStyle name="Notas 3 2 14" xfId="168" xr:uid="{2455440E-B962-4906-9B9D-791F2CCAB499}"/>
    <cellStyle name="Notas 3 2 14 2" xfId="365" xr:uid="{46312002-9847-47D4-B04D-84E0AC1127EE}"/>
    <cellStyle name="Notas 3 2 14 2 2" xfId="798" xr:uid="{5D20557E-D141-4F66-8F90-FC7C481DF68B}"/>
    <cellStyle name="Notas 3 2 14 2 3" xfId="1214" xr:uid="{88C2ACFF-D926-4ABB-84CD-49EF834DB732}"/>
    <cellStyle name="Notas 3 2 14 2 4" xfId="1627" xr:uid="{5B5FBFCA-1F01-4159-8046-54C8573F006F}"/>
    <cellStyle name="Notas 3 2 14 2 5" xfId="2037" xr:uid="{D6EF3844-D9FA-409E-9DA8-7953887C7B16}"/>
    <cellStyle name="Notas 3 2 14 2 6" xfId="2444" xr:uid="{EE520BA1-AEEC-49E1-B243-82FF5377C622}"/>
    <cellStyle name="Notas 3 2 14 3" xfId="601" xr:uid="{C605C62D-0365-4603-99F8-E5DD886CEEEC}"/>
    <cellStyle name="Notas 3 2 14 4" xfId="1019" xr:uid="{ACE6CA4B-46CF-4094-950A-372054769E84}"/>
    <cellStyle name="Notas 3 2 14 5" xfId="1432" xr:uid="{332E484C-3EDA-4D8D-B91E-3E2F223868BB}"/>
    <cellStyle name="Notas 3 2 14 6" xfId="1843" xr:uid="{72432AFE-83BD-4AC3-83CD-E9DC2D18BDC8}"/>
    <cellStyle name="Notas 3 2 14 7" xfId="2251" xr:uid="{72D1586D-113A-45CC-9221-94B4AACE86D6}"/>
    <cellStyle name="Notas 3 2 15" xfId="173" xr:uid="{4293E61B-B93C-4951-B36D-AFD9FD46CC4A}"/>
    <cellStyle name="Notas 3 2 15 2" xfId="370" xr:uid="{1DE48EAC-6F70-4F2C-AFF5-DD285F392F3D}"/>
    <cellStyle name="Notas 3 2 15 2 2" xfId="803" xr:uid="{8604CBBA-44BA-4E43-A255-2B053463269E}"/>
    <cellStyle name="Notas 3 2 15 2 3" xfId="1219" xr:uid="{92F4CCF6-0B7C-4ADC-A117-FBCB1C33B651}"/>
    <cellStyle name="Notas 3 2 15 2 4" xfId="1632" xr:uid="{4D9CF513-D3DA-42DC-8EFA-FAFB00839241}"/>
    <cellStyle name="Notas 3 2 15 2 5" xfId="2042" xr:uid="{4356F131-D8C3-427A-BB54-32FA149B162E}"/>
    <cellStyle name="Notas 3 2 15 2 6" xfId="2449" xr:uid="{7F7DD33D-B2FC-46D8-9104-B03C26BDCF2E}"/>
    <cellStyle name="Notas 3 2 15 3" xfId="606" xr:uid="{5E62DCCF-F0E0-4F3B-BBD0-1C22A39FF00D}"/>
    <cellStyle name="Notas 3 2 15 4" xfId="1024" xr:uid="{AA4D550F-797A-49EC-8CCF-F0F4A6AB1380}"/>
    <cellStyle name="Notas 3 2 15 5" xfId="1437" xr:uid="{A074D191-C02E-4973-BF9F-BC58C47B51C5}"/>
    <cellStyle name="Notas 3 2 15 6" xfId="1848" xr:uid="{AC7A523C-75C2-4F31-BB13-34125E5C3E36}"/>
    <cellStyle name="Notas 3 2 15 7" xfId="2256" xr:uid="{224140EC-F482-4095-B3D0-C5EE1D449075}"/>
    <cellStyle name="Notas 3 2 16" xfId="183" xr:uid="{7DEA5967-9344-40B9-A607-58A06F307A09}"/>
    <cellStyle name="Notas 3 2 16 2" xfId="380" xr:uid="{C3DA5B50-8840-438C-BE52-77A85E5DDF4F}"/>
    <cellStyle name="Notas 3 2 16 2 2" xfId="813" xr:uid="{776F8C17-F02E-4F39-998A-CD52FD7FBD55}"/>
    <cellStyle name="Notas 3 2 16 2 3" xfId="1228" xr:uid="{44F72E86-3D0C-4EED-8757-0D90A2FE29E5}"/>
    <cellStyle name="Notas 3 2 16 2 4" xfId="1641" xr:uid="{36BA9A5C-198F-49E2-A7D3-9035CBB4BCAD}"/>
    <cellStyle name="Notas 3 2 16 2 5" xfId="2051" xr:uid="{A6224016-0E41-4985-8D1D-7EF9FB307091}"/>
    <cellStyle name="Notas 3 2 16 2 6" xfId="2458" xr:uid="{3B0AC522-C3DF-4A0C-9E2C-07863672B509}"/>
    <cellStyle name="Notas 3 2 16 3" xfId="616" xr:uid="{A0E0B2F4-2B81-4F42-8950-AD4815B8A375}"/>
    <cellStyle name="Notas 3 2 16 4" xfId="1034" xr:uid="{8A001147-4CB8-451A-AFFC-EB23EC4C9C0E}"/>
    <cellStyle name="Notas 3 2 16 5" xfId="1447" xr:uid="{2707413E-4A3D-40B4-B025-77EEE7929A55}"/>
    <cellStyle name="Notas 3 2 16 6" xfId="1857" xr:uid="{77E061F6-648E-47F5-81DD-0A8F1F850EE0}"/>
    <cellStyle name="Notas 3 2 16 7" xfId="2265" xr:uid="{1DB289D9-D55C-4949-8DE9-B1ECC9B5C2A9}"/>
    <cellStyle name="Notas 3 2 17" xfId="190" xr:uid="{0A3714C3-5B63-45C2-B881-96E52174D7C9}"/>
    <cellStyle name="Notas 3 2 17 2" xfId="387" xr:uid="{849506BA-2846-421B-BD94-58A5EF1EA341}"/>
    <cellStyle name="Notas 3 2 17 2 2" xfId="820" xr:uid="{C988AD7F-363B-4064-BD45-48ECC94995EE}"/>
    <cellStyle name="Notas 3 2 17 2 3" xfId="1235" xr:uid="{B33CCCE7-4E2A-419F-8E62-FCA379DA72A0}"/>
    <cellStyle name="Notas 3 2 17 2 4" xfId="1648" xr:uid="{CB6A744E-A88C-4760-8D8B-5CB74E50CD65}"/>
    <cellStyle name="Notas 3 2 17 2 5" xfId="2058" xr:uid="{05699DAB-638E-4054-AE30-B5FE999AEF64}"/>
    <cellStyle name="Notas 3 2 17 2 6" xfId="2465" xr:uid="{70F55E8C-61D3-47BF-94D5-0BEF6A5BEE87}"/>
    <cellStyle name="Notas 3 2 17 3" xfId="623" xr:uid="{216ED266-B548-4DE2-9415-28444ACFBB17}"/>
    <cellStyle name="Notas 3 2 17 4" xfId="1041" xr:uid="{CA363A19-A89E-4846-833C-94D7C013D4FF}"/>
    <cellStyle name="Notas 3 2 17 5" xfId="1454" xr:uid="{265839AA-935E-4507-B2EA-FF9BD0C9F501}"/>
    <cellStyle name="Notas 3 2 17 6" xfId="1864" xr:uid="{690DC204-6045-403A-A9A8-4FB5BCE64472}"/>
    <cellStyle name="Notas 3 2 17 7" xfId="2272" xr:uid="{3868ED72-AE24-48FB-85C4-122248F5B3FE}"/>
    <cellStyle name="Notas 3 2 18" xfId="200" xr:uid="{A88C705C-63B5-4233-931E-C96DA87852DC}"/>
    <cellStyle name="Notas 3 2 18 2" xfId="397" xr:uid="{390D44EC-45C0-4047-B95C-FAF1F2D81B29}"/>
    <cellStyle name="Notas 3 2 18 2 2" xfId="830" xr:uid="{63DBB855-F9CA-4A9A-91CC-3BB03D4B835A}"/>
    <cellStyle name="Notas 3 2 18 2 3" xfId="1245" xr:uid="{9E7BD0A4-C7C8-4222-8F41-81D458B18B82}"/>
    <cellStyle name="Notas 3 2 18 2 4" xfId="1658" xr:uid="{7321BA1C-5D3D-4CCC-94FE-AA386CCCE7E8}"/>
    <cellStyle name="Notas 3 2 18 2 5" xfId="2068" xr:uid="{E0D3A8BF-1847-4A37-88A6-24637D4ADA54}"/>
    <cellStyle name="Notas 3 2 18 2 6" xfId="2475" xr:uid="{FFA14030-00C9-402B-99B4-663E557DF9B8}"/>
    <cellStyle name="Notas 3 2 18 3" xfId="633" xr:uid="{5B3104F3-7097-4253-AA9A-9904A036449B}"/>
    <cellStyle name="Notas 3 2 18 4" xfId="1051" xr:uid="{7E5C72F3-8F12-44B5-96D3-7932CF728C6C}"/>
    <cellStyle name="Notas 3 2 18 5" xfId="1464" xr:uid="{A2E16801-7DEB-41C2-AF42-76E55EEF0299}"/>
    <cellStyle name="Notas 3 2 18 6" xfId="1874" xr:uid="{0BCA9D13-57C9-43C5-AF83-BBE6902EDAE5}"/>
    <cellStyle name="Notas 3 2 18 7" xfId="2282" xr:uid="{977B40B1-EC6B-4A18-8ADF-39A297400C33}"/>
    <cellStyle name="Notas 3 2 19" xfId="210" xr:uid="{4FFE3DA3-16AC-4D60-95E2-B7A7018D80C6}"/>
    <cellStyle name="Notas 3 2 19 2" xfId="407" xr:uid="{CA20453C-43A7-4A1A-95BE-9A7EF9BB7ACE}"/>
    <cellStyle name="Notas 3 2 19 2 2" xfId="840" xr:uid="{073B9B14-FED0-470B-8A8C-7FC85B461652}"/>
    <cellStyle name="Notas 3 2 19 2 3" xfId="1255" xr:uid="{62A44DD6-093C-4497-9960-4B070E47EFC9}"/>
    <cellStyle name="Notas 3 2 19 2 4" xfId="1668" xr:uid="{56159DE5-7A4B-4E61-8B22-BB93BDF50120}"/>
    <cellStyle name="Notas 3 2 19 2 5" xfId="2078" xr:uid="{BCBF3830-65EE-4249-B0CC-DA8E00C727B8}"/>
    <cellStyle name="Notas 3 2 19 2 6" xfId="2485" xr:uid="{85D843D2-F6C5-4187-BFB4-800B6E0A2F37}"/>
    <cellStyle name="Notas 3 2 19 3" xfId="643" xr:uid="{0C06A151-7A3C-4F61-976A-F2647145E03C}"/>
    <cellStyle name="Notas 3 2 19 4" xfId="1061" xr:uid="{8084FEBE-257B-42FB-BB39-0313F4A974E7}"/>
    <cellStyle name="Notas 3 2 19 5" xfId="1474" xr:uid="{FF7129D6-49BF-40FA-9C78-6A624F55E215}"/>
    <cellStyle name="Notas 3 2 19 6" xfId="1884" xr:uid="{4A184647-F24C-460D-989C-AEE1B352DA8A}"/>
    <cellStyle name="Notas 3 2 19 7" xfId="2292" xr:uid="{E9D1EE03-CA5A-4354-BD95-33E0F1A802D4}"/>
    <cellStyle name="Notas 3 2 2" xfId="69" xr:uid="{9D31A749-2F07-44C4-99E9-FFE41394D6B1}"/>
    <cellStyle name="Notas 3 2 2 10" xfId="502" xr:uid="{EB7078B8-F18E-4901-8A11-A81DB4FCA603}"/>
    <cellStyle name="Notas 3 2 2 11" xfId="920" xr:uid="{3867DB8C-3C5E-4449-8D65-82EDAAB7B39A}"/>
    <cellStyle name="Notas 3 2 2 12" xfId="1334" xr:uid="{EC3DE819-424C-4CCC-8CBC-6F8255A4F55E}"/>
    <cellStyle name="Notas 3 2 2 13" xfId="1745" xr:uid="{EE6B3B7D-EEB7-4855-B68E-376F5A0AEEC2}"/>
    <cellStyle name="Notas 3 2 2 14" xfId="2153" xr:uid="{AF3A1529-0CD3-4712-A612-066810CDBE09}"/>
    <cellStyle name="Notas 3 2 2 2" xfId="185" xr:uid="{FEB8ED7A-ABE5-4CAB-A485-56420DD523FA}"/>
    <cellStyle name="Notas 3 2 2 2 2" xfId="382" xr:uid="{2DC44555-8376-4345-B1E1-2C3D35C30B88}"/>
    <cellStyle name="Notas 3 2 2 2 2 2" xfId="815" xr:uid="{EDA12613-F940-4BB2-9D56-668A082FF3CA}"/>
    <cellStyle name="Notas 3 2 2 2 2 3" xfId="1230" xr:uid="{BE877500-5863-4FD9-BBA1-E47667FAFA48}"/>
    <cellStyle name="Notas 3 2 2 2 2 4" xfId="1643" xr:uid="{F4EEA70A-4787-4CCB-AEBE-4194B4C1F932}"/>
    <cellStyle name="Notas 3 2 2 2 2 5" xfId="2053" xr:uid="{12B6601C-4DD3-4C70-A45F-16C33E24E055}"/>
    <cellStyle name="Notas 3 2 2 2 2 6" xfId="2460" xr:uid="{F62AB5CA-D102-4567-810C-79243EB8C947}"/>
    <cellStyle name="Notas 3 2 2 2 3" xfId="618" xr:uid="{0D9C9C1E-C957-4C2B-B07E-1F06966C0832}"/>
    <cellStyle name="Notas 3 2 2 2 4" xfId="1036" xr:uid="{0F4A8BE9-02D3-426E-A01E-036F56630907}"/>
    <cellStyle name="Notas 3 2 2 2 5" xfId="1449" xr:uid="{2DE9B95B-EC55-4121-8C0F-0C2F5CE13377}"/>
    <cellStyle name="Notas 3 2 2 2 6" xfId="1859" xr:uid="{3F49ADFC-460C-4741-88F8-443E7A256449}"/>
    <cellStyle name="Notas 3 2 2 2 7" xfId="2267" xr:uid="{0927B0E5-E4C2-4092-B539-A81A31789492}"/>
    <cellStyle name="Notas 3 2 2 3" xfId="191" xr:uid="{895D665E-2F25-4780-ACAC-6F7A34ADCEBC}"/>
    <cellStyle name="Notas 3 2 2 3 2" xfId="388" xr:uid="{C2B9940F-9914-439F-947F-0345C4A53C11}"/>
    <cellStyle name="Notas 3 2 2 3 2 2" xfId="821" xr:uid="{6A669C9E-AA28-4471-8F89-5C98BA92839E}"/>
    <cellStyle name="Notas 3 2 2 3 2 3" xfId="1236" xr:uid="{2CF251B1-9AA0-49D0-9B58-C595F1B6E8B3}"/>
    <cellStyle name="Notas 3 2 2 3 2 4" xfId="1649" xr:uid="{42C07CC6-2EBC-4A69-B9FD-689A7FD27E45}"/>
    <cellStyle name="Notas 3 2 2 3 2 5" xfId="2059" xr:uid="{5AA73AE5-4FA0-4E66-B589-4C9D745C6EF0}"/>
    <cellStyle name="Notas 3 2 2 3 2 6" xfId="2466" xr:uid="{7E9B3262-4829-4868-ADB6-553FE23C52C4}"/>
    <cellStyle name="Notas 3 2 2 3 3" xfId="624" xr:uid="{199BF293-1713-4E72-A41C-F78296105167}"/>
    <cellStyle name="Notas 3 2 2 3 4" xfId="1042" xr:uid="{7F8176B6-0D56-4476-9EBA-AC235B1D82F2}"/>
    <cellStyle name="Notas 3 2 2 3 5" xfId="1455" xr:uid="{E1A63FAE-DDC0-43E2-967A-91EC648D089D}"/>
    <cellStyle name="Notas 3 2 2 3 6" xfId="1865" xr:uid="{44BDA20C-FF2B-4CC4-940F-F559F00BE921}"/>
    <cellStyle name="Notas 3 2 2 3 7" xfId="2273" xr:uid="{C30D36F4-33B1-458C-AA92-38EEEA6C3AD8}"/>
    <cellStyle name="Notas 3 2 2 4" xfId="201" xr:uid="{D480954C-B54A-4771-83E5-5C801ECB5A48}"/>
    <cellStyle name="Notas 3 2 2 4 2" xfId="398" xr:uid="{D3459519-CB35-42D9-93B5-9F1AC2C2D348}"/>
    <cellStyle name="Notas 3 2 2 4 2 2" xfId="831" xr:uid="{341884CA-C6F3-4140-8274-CF2AFB70FA59}"/>
    <cellStyle name="Notas 3 2 2 4 2 3" xfId="1246" xr:uid="{F0E5D976-8630-4BDF-8A61-088E50FF3D66}"/>
    <cellStyle name="Notas 3 2 2 4 2 4" xfId="1659" xr:uid="{CC581572-772B-4CF7-926B-FB80D5D1B40B}"/>
    <cellStyle name="Notas 3 2 2 4 2 5" xfId="2069" xr:uid="{B8834DAB-6DBA-44A4-9E30-6A3031F06A93}"/>
    <cellStyle name="Notas 3 2 2 4 2 6" xfId="2476" xr:uid="{B3E4B5D9-5968-4EEE-B022-A248834468B5}"/>
    <cellStyle name="Notas 3 2 2 4 3" xfId="634" xr:uid="{E7EAB8B9-45EB-47B3-9420-B69B906738EC}"/>
    <cellStyle name="Notas 3 2 2 4 4" xfId="1052" xr:uid="{77798C23-1D36-48B1-B0B9-9C0373BCA2A4}"/>
    <cellStyle name="Notas 3 2 2 4 5" xfId="1465" xr:uid="{249698A2-CFB4-4F02-8342-5C796E21A0FB}"/>
    <cellStyle name="Notas 3 2 2 4 6" xfId="1875" xr:uid="{82E041F1-BB8B-42AA-BD26-24564DC92452}"/>
    <cellStyle name="Notas 3 2 2 4 7" xfId="2283" xr:uid="{06A95C93-F1F4-455F-BE73-D975AD4402B4}"/>
    <cellStyle name="Notas 3 2 2 5" xfId="211" xr:uid="{8932B8D5-7B0D-4C21-9860-4FC758F84F54}"/>
    <cellStyle name="Notas 3 2 2 5 2" xfId="408" xr:uid="{5D910BF6-8055-4823-B425-AC99B6E1B885}"/>
    <cellStyle name="Notas 3 2 2 5 2 2" xfId="841" xr:uid="{1B3CAC71-896A-491D-A89C-F46409EBD030}"/>
    <cellStyle name="Notas 3 2 2 5 2 3" xfId="1256" xr:uid="{7AEF265C-5DA3-449A-9DC5-498F0F8C8E9D}"/>
    <cellStyle name="Notas 3 2 2 5 2 4" xfId="1669" xr:uid="{3D0D6B83-46F7-4DCF-97AA-3B66BC1F8258}"/>
    <cellStyle name="Notas 3 2 2 5 2 5" xfId="2079" xr:uid="{480AFF57-8121-4160-A839-E8BEC06B28F8}"/>
    <cellStyle name="Notas 3 2 2 5 2 6" xfId="2486" xr:uid="{6116CD23-9A4F-4680-B235-DFA7C0203BD0}"/>
    <cellStyle name="Notas 3 2 2 5 3" xfId="644" xr:uid="{47666532-3E0F-49B9-91C2-DD481B2F9721}"/>
    <cellStyle name="Notas 3 2 2 5 4" xfId="1062" xr:uid="{28EE298A-B39F-42AE-A0BA-D0188359C9A6}"/>
    <cellStyle name="Notas 3 2 2 5 5" xfId="1475" xr:uid="{F0CD07CB-4FAE-40CF-AC61-A0B534ACAB78}"/>
    <cellStyle name="Notas 3 2 2 5 6" xfId="1885" xr:uid="{931AB398-725E-42C6-952B-0B006C500C5C}"/>
    <cellStyle name="Notas 3 2 2 5 7" xfId="2293" xr:uid="{03017974-AF09-40C0-B9F8-6F1AE5F60D0E}"/>
    <cellStyle name="Notas 3 2 2 6" xfId="221" xr:uid="{C9F93C42-B51B-4367-94DF-89827D578195}"/>
    <cellStyle name="Notas 3 2 2 6 2" xfId="418" xr:uid="{243E4D1C-0571-41B0-8190-B12E1A3CC301}"/>
    <cellStyle name="Notas 3 2 2 6 2 2" xfId="851" xr:uid="{EE9E519A-20DB-46CC-A520-7DE7C98453FE}"/>
    <cellStyle name="Notas 3 2 2 6 2 3" xfId="1266" xr:uid="{1DDCD974-1105-4F1B-BE81-A94F432DE6CE}"/>
    <cellStyle name="Notas 3 2 2 6 2 4" xfId="1679" xr:uid="{8546E739-D2CC-4806-ADDA-55D7EDA5A5FF}"/>
    <cellStyle name="Notas 3 2 2 6 2 5" xfId="2089" xr:uid="{22D48459-6D23-4A51-94EA-AEE8223FF87E}"/>
    <cellStyle name="Notas 3 2 2 6 2 6" xfId="2496" xr:uid="{A1D98F8F-0CEE-49F7-8E04-D254629C6055}"/>
    <cellStyle name="Notas 3 2 2 6 3" xfId="654" xr:uid="{6950EA1F-0906-4808-98A0-44B8E3552112}"/>
    <cellStyle name="Notas 3 2 2 6 4" xfId="1072" xr:uid="{EEF665E7-FF13-40B2-9440-919A5B49A367}"/>
    <cellStyle name="Notas 3 2 2 6 5" xfId="1485" xr:uid="{86963941-75B8-47B1-B875-88430EAD19FD}"/>
    <cellStyle name="Notas 3 2 2 6 6" xfId="1895" xr:uid="{690284CD-68E9-4272-9AFF-840A45D9F95E}"/>
    <cellStyle name="Notas 3 2 2 6 7" xfId="2303" xr:uid="{0EDD2690-3801-4DA2-B5BD-32DD9750018F}"/>
    <cellStyle name="Notas 3 2 2 7" xfId="234" xr:uid="{85FAEEB2-7506-44DC-B754-7DA354E7D289}"/>
    <cellStyle name="Notas 3 2 2 7 2" xfId="431" xr:uid="{7CFF1D26-ABB2-49D7-AB36-AF49A1471EA8}"/>
    <cellStyle name="Notas 3 2 2 7 2 2" xfId="864" xr:uid="{A75CC1D1-C851-4BBF-8590-64872A53A2A0}"/>
    <cellStyle name="Notas 3 2 2 7 2 3" xfId="1279" xr:uid="{0AB8940B-C432-4BCE-9DA7-C24688CAAF45}"/>
    <cellStyle name="Notas 3 2 2 7 2 4" xfId="1692" xr:uid="{178929F9-202F-4663-B2C9-256BF78D840A}"/>
    <cellStyle name="Notas 3 2 2 7 2 5" xfId="2102" xr:uid="{CB1C09A8-C1FC-4566-BACC-08D0AE2B4DA9}"/>
    <cellStyle name="Notas 3 2 2 7 2 6" xfId="2509" xr:uid="{30CB0A5D-E634-42F6-B7C9-BFDA3FBCE848}"/>
    <cellStyle name="Notas 3 2 2 7 3" xfId="667" xr:uid="{266920F8-6F8A-47E6-BA11-4A724B1563BD}"/>
    <cellStyle name="Notas 3 2 2 7 4" xfId="1085" xr:uid="{789F39FE-0BBA-4502-8772-C6F08BD1E13D}"/>
    <cellStyle name="Notas 3 2 2 7 5" xfId="1498" xr:uid="{420D4225-A217-49CE-86A9-F39DF543A667}"/>
    <cellStyle name="Notas 3 2 2 7 6" xfId="1908" xr:uid="{B11ED94A-3188-473F-8BFD-7CE1EF6E8CAF}"/>
    <cellStyle name="Notas 3 2 2 7 7" xfId="2316" xr:uid="{4BF8F8F4-0C63-4DCB-8FDE-8D34216BCEBC}"/>
    <cellStyle name="Notas 3 2 2 8" xfId="239" xr:uid="{61EF4854-B924-4955-BC86-BEB5EB2A9A9A}"/>
    <cellStyle name="Notas 3 2 2 8 2" xfId="436" xr:uid="{2C49D498-B255-4943-AB6F-2614AAAB8298}"/>
    <cellStyle name="Notas 3 2 2 8 2 2" xfId="869" xr:uid="{EEF3303A-BA18-4421-95EB-8AFE7E22C74A}"/>
    <cellStyle name="Notas 3 2 2 8 2 3" xfId="1284" xr:uid="{F5152006-F252-40F1-B721-FF465B37E66F}"/>
    <cellStyle name="Notas 3 2 2 8 2 4" xfId="1697" xr:uid="{81F91A37-3AAA-4195-A539-721130246A78}"/>
    <cellStyle name="Notas 3 2 2 8 2 5" xfId="2107" xr:uid="{4239EF9A-AAC7-45D5-A20D-E96E0ABF6A1D}"/>
    <cellStyle name="Notas 3 2 2 8 2 6" xfId="2514" xr:uid="{0D44F23A-B132-48ED-B88D-B391A2FFF606}"/>
    <cellStyle name="Notas 3 2 2 8 3" xfId="672" xr:uid="{4B2321E7-F059-46B1-9F5C-180EFF4D20E4}"/>
    <cellStyle name="Notas 3 2 2 8 4" xfId="1090" xr:uid="{98875777-81B0-4BCB-8E45-F837F6D9C19E}"/>
    <cellStyle name="Notas 3 2 2 8 5" xfId="1503" xr:uid="{AF0B9438-E00E-47E8-8EA9-3F8F13F1C088}"/>
    <cellStyle name="Notas 3 2 2 8 6" xfId="1913" xr:uid="{D1F75A77-BEE4-43D8-98D9-ECB86A7E632C}"/>
    <cellStyle name="Notas 3 2 2 8 7" xfId="2321" xr:uid="{68182B8A-7EA9-477B-B966-E1B8A4A490E8}"/>
    <cellStyle name="Notas 3 2 2 9" xfId="266" xr:uid="{1476A929-FDF7-4226-910D-86E77D0FE128}"/>
    <cellStyle name="Notas 3 2 2 9 2" xfId="699" xr:uid="{E46E726C-FA3E-411B-A3F0-5D7E761D2710}"/>
    <cellStyle name="Notas 3 2 2 9 3" xfId="1116" xr:uid="{5A11331B-241B-40F6-BCBD-9478D049FCD3}"/>
    <cellStyle name="Notas 3 2 2 9 4" xfId="1528" xr:uid="{FA4E36A6-FA7B-4109-B37F-04FA4E2C5D5C}"/>
    <cellStyle name="Notas 3 2 2 9 5" xfId="1939" xr:uid="{4A88349F-2519-42E8-848F-CFB3B70BBE5B}"/>
    <cellStyle name="Notas 3 2 2 9 6" xfId="2346" xr:uid="{709E8971-D727-45BF-B1C2-6727F359E445}"/>
    <cellStyle name="Notas 3 2 20" xfId="220" xr:uid="{C42719F6-5F21-47D8-87E2-42F2D864DB16}"/>
    <cellStyle name="Notas 3 2 20 2" xfId="417" xr:uid="{0771CBC2-2B3B-4497-951A-CFB5C5C5E2F4}"/>
    <cellStyle name="Notas 3 2 20 2 2" xfId="850" xr:uid="{CD9E0E55-D691-4B7F-9415-C14294C4557A}"/>
    <cellStyle name="Notas 3 2 20 2 3" xfId="1265" xr:uid="{7B41257E-0BB2-441E-8D6D-FDDB8A81BE76}"/>
    <cellStyle name="Notas 3 2 20 2 4" xfId="1678" xr:uid="{5F56D135-916F-4C94-8DF3-EDCFED8A17CC}"/>
    <cellStyle name="Notas 3 2 20 2 5" xfId="2088" xr:uid="{444CB7C6-4EC4-4C63-AD05-3B8533A1A6DF}"/>
    <cellStyle name="Notas 3 2 20 2 6" xfId="2495" xr:uid="{1DEDF848-1CDA-4E95-B3C9-35460527F548}"/>
    <cellStyle name="Notas 3 2 20 3" xfId="653" xr:uid="{B8E00DC1-18D8-4550-B47C-A3C34A859090}"/>
    <cellStyle name="Notas 3 2 20 4" xfId="1071" xr:uid="{21E3241F-6A83-4A92-AA5A-FB403737DC35}"/>
    <cellStyle name="Notas 3 2 20 5" xfId="1484" xr:uid="{CB5B1BDE-81DC-4773-AA8E-B55E2850854D}"/>
    <cellStyle name="Notas 3 2 20 6" xfId="1894" xr:uid="{B872E615-0946-4A69-A143-5B0D89C607F1}"/>
    <cellStyle name="Notas 3 2 20 7" xfId="2302" xr:uid="{F7498FE8-A175-4B23-AF5A-E2CB553ABCAA}"/>
    <cellStyle name="Notas 3 2 21" xfId="233" xr:uid="{ED62249C-B2BC-4447-B88F-9B225D92DB84}"/>
    <cellStyle name="Notas 3 2 21 2" xfId="430" xr:uid="{04BD2FF2-9E40-4762-9D7D-EA463E582213}"/>
    <cellStyle name="Notas 3 2 21 2 2" xfId="863" xr:uid="{0B2B7D58-E74D-44B9-A5E7-73BC04A79C4F}"/>
    <cellStyle name="Notas 3 2 21 2 3" xfId="1278" xr:uid="{158FD7E5-EDA0-42A5-9707-20E1A4582C9C}"/>
    <cellStyle name="Notas 3 2 21 2 4" xfId="1691" xr:uid="{F7D503ED-C1A5-4C3D-9707-1277596F9EF5}"/>
    <cellStyle name="Notas 3 2 21 2 5" xfId="2101" xr:uid="{21EFB187-7374-4A11-9EAB-B91CA72CEEE2}"/>
    <cellStyle name="Notas 3 2 21 2 6" xfId="2508" xr:uid="{05EE0274-A6AC-48D1-81B6-88790E41FD14}"/>
    <cellStyle name="Notas 3 2 21 3" xfId="666" xr:uid="{3ABE4334-6FDA-468F-B4EE-633C1EFB8AAD}"/>
    <cellStyle name="Notas 3 2 21 4" xfId="1084" xr:uid="{80127FB8-149A-4F69-8461-C4323A07CB9C}"/>
    <cellStyle name="Notas 3 2 21 5" xfId="1497" xr:uid="{5C1338EB-DFB8-45AB-B901-6D6203FC32F3}"/>
    <cellStyle name="Notas 3 2 21 6" xfId="1907" xr:uid="{83D6845C-DFE8-4E77-BA3C-844D6BBC9998}"/>
    <cellStyle name="Notas 3 2 21 7" xfId="2315" xr:uid="{7C14D03D-0DE6-4904-B7C3-F9566F69B529}"/>
    <cellStyle name="Notas 3 2 22" xfId="238" xr:uid="{B13E5F03-442C-4293-9860-28F78CA42DD9}"/>
    <cellStyle name="Notas 3 2 22 2" xfId="435" xr:uid="{00534F6C-B213-4ED1-88D9-67F282D2207E}"/>
    <cellStyle name="Notas 3 2 22 2 2" xfId="868" xr:uid="{0786A905-B2C2-4800-9CD4-0BB16D3F5061}"/>
    <cellStyle name="Notas 3 2 22 2 3" xfId="1283" xr:uid="{787BEE73-E2EF-40EB-A714-64221BE793A7}"/>
    <cellStyle name="Notas 3 2 22 2 4" xfId="1696" xr:uid="{FDA23C67-8B36-4671-89B8-84D341EA59B5}"/>
    <cellStyle name="Notas 3 2 22 2 5" xfId="2106" xr:uid="{F87D7F8F-AE2D-4994-A33D-3B5F77F4087A}"/>
    <cellStyle name="Notas 3 2 22 2 6" xfId="2513" xr:uid="{1EB8EB07-5556-45A6-B2DD-73983C91370F}"/>
    <cellStyle name="Notas 3 2 22 3" xfId="671" xr:uid="{C6BA19E2-D2E1-455F-8207-A87D3608CE7A}"/>
    <cellStyle name="Notas 3 2 22 4" xfId="1089" xr:uid="{A8D9D4EA-C44B-4CE4-9C02-BF62396BFDCD}"/>
    <cellStyle name="Notas 3 2 22 5" xfId="1502" xr:uid="{6C55A677-181E-466E-BAA6-E24FCFE31EC6}"/>
    <cellStyle name="Notas 3 2 22 6" xfId="1912" xr:uid="{5C362FEF-8042-42B8-984D-1BF73B4DBEA7}"/>
    <cellStyle name="Notas 3 2 22 7" xfId="2320" xr:uid="{0214F12A-B695-4172-82AD-467FC215BF2F}"/>
    <cellStyle name="Notas 3 2 23" xfId="249" xr:uid="{B666250A-D3B4-4628-B51F-EF2BD08F77E8}"/>
    <cellStyle name="Notas 3 2 23 2" xfId="682" xr:uid="{48B7E28E-DF16-4882-99F3-8EFA27379580}"/>
    <cellStyle name="Notas 3 2 23 3" xfId="1099" xr:uid="{E8FA4F2B-5608-456E-AE69-936B311AA17C}"/>
    <cellStyle name="Notas 3 2 23 4" xfId="1512" xr:uid="{CEF893F7-EEC7-42C2-8F8A-CCBA2BC2CB3F}"/>
    <cellStyle name="Notas 3 2 23 5" xfId="1922" xr:uid="{352A0CF6-00BC-4361-9D40-903A6EFADEF1}"/>
    <cellStyle name="Notas 3 2 23 6" xfId="2330" xr:uid="{3E2D1BFE-2EEA-4C2B-9367-1D969BFCE07A}"/>
    <cellStyle name="Notas 3 2 24" xfId="446" xr:uid="{FEE7CBFD-1E29-45D7-AB82-51EABB427FB4}"/>
    <cellStyle name="Notas 3 2 24 2" xfId="879" xr:uid="{5E9E585A-E0AE-40FD-B4D9-A2550514B336}"/>
    <cellStyle name="Notas 3 2 24 3" xfId="1293" xr:uid="{01079E77-ADDA-411D-A93C-4F265AA4FB32}"/>
    <cellStyle name="Notas 3 2 24 4" xfId="1707" xr:uid="{0E89FEF1-1F32-40BE-A170-C326C83039B1}"/>
    <cellStyle name="Notas 3 2 24 5" xfId="2117" xr:uid="{4DE71F59-D4FE-47FA-BD72-014FE4BCA69F}"/>
    <cellStyle name="Notas 3 2 24 6" xfId="2523" xr:uid="{14E27480-E4C8-458A-8060-F9966BDE8C9B}"/>
    <cellStyle name="Notas 3 2 25" xfId="462" xr:uid="{E5DDBC6F-5764-4D88-883A-3917342DB8D4}"/>
    <cellStyle name="Notas 3 2 25 2" xfId="895" xr:uid="{13AA91C2-5D72-4AC8-B797-102E8D63B90E}"/>
    <cellStyle name="Notas 3 2 25 3" xfId="1309" xr:uid="{ECD95061-A32B-4300-9985-E13A3A50BAAA}"/>
    <cellStyle name="Notas 3 2 25 4" xfId="1723" xr:uid="{26B4CD92-7CF2-4273-8E79-AE30F0C4ECD4}"/>
    <cellStyle name="Notas 3 2 25 5" xfId="2133" xr:uid="{F16DBCE6-0E7C-4853-8221-2748F5835986}"/>
    <cellStyle name="Notas 3 2 25 6" xfId="2539" xr:uid="{081144AE-7DA8-47F7-80CE-531C9671192C}"/>
    <cellStyle name="Notas 3 2 26" xfId="464" xr:uid="{40FE6098-C0EF-4071-8C78-A30B319F32F9}"/>
    <cellStyle name="Notas 3 2 26 2" xfId="897" xr:uid="{533082F9-AA45-479D-BC51-851189F60866}"/>
    <cellStyle name="Notas 3 2 26 3" xfId="1311" xr:uid="{9D56E023-2C76-4BE8-A323-2D897144828A}"/>
    <cellStyle name="Notas 3 2 26 4" xfId="1725" xr:uid="{C51209B3-EB01-478D-A4C9-DA701C97ACC6}"/>
    <cellStyle name="Notas 3 2 26 5" xfId="2135" xr:uid="{086EC3F7-065C-435D-92F9-53F950BE0DA7}"/>
    <cellStyle name="Notas 3 2 26 6" xfId="2541" xr:uid="{D9DF1652-6755-456D-8A23-774DB79B9D46}"/>
    <cellStyle name="Notas 3 2 27" xfId="465" xr:uid="{5738F414-2188-4AB1-9AB1-19839FE0913E}"/>
    <cellStyle name="Notas 3 2 27 2" xfId="899" xr:uid="{FA6A4A34-0A50-430A-8422-3F73B58727B4}"/>
    <cellStyle name="Notas 3 2 27 3" xfId="1312" xr:uid="{4EB724A5-4A28-4CE4-BCFF-361CFF1F03D1}"/>
    <cellStyle name="Notas 3 2 27 4" xfId="1727" xr:uid="{03FDD214-E955-45A3-B7C7-05C23E68E265}"/>
    <cellStyle name="Notas 3 2 28" xfId="484" xr:uid="{D65ECFBA-FCA4-40D1-81F0-54949A941BF8}"/>
    <cellStyle name="Notas 3 2 29" xfId="903" xr:uid="{7C427BF9-089C-49FC-BA05-8B1F8C8F4C68}"/>
    <cellStyle name="Notas 3 2 3" xfId="85" xr:uid="{41F4506E-3314-445A-950B-45E07E400E98}"/>
    <cellStyle name="Notas 3 2 3 2" xfId="282" xr:uid="{9F13D5ED-6EF2-48CB-B880-8A3D5E67674C}"/>
    <cellStyle name="Notas 3 2 3 2 2" xfId="715" xr:uid="{D894D31D-BA69-4868-A278-B721BEFFD820}"/>
    <cellStyle name="Notas 3 2 3 2 3" xfId="1132" xr:uid="{5854580C-4C66-44CD-9DC9-672826C3A633}"/>
    <cellStyle name="Notas 3 2 3 2 4" xfId="1544" xr:uid="{AA9322FA-ACB3-4FE2-B59D-B22538B92FA9}"/>
    <cellStyle name="Notas 3 2 3 2 5" xfId="1955" xr:uid="{F8CE93BC-C3FA-4932-9990-6C4A96282365}"/>
    <cellStyle name="Notas 3 2 3 2 6" xfId="2362" xr:uid="{D9CB9B92-F7D3-4705-872C-56096CE33176}"/>
    <cellStyle name="Notas 3 2 3 3" xfId="518" xr:uid="{8B199F0F-9858-4FD5-9612-B5A3B7C05D4F}"/>
    <cellStyle name="Notas 3 2 3 4" xfId="936" xr:uid="{EEE16555-BB92-48BE-A145-F38D23054F35}"/>
    <cellStyle name="Notas 3 2 3 5" xfId="1350" xr:uid="{4FF58D96-4A7D-49C6-B921-1D04A6A28E90}"/>
    <cellStyle name="Notas 3 2 3 6" xfId="1761" xr:uid="{3584556D-A7B6-4A9E-8965-902FBB174835}"/>
    <cellStyle name="Notas 3 2 3 7" xfId="2169" xr:uid="{D437D123-4B99-49AC-BA39-2BB1D5DF5079}"/>
    <cellStyle name="Notas 3 2 30" xfId="1317" xr:uid="{D7E74376-5AB0-499A-B5C7-631586949235}"/>
    <cellStyle name="Notas 3 2 31" xfId="1729" xr:uid="{C2C8135D-5FF2-4C7C-B2B1-DC6138A07BDE}"/>
    <cellStyle name="Notas 3 2 32" xfId="2137" xr:uid="{7A374B07-933A-4834-83D1-CEC192D2027B}"/>
    <cellStyle name="Notas 3 2 33" xfId="51" xr:uid="{C5DAC69E-A5A2-4F90-8B56-4712ECD0A253}"/>
    <cellStyle name="Notas 3 2 4" xfId="88" xr:uid="{9A163D52-1B75-496E-AD27-35F6C0B73F01}"/>
    <cellStyle name="Notas 3 2 4 2" xfId="285" xr:uid="{FC922189-6873-4350-8477-574E5498DFEC}"/>
    <cellStyle name="Notas 3 2 4 2 2" xfId="718" xr:uid="{A23060F6-50EE-43BC-965D-E6B730D23A3A}"/>
    <cellStyle name="Notas 3 2 4 2 3" xfId="1135" xr:uid="{12DAD23C-B9EC-4E74-A63F-7030A3777260}"/>
    <cellStyle name="Notas 3 2 4 2 4" xfId="1547" xr:uid="{C1BE6E11-9E4C-419A-90FE-86A2715AB360}"/>
    <cellStyle name="Notas 3 2 4 2 5" xfId="1958" xr:uid="{5FAB347C-1564-4958-8478-0B50160BEE30}"/>
    <cellStyle name="Notas 3 2 4 2 6" xfId="2365" xr:uid="{391270A7-91F2-4EF4-AE46-F346A38FD42C}"/>
    <cellStyle name="Notas 3 2 4 3" xfId="521" xr:uid="{5562FEA7-2ACB-49E8-9B3D-D70C9629B62D}"/>
    <cellStyle name="Notas 3 2 4 4" xfId="939" xr:uid="{336BB282-28B5-4C59-B274-223710C912D5}"/>
    <cellStyle name="Notas 3 2 4 5" xfId="1353" xr:uid="{4EB0F478-9D1B-4F2C-864F-EF2A7AC101D8}"/>
    <cellStyle name="Notas 3 2 4 6" xfId="1764" xr:uid="{F898B741-D6B1-4D98-B49D-2B38F24560A8}"/>
    <cellStyle name="Notas 3 2 4 7" xfId="2172" xr:uid="{F6AF53B1-C554-47E4-B71D-AF5C3DBAC5FF}"/>
    <cellStyle name="Notas 3 2 5" xfId="89" xr:uid="{5563069B-1BD2-4C54-80B5-52680E5A941B}"/>
    <cellStyle name="Notas 3 2 5 2" xfId="286" xr:uid="{DAF5A05F-2FE1-48CA-9CBF-589D9A50EE62}"/>
    <cellStyle name="Notas 3 2 5 2 2" xfId="719" xr:uid="{8DE6A717-31C5-4DBD-82C8-B0F64032F1C2}"/>
    <cellStyle name="Notas 3 2 5 2 3" xfId="1136" xr:uid="{C6926B81-56E2-4BF8-A92A-3656D239D6A3}"/>
    <cellStyle name="Notas 3 2 5 2 4" xfId="1548" xr:uid="{DEC77245-9FB6-4803-A32E-AE34F003ED91}"/>
    <cellStyle name="Notas 3 2 5 2 5" xfId="1959" xr:uid="{2F6611AD-4597-4AAC-AABD-6A6BAC962901}"/>
    <cellStyle name="Notas 3 2 5 2 6" xfId="2366" xr:uid="{FB08DCFF-67D3-4298-A188-1D9F48BC96DD}"/>
    <cellStyle name="Notas 3 2 5 3" xfId="522" xr:uid="{7FFA1D92-F171-4584-B011-39735B31A830}"/>
    <cellStyle name="Notas 3 2 5 4" xfId="940" xr:uid="{A409BE1F-E2AB-4961-974B-25E2314F6623}"/>
    <cellStyle name="Notas 3 2 5 5" xfId="1354" xr:uid="{9403DD50-3EE4-42FA-AD56-7CF0AD60E50D}"/>
    <cellStyle name="Notas 3 2 5 6" xfId="1765" xr:uid="{49843EF2-45B9-4218-A619-131FA5224581}"/>
    <cellStyle name="Notas 3 2 5 7" xfId="2173" xr:uid="{0BF2879A-6446-42EB-88E5-A32D92D3AEEC}"/>
    <cellStyle name="Notas 3 2 6" xfId="98" xr:uid="{0B502E60-D6FD-421A-89DE-B2F5E88404B6}"/>
    <cellStyle name="Notas 3 2 6 2" xfId="295" xr:uid="{DA032204-0181-482D-948F-98F04B2935DC}"/>
    <cellStyle name="Notas 3 2 6 2 2" xfId="728" xr:uid="{F0B55141-F76A-4C77-915B-9826518D677A}"/>
    <cellStyle name="Notas 3 2 6 2 3" xfId="1144" xr:uid="{6D89C969-24CB-433B-B4C6-C690B89FCC09}"/>
    <cellStyle name="Notas 3 2 6 2 4" xfId="1557" xr:uid="{35E93BC2-4EAA-4A12-ABE1-9FF4C92455F9}"/>
    <cellStyle name="Notas 3 2 6 2 5" xfId="1967" xr:uid="{862A95F9-B3D6-4CAE-947B-44E5E6496DB7}"/>
    <cellStyle name="Notas 3 2 6 2 6" xfId="2374" xr:uid="{3D94CA07-CC4F-4F17-9341-B0253AED0C9F}"/>
    <cellStyle name="Notas 3 2 6 3" xfId="531" xr:uid="{44C8A9E0-4BB2-4B98-B70E-AE6490BA2694}"/>
    <cellStyle name="Notas 3 2 6 4" xfId="949" xr:uid="{DB29DC81-FCB3-45A3-B3B4-251EE4FA5452}"/>
    <cellStyle name="Notas 3 2 6 5" xfId="1362" xr:uid="{C93A5721-A9BD-4CB2-B5D5-BF1CAAF4CD6C}"/>
    <cellStyle name="Notas 3 2 6 6" xfId="1773" xr:uid="{84AC7364-21A8-46AE-9AF3-49A44C2CB082}"/>
    <cellStyle name="Notas 3 2 6 7" xfId="2181" xr:uid="{217F729B-3C92-4649-8081-37016DA00E21}"/>
    <cellStyle name="Notas 3 2 7" xfId="116" xr:uid="{939EA3A2-040E-4E0D-AEF0-7BF1CDA1548E}"/>
    <cellStyle name="Notas 3 2 7 2" xfId="313" xr:uid="{79F81567-3682-4A88-9B93-8CB29CFD81D1}"/>
    <cellStyle name="Notas 3 2 7 2 2" xfId="746" xr:uid="{60E93CC3-7826-48B4-BADD-494B2576E641}"/>
    <cellStyle name="Notas 3 2 7 2 3" xfId="1162" xr:uid="{B56B9B49-AB87-43D2-9AD0-481D4811A837}"/>
    <cellStyle name="Notas 3 2 7 2 4" xfId="1575" xr:uid="{55300E96-F9AC-434F-87AE-0A9B6651964B}"/>
    <cellStyle name="Notas 3 2 7 2 5" xfId="1985" xr:uid="{DB77E8F3-35E2-41E3-BC56-50B2876C024C}"/>
    <cellStyle name="Notas 3 2 7 2 6" xfId="2392" xr:uid="{9351454B-71C7-4DC6-AB58-F76DDACE0773}"/>
    <cellStyle name="Notas 3 2 7 3" xfId="549" xr:uid="{5C3187AD-D377-4EF8-9925-9D156C4AE8F4}"/>
    <cellStyle name="Notas 3 2 7 4" xfId="967" xr:uid="{9B077538-792D-4954-AB53-F52357F25150}"/>
    <cellStyle name="Notas 3 2 7 5" xfId="1380" xr:uid="{99E27372-4D7F-4925-89B0-AE34AF6AEA99}"/>
    <cellStyle name="Notas 3 2 7 6" xfId="1791" xr:uid="{7C581778-E948-4887-BAFE-DF1E7D83FC78}"/>
    <cellStyle name="Notas 3 2 7 7" xfId="2199" xr:uid="{C3033ADD-F7D7-4B5D-A8AD-C593F8ADBE4A}"/>
    <cellStyle name="Notas 3 2 8" xfId="120" xr:uid="{3A5D7309-77D0-4063-9361-F9288CEF8EB1}"/>
    <cellStyle name="Notas 3 2 8 2" xfId="317" xr:uid="{2BC0162B-6724-486E-A84A-E2C72D15B25E}"/>
    <cellStyle name="Notas 3 2 8 2 2" xfId="750" xr:uid="{CAC731E0-BCCB-4475-87B8-17566C4EE2CA}"/>
    <cellStyle name="Notas 3 2 8 2 3" xfId="1166" xr:uid="{9218ACA7-F9B4-4103-AC52-87BEE32D6FCF}"/>
    <cellStyle name="Notas 3 2 8 2 4" xfId="1579" xr:uid="{70943CC5-4B68-4924-8B8F-7E07187555AE}"/>
    <cellStyle name="Notas 3 2 8 2 5" xfId="1989" xr:uid="{133B9075-0F62-4A41-97A8-FAA45B87820F}"/>
    <cellStyle name="Notas 3 2 8 2 6" xfId="2396" xr:uid="{06826E03-DE4B-4DFD-A3F6-8D7AD9E13F1E}"/>
    <cellStyle name="Notas 3 2 8 3" xfId="553" xr:uid="{5C29406B-6123-4698-BAC2-440C8865C779}"/>
    <cellStyle name="Notas 3 2 8 4" xfId="971" xr:uid="{8E708BA9-4446-46B8-AD9B-BCC4E311707D}"/>
    <cellStyle name="Notas 3 2 8 5" xfId="1384" xr:uid="{004BC8B5-30AE-4E61-BBB0-41C24F53C7FE}"/>
    <cellStyle name="Notas 3 2 8 6" xfId="1795" xr:uid="{1D8DB546-A398-4B9A-A94E-D4AA2991AECC}"/>
    <cellStyle name="Notas 3 2 8 7" xfId="2203" xr:uid="{97FFB4AC-3095-4E07-9C71-0599A459D520}"/>
    <cellStyle name="Notas 3 2 9" xfId="126" xr:uid="{FD9968AE-6B00-475F-AF31-80FEEF2A36A3}"/>
    <cellStyle name="Notas 3 2 9 2" xfId="323" xr:uid="{3D54BC40-3713-4523-B2EB-EAB5317D6488}"/>
    <cellStyle name="Notas 3 2 9 2 2" xfId="756" xr:uid="{554DB94E-E096-4BB5-A3F1-95B9B6537798}"/>
    <cellStyle name="Notas 3 2 9 2 3" xfId="1172" xr:uid="{FE4C3193-2EA7-4B68-9EB0-E8DFA86B6541}"/>
    <cellStyle name="Notas 3 2 9 2 4" xfId="1585" xr:uid="{19CB7209-9C83-4B20-AED9-517C5F959BD1}"/>
    <cellStyle name="Notas 3 2 9 2 5" xfId="1995" xr:uid="{3D6318AF-9EED-4C0B-99CD-37A529DE604D}"/>
    <cellStyle name="Notas 3 2 9 2 6" xfId="2402" xr:uid="{B3E289F1-8214-4049-9501-B2C379270384}"/>
    <cellStyle name="Notas 3 2 9 3" xfId="559" xr:uid="{F307347C-8898-40E4-8F15-4EDB93238174}"/>
    <cellStyle name="Notas 3 2 9 4" xfId="977" xr:uid="{65D27185-890D-46BD-9441-394A59FAB859}"/>
    <cellStyle name="Notas 3 2 9 5" xfId="1390" xr:uid="{0806D6B5-CA0F-4E5C-A3DE-9157C468BAE9}"/>
    <cellStyle name="Notas 3 2 9 6" xfId="1801" xr:uid="{8A797F1A-9C8E-404B-831D-0BC1271A9289}"/>
    <cellStyle name="Notas 3 2 9 7" xfId="2209" xr:uid="{69F6450E-FA0C-4543-BF0A-EE24450E7F1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J11" sqref="J11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3948</v>
      </c>
      <c r="C3" s="6030">
        <v>2</v>
      </c>
      <c r="D3" s="6031">
        <v>0</v>
      </c>
      <c r="E3" s="6031">
        <v>0</v>
      </c>
      <c r="F3" s="6031">
        <v>2</v>
      </c>
      <c r="G3" s="6031">
        <v>9</v>
      </c>
      <c r="H3" s="6032">
        <v>2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2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3946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3947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S1" zoomScaleNormal="100" workbookViewId="0">
      <selection activeCell="AN29" sqref="AN29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517" t="s">
        <v>2374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505" t="s">
        <v>1398</v>
      </c>
      <c r="B9" s="6505" t="s">
        <v>61</v>
      </c>
      <c r="C9" s="6514" t="s">
        <v>1</v>
      </c>
      <c r="D9" s="6509" t="s">
        <v>12</v>
      </c>
      <c r="E9" s="6510"/>
      <c r="F9" s="6510"/>
      <c r="G9" s="6510"/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8"/>
      <c r="U9" s="6509" t="s">
        <v>2376</v>
      </c>
      <c r="V9" s="6511"/>
      <c r="W9" s="6516" t="s">
        <v>2377</v>
      </c>
      <c r="X9" s="6514" t="s">
        <v>2378</v>
      </c>
      <c r="Y9" s="6516" t="s">
        <v>17</v>
      </c>
      <c r="Z9" s="6516" t="s">
        <v>49</v>
      </c>
      <c r="AA9" s="6516" t="s">
        <v>45</v>
      </c>
      <c r="AB9" s="6516" t="s">
        <v>2</v>
      </c>
      <c r="AC9" s="6514" t="s">
        <v>3</v>
      </c>
    </row>
    <row r="10" spans="1:130" ht="21" x14ac:dyDescent="0.25">
      <c r="A10" s="6460"/>
      <c r="B10" s="6460"/>
      <c r="C10" s="6483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46"/>
      <c r="X10" s="6483"/>
      <c r="Y10" s="6446"/>
      <c r="Z10" s="6446"/>
      <c r="AA10" s="6446"/>
      <c r="AB10" s="6446"/>
      <c r="AC10" s="6483"/>
    </row>
    <row r="11" spans="1:130" ht="15" customHeight="1" x14ac:dyDescent="0.25">
      <c r="A11" s="6500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/>
      <c r="AC11" s="148"/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515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500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/>
      <c r="AC13" s="3111"/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70"/>
      <c r="B14" s="150" t="s">
        <v>77</v>
      </c>
      <c r="C14" s="3112">
        <f t="shared" si="0"/>
        <v>49</v>
      </c>
      <c r="D14" s="813"/>
      <c r="E14" s="923"/>
      <c r="F14" s="132">
        <v>0</v>
      </c>
      <c r="G14" s="132">
        <v>0</v>
      </c>
      <c r="H14" s="132">
        <v>12</v>
      </c>
      <c r="I14" s="132">
        <v>14</v>
      </c>
      <c r="J14" s="132">
        <v>15</v>
      </c>
      <c r="K14" s="132">
        <v>7</v>
      </c>
      <c r="L14" s="132">
        <v>1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49</v>
      </c>
      <c r="W14" s="117">
        <v>17</v>
      </c>
      <c r="X14" s="913"/>
      <c r="Y14" s="211"/>
      <c r="Z14" s="117">
        <v>0</v>
      </c>
      <c r="AA14" s="117">
        <v>0</v>
      </c>
      <c r="AB14" s="117">
        <v>1</v>
      </c>
      <c r="AC14" s="153">
        <v>2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500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/>
      <c r="AC15" s="3111"/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71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500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/>
      <c r="AC17" s="3111"/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71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70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/>
      <c r="AC19" s="3111"/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70"/>
      <c r="B20" s="150" t="s">
        <v>77</v>
      </c>
      <c r="C20" s="3112">
        <f t="shared" si="0"/>
        <v>3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1</v>
      </c>
      <c r="K20" s="132">
        <v>2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3</v>
      </c>
      <c r="W20" s="158">
        <v>0</v>
      </c>
      <c r="X20" s="158">
        <v>3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500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/>
      <c r="AC21" s="3111"/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71"/>
      <c r="B22" s="150" t="s">
        <v>77</v>
      </c>
      <c r="C22" s="2999">
        <f t="shared" si="0"/>
        <v>3</v>
      </c>
      <c r="D22" s="3104"/>
      <c r="E22" s="197"/>
      <c r="F22" s="2495">
        <v>0</v>
      </c>
      <c r="G22" s="2495">
        <v>0</v>
      </c>
      <c r="H22" s="2495">
        <v>1</v>
      </c>
      <c r="I22" s="2495">
        <v>2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3</v>
      </c>
      <c r="W22" s="153">
        <v>0</v>
      </c>
      <c r="X22" s="153">
        <v>3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70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/>
      <c r="AC23" s="3111"/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70"/>
      <c r="B24" s="150" t="s">
        <v>77</v>
      </c>
      <c r="C24" s="1755">
        <f>SUM(D24)</f>
        <v>2</v>
      </c>
      <c r="D24" s="2494">
        <v>2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2</v>
      </c>
      <c r="V24" s="774">
        <v>0</v>
      </c>
      <c r="W24" s="117">
        <v>0</v>
      </c>
      <c r="X24" s="117">
        <v>2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500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/>
      <c r="AC25" s="3111"/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71"/>
      <c r="B26" s="150" t="s">
        <v>77</v>
      </c>
      <c r="C26" s="2999">
        <f>SUM(D26)</f>
        <v>2</v>
      </c>
      <c r="D26" s="2487">
        <v>2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1</v>
      </c>
      <c r="V26" s="774">
        <v>1</v>
      </c>
      <c r="W26" s="117">
        <v>0</v>
      </c>
      <c r="X26" s="117">
        <v>2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519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/>
      <c r="AC27" s="878"/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519"/>
      <c r="B28" s="150" t="s">
        <v>77</v>
      </c>
      <c r="C28" s="926">
        <f>SUM(F28:T28)</f>
        <v>6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2</v>
      </c>
      <c r="K28" s="132">
        <v>1</v>
      </c>
      <c r="L28" s="132">
        <v>1</v>
      </c>
      <c r="M28" s="132">
        <v>0</v>
      </c>
      <c r="N28" s="3105">
        <v>1</v>
      </c>
      <c r="O28" s="2495">
        <v>0</v>
      </c>
      <c r="P28" s="2495">
        <v>0</v>
      </c>
      <c r="Q28" s="132">
        <v>0</v>
      </c>
      <c r="R28" s="132">
        <v>0</v>
      </c>
      <c r="S28" s="132">
        <v>1</v>
      </c>
      <c r="T28" s="132">
        <v>0</v>
      </c>
      <c r="U28" s="2926"/>
      <c r="V28" s="774">
        <v>6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500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/>
      <c r="AC29" s="3111"/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71"/>
      <c r="B30" s="150" t="s">
        <v>77</v>
      </c>
      <c r="C30" s="2481">
        <f>SUM(M30:P30)</f>
        <v>1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1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1</v>
      </c>
      <c r="W30" s="152"/>
      <c r="X30" s="913"/>
      <c r="Y30" s="211"/>
      <c r="Z30" s="211"/>
      <c r="AA30" s="211"/>
      <c r="AB30" s="117">
        <v>1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70" t="s">
        <v>2388</v>
      </c>
      <c r="B31" s="2871" t="s">
        <v>74</v>
      </c>
      <c r="C31" s="2871">
        <f>SUM(F31:T31)</f>
        <v>1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1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1</v>
      </c>
      <c r="W31" s="147"/>
      <c r="X31" s="3110"/>
      <c r="Y31" s="878">
        <v>0</v>
      </c>
      <c r="Z31" s="878">
        <v>0</v>
      </c>
      <c r="AA31" s="878">
        <v>0</v>
      </c>
      <c r="AB31" s="878">
        <v>1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71"/>
      <c r="B32" s="150" t="s">
        <v>77</v>
      </c>
      <c r="C32" s="150">
        <f>SUM(F32:T32)</f>
        <v>92</v>
      </c>
      <c r="D32" s="3104"/>
      <c r="E32" s="197"/>
      <c r="F32" s="3105">
        <v>0</v>
      </c>
      <c r="G32" s="3105">
        <v>21</v>
      </c>
      <c r="H32" s="3105">
        <v>9</v>
      </c>
      <c r="I32" s="3105">
        <v>14</v>
      </c>
      <c r="J32" s="3105">
        <v>17</v>
      </c>
      <c r="K32" s="3105">
        <v>12</v>
      </c>
      <c r="L32" s="3105">
        <v>14</v>
      </c>
      <c r="M32" s="3105">
        <v>4</v>
      </c>
      <c r="N32" s="2495">
        <v>0</v>
      </c>
      <c r="O32" s="2495">
        <v>1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92</v>
      </c>
      <c r="W32" s="152"/>
      <c r="X32" s="913"/>
      <c r="Y32" s="117">
        <v>0</v>
      </c>
      <c r="Z32" s="117">
        <v>0</v>
      </c>
      <c r="AA32" s="117">
        <v>0</v>
      </c>
      <c r="AB32" s="117">
        <v>7</v>
      </c>
      <c r="AC32" s="153">
        <v>3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505" t="s">
        <v>1398</v>
      </c>
      <c r="B34" s="6505" t="s">
        <v>61</v>
      </c>
      <c r="C34" s="6506" t="s">
        <v>24</v>
      </c>
      <c r="D34" s="6507"/>
      <c r="E34" s="6508"/>
      <c r="F34" s="6509" t="s">
        <v>12</v>
      </c>
      <c r="G34" s="6510"/>
      <c r="H34" s="6510"/>
      <c r="I34" s="6510"/>
      <c r="J34" s="6510"/>
      <c r="K34" s="6510"/>
      <c r="L34" s="6510"/>
      <c r="M34" s="6510"/>
      <c r="N34" s="6510"/>
      <c r="O34" s="6510"/>
      <c r="P34" s="6510"/>
      <c r="Q34" s="6510"/>
      <c r="R34" s="6510"/>
      <c r="S34" s="6510"/>
      <c r="T34" s="6510"/>
      <c r="U34" s="6510"/>
      <c r="V34" s="6510"/>
      <c r="W34" s="6510"/>
      <c r="X34" s="6510"/>
      <c r="Y34" s="6510"/>
      <c r="Z34" s="6510"/>
      <c r="AA34" s="6510"/>
      <c r="AB34" s="6510"/>
      <c r="AC34" s="6510"/>
      <c r="AD34" s="6510"/>
      <c r="AE34" s="6510"/>
      <c r="AF34" s="6510"/>
      <c r="AG34" s="6510"/>
      <c r="AH34" s="6511"/>
      <c r="AI34" s="6512" t="s">
        <v>2390</v>
      </c>
      <c r="AJ34" s="6513"/>
      <c r="AK34" s="6498" t="s">
        <v>40</v>
      </c>
      <c r="AL34" s="6498" t="s">
        <v>45</v>
      </c>
      <c r="AM34" s="6498" t="s">
        <v>2</v>
      </c>
      <c r="AN34" s="6498" t="s">
        <v>3</v>
      </c>
    </row>
    <row r="35" spans="1:95" ht="42" x14ac:dyDescent="0.25">
      <c r="A35" s="6460"/>
      <c r="B35" s="6460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99"/>
      <c r="AL35" s="6499"/>
      <c r="AM35" s="6499"/>
      <c r="AN35" s="6499"/>
    </row>
    <row r="36" spans="1:95" ht="15" customHeight="1" x14ac:dyDescent="0.25">
      <c r="A36" s="6500" t="s">
        <v>2398</v>
      </c>
      <c r="B36" s="2871" t="s">
        <v>74</v>
      </c>
      <c r="C36" s="2871">
        <f>SUM(F36:AH36)</f>
        <v>11</v>
      </c>
      <c r="D36" s="3126">
        <v>4</v>
      </c>
      <c r="E36" s="3127">
        <v>7</v>
      </c>
      <c r="F36" s="2492">
        <v>0</v>
      </c>
      <c r="G36" s="320">
        <v>5</v>
      </c>
      <c r="H36" s="320">
        <v>6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6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70"/>
      <c r="B37" s="3131" t="s">
        <v>76</v>
      </c>
      <c r="C37" s="3131">
        <f>SUM(F37:AH37)</f>
        <v>63</v>
      </c>
      <c r="D37" s="3132">
        <v>38</v>
      </c>
      <c r="E37" s="3133">
        <v>25</v>
      </c>
      <c r="F37" s="620">
        <v>0</v>
      </c>
      <c r="G37" s="3134">
        <v>1</v>
      </c>
      <c r="H37" s="3134">
        <v>10</v>
      </c>
      <c r="I37" s="621">
        <v>1</v>
      </c>
      <c r="J37" s="3134">
        <v>1</v>
      </c>
      <c r="K37" s="3134"/>
      <c r="L37" s="621">
        <v>4</v>
      </c>
      <c r="M37" s="3134">
        <v>9</v>
      </c>
      <c r="N37" s="3134">
        <v>4</v>
      </c>
      <c r="O37" s="621">
        <v>9</v>
      </c>
      <c r="P37" s="3134">
        <v>11</v>
      </c>
      <c r="Q37" s="3134">
        <v>0</v>
      </c>
      <c r="R37" s="621">
        <v>3</v>
      </c>
      <c r="S37" s="3134">
        <v>10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13</v>
      </c>
      <c r="AJ37" s="3136">
        <v>9</v>
      </c>
      <c r="AK37" s="3136">
        <v>0</v>
      </c>
      <c r="AL37" s="3136">
        <v>0</v>
      </c>
      <c r="AM37" s="3136">
        <v>1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70"/>
      <c r="B38" s="3131" t="s">
        <v>77</v>
      </c>
      <c r="C38" s="926">
        <f>SUM(F38+T38+U38+V38+W38+X38+Y38+Z38+AA38+AB38+AC38+AD38+AE38+AF38+AG38+AH38)</f>
        <v>6</v>
      </c>
      <c r="D38" s="3132">
        <v>2</v>
      </c>
      <c r="E38" s="3133">
        <v>4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2</v>
      </c>
      <c r="U38" s="621">
        <v>2</v>
      </c>
      <c r="V38" s="621">
        <v>0</v>
      </c>
      <c r="W38" s="621">
        <v>0</v>
      </c>
      <c r="X38" s="621">
        <v>1</v>
      </c>
      <c r="Y38" s="621">
        <v>1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2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71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501" t="s">
        <v>1398</v>
      </c>
      <c r="B41" s="6501" t="s">
        <v>61</v>
      </c>
      <c r="C41" s="6502" t="s">
        <v>24</v>
      </c>
      <c r="D41" s="6462"/>
      <c r="E41" s="6463"/>
      <c r="F41" s="6495" t="s">
        <v>30</v>
      </c>
      <c r="G41" s="6466"/>
      <c r="H41" s="6466"/>
      <c r="I41" s="6466"/>
      <c r="J41" s="6466"/>
      <c r="K41" s="6466"/>
      <c r="L41" s="6466"/>
      <c r="M41" s="6466"/>
      <c r="N41" s="6466"/>
      <c r="O41" s="6466"/>
      <c r="P41" s="6466"/>
      <c r="Q41" s="6466"/>
      <c r="R41" s="6466"/>
      <c r="S41" s="6466"/>
      <c r="T41" s="6466"/>
      <c r="U41" s="6466"/>
      <c r="V41" s="6466"/>
      <c r="W41" s="6466"/>
      <c r="X41" s="6466"/>
      <c r="Y41" s="6466"/>
      <c r="Z41" s="6466"/>
      <c r="AA41" s="6466"/>
      <c r="AB41" s="6466"/>
      <c r="AC41" s="6466"/>
      <c r="AD41" s="6466"/>
      <c r="AE41" s="6466"/>
      <c r="AF41" s="6466"/>
      <c r="AG41" s="6466"/>
      <c r="AH41" s="6466"/>
      <c r="AI41" s="6466"/>
      <c r="AJ41" s="6466"/>
      <c r="AK41" s="6466"/>
      <c r="AL41" s="6466"/>
      <c r="AM41" s="6503"/>
      <c r="AN41" s="6462" t="s">
        <v>2</v>
      </c>
      <c r="AO41" s="6444" t="s">
        <v>3</v>
      </c>
    </row>
    <row r="42" spans="1:95" ht="15" customHeight="1" x14ac:dyDescent="0.25">
      <c r="A42" s="6459"/>
      <c r="B42" s="6459"/>
      <c r="C42" s="6464"/>
      <c r="D42" s="6465"/>
      <c r="E42" s="6445"/>
      <c r="F42" s="6495" t="s">
        <v>1228</v>
      </c>
      <c r="G42" s="6496"/>
      <c r="H42" s="6495" t="s">
        <v>1229</v>
      </c>
      <c r="I42" s="6496"/>
      <c r="J42" s="6495" t="s">
        <v>1315</v>
      </c>
      <c r="K42" s="6496"/>
      <c r="L42" s="6495" t="s">
        <v>4</v>
      </c>
      <c r="M42" s="6496"/>
      <c r="N42" s="6492" t="s">
        <v>5</v>
      </c>
      <c r="O42" s="6493"/>
      <c r="P42" s="6492" t="s">
        <v>6</v>
      </c>
      <c r="Q42" s="6493"/>
      <c r="R42" s="6492" t="s">
        <v>7</v>
      </c>
      <c r="S42" s="6493"/>
      <c r="T42" s="6492" t="s">
        <v>8</v>
      </c>
      <c r="U42" s="6493"/>
      <c r="V42" s="6492" t="s">
        <v>9</v>
      </c>
      <c r="W42" s="6493"/>
      <c r="X42" s="6492" t="s">
        <v>10</v>
      </c>
      <c r="Y42" s="6493"/>
      <c r="Z42" s="6492" t="s">
        <v>11</v>
      </c>
      <c r="AA42" s="6493"/>
      <c r="AB42" s="6492" t="s">
        <v>18</v>
      </c>
      <c r="AC42" s="6493"/>
      <c r="AD42" s="6492" t="s">
        <v>19</v>
      </c>
      <c r="AE42" s="6493"/>
      <c r="AF42" s="6492" t="s">
        <v>20</v>
      </c>
      <c r="AG42" s="6493"/>
      <c r="AH42" s="6492" t="s">
        <v>70</v>
      </c>
      <c r="AI42" s="6493"/>
      <c r="AJ42" s="6492" t="s">
        <v>71</v>
      </c>
      <c r="AK42" s="6493"/>
      <c r="AL42" s="6492" t="s">
        <v>32</v>
      </c>
      <c r="AM42" s="6497"/>
      <c r="AN42" s="6465"/>
      <c r="AO42" s="6494"/>
    </row>
    <row r="43" spans="1:95" ht="15" customHeight="1" x14ac:dyDescent="0.25">
      <c r="A43" s="6460"/>
      <c r="B43" s="6460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504"/>
      <c r="AO43" s="6483"/>
    </row>
    <row r="44" spans="1:95" ht="15" customHeight="1" x14ac:dyDescent="0.25">
      <c r="A44" s="6488" t="s">
        <v>2400</v>
      </c>
      <c r="B44" s="2871" t="s">
        <v>74</v>
      </c>
      <c r="C44" s="4788">
        <f t="shared" ref="C44:C66" si="42">SUM(D44:E44)</f>
        <v>63</v>
      </c>
      <c r="D44" s="3158">
        <f t="shared" ref="D44:E47" si="43">SUM(L44+N44+P44+R44+T44+V44+X44+Z44+AB44+AD44+AF44+AH44+AJ44+AL44)</f>
        <v>22</v>
      </c>
      <c r="E44" s="3159">
        <f t="shared" si="43"/>
        <v>41</v>
      </c>
      <c r="F44" s="2498"/>
      <c r="G44" s="868"/>
      <c r="H44" s="2498"/>
      <c r="I44" s="868"/>
      <c r="J44" s="2498"/>
      <c r="K44" s="868"/>
      <c r="L44" s="2492">
        <v>2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1</v>
      </c>
      <c r="V44" s="2492">
        <v>2</v>
      </c>
      <c r="W44" s="185">
        <v>1</v>
      </c>
      <c r="X44" s="2492">
        <v>0</v>
      </c>
      <c r="Y44" s="185">
        <v>6</v>
      </c>
      <c r="Z44" s="2492">
        <v>4</v>
      </c>
      <c r="AA44" s="185">
        <v>4</v>
      </c>
      <c r="AB44" s="2492">
        <v>4</v>
      </c>
      <c r="AC44" s="185">
        <v>4</v>
      </c>
      <c r="AD44" s="2492">
        <v>2</v>
      </c>
      <c r="AE44" s="185">
        <v>6</v>
      </c>
      <c r="AF44" s="2492">
        <v>3</v>
      </c>
      <c r="AG44" s="185">
        <v>7</v>
      </c>
      <c r="AH44" s="2492">
        <v>3</v>
      </c>
      <c r="AI44" s="185">
        <v>2</v>
      </c>
      <c r="AJ44" s="2492">
        <v>2</v>
      </c>
      <c r="AK44" s="185">
        <v>3</v>
      </c>
      <c r="AL44" s="2492">
        <v>0</v>
      </c>
      <c r="AM44" s="321">
        <v>7</v>
      </c>
      <c r="AN44" s="2867">
        <v>7</v>
      </c>
      <c r="AO44" s="2867">
        <v>3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70"/>
      <c r="B45" s="3131" t="s">
        <v>76</v>
      </c>
      <c r="C45" s="4789">
        <f t="shared" si="42"/>
        <v>4</v>
      </c>
      <c r="D45" s="3160">
        <f t="shared" si="43"/>
        <v>0</v>
      </c>
      <c r="E45" s="3161">
        <f t="shared" si="43"/>
        <v>4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1</v>
      </c>
      <c r="AD45" s="620">
        <v>0</v>
      </c>
      <c r="AE45" s="630">
        <v>1</v>
      </c>
      <c r="AF45" s="620">
        <v>0</v>
      </c>
      <c r="AG45" s="630">
        <v>1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1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70"/>
      <c r="B46" s="3131" t="s">
        <v>247</v>
      </c>
      <c r="C46" s="4789">
        <f t="shared" si="42"/>
        <v>16</v>
      </c>
      <c r="D46" s="3160">
        <f t="shared" si="43"/>
        <v>6</v>
      </c>
      <c r="E46" s="3161">
        <f t="shared" si="43"/>
        <v>10</v>
      </c>
      <c r="F46" s="2039"/>
      <c r="G46" s="3109"/>
      <c r="H46" s="2004"/>
      <c r="I46" s="3109"/>
      <c r="J46" s="2004"/>
      <c r="K46" s="3109"/>
      <c r="L46" s="620">
        <v>0</v>
      </c>
      <c r="M46" s="630">
        <v>1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1</v>
      </c>
      <c r="T46" s="620">
        <v>0</v>
      </c>
      <c r="U46" s="630">
        <v>0</v>
      </c>
      <c r="V46" s="620">
        <v>0</v>
      </c>
      <c r="W46" s="630">
        <v>1</v>
      </c>
      <c r="X46" s="620">
        <v>0</v>
      </c>
      <c r="Y46" s="630">
        <v>0</v>
      </c>
      <c r="Z46" s="620">
        <v>1</v>
      </c>
      <c r="AA46" s="630">
        <v>0</v>
      </c>
      <c r="AB46" s="620">
        <v>2</v>
      </c>
      <c r="AC46" s="630">
        <v>2</v>
      </c>
      <c r="AD46" s="620">
        <v>0</v>
      </c>
      <c r="AE46" s="630">
        <v>2</v>
      </c>
      <c r="AF46" s="620">
        <v>1</v>
      </c>
      <c r="AG46" s="630">
        <v>1</v>
      </c>
      <c r="AH46" s="620">
        <v>1</v>
      </c>
      <c r="AI46" s="630">
        <v>1</v>
      </c>
      <c r="AJ46" s="620">
        <v>1</v>
      </c>
      <c r="AK46" s="630">
        <v>0</v>
      </c>
      <c r="AL46" s="620">
        <v>0</v>
      </c>
      <c r="AM46" s="628">
        <v>1</v>
      </c>
      <c r="AN46" s="3162">
        <v>1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71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70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70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71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9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70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71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90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70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71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91" t="s">
        <v>2405</v>
      </c>
      <c r="B57" s="3197" t="s">
        <v>74</v>
      </c>
      <c r="C57" s="4788">
        <f t="shared" si="42"/>
        <v>37</v>
      </c>
      <c r="D57" s="3198">
        <f t="shared" si="49"/>
        <v>5</v>
      </c>
      <c r="E57" s="3199">
        <f t="shared" si="50"/>
        <v>32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1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1</v>
      </c>
      <c r="T57" s="3200">
        <v>0</v>
      </c>
      <c r="U57" s="3201">
        <v>1</v>
      </c>
      <c r="V57" s="3200">
        <v>0</v>
      </c>
      <c r="W57" s="3201">
        <v>0</v>
      </c>
      <c r="X57" s="3200">
        <v>0</v>
      </c>
      <c r="Y57" s="3201">
        <v>2</v>
      </c>
      <c r="Z57" s="3200">
        <v>0</v>
      </c>
      <c r="AA57" s="3201">
        <v>6</v>
      </c>
      <c r="AB57" s="3200">
        <v>0</v>
      </c>
      <c r="AC57" s="3201">
        <v>2</v>
      </c>
      <c r="AD57" s="3200">
        <v>0</v>
      </c>
      <c r="AE57" s="3201">
        <v>4</v>
      </c>
      <c r="AF57" s="3200">
        <v>2</v>
      </c>
      <c r="AG57" s="3201">
        <v>7</v>
      </c>
      <c r="AH57" s="3200">
        <v>3</v>
      </c>
      <c r="AI57" s="3201">
        <v>0</v>
      </c>
      <c r="AJ57" s="3200">
        <v>0</v>
      </c>
      <c r="AK57" s="3201">
        <v>3</v>
      </c>
      <c r="AL57" s="3200">
        <v>0</v>
      </c>
      <c r="AM57" s="3202">
        <v>5</v>
      </c>
      <c r="AN57" s="3203">
        <v>3</v>
      </c>
      <c r="AO57" s="3203">
        <v>2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70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70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70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70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71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69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70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70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71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72" t="s">
        <v>2408</v>
      </c>
      <c r="B68" s="6473"/>
      <c r="C68" s="6479" t="s">
        <v>38</v>
      </c>
      <c r="D68" s="6480"/>
      <c r="E68" s="6456"/>
      <c r="F68" s="6480" t="s">
        <v>4</v>
      </c>
      <c r="G68" s="6480"/>
      <c r="H68" s="6481"/>
      <c r="I68" s="6484" t="s">
        <v>2</v>
      </c>
      <c r="J68" s="6486" t="s">
        <v>3</v>
      </c>
      <c r="K68" s="6473" t="s">
        <v>49</v>
      </c>
      <c r="L68" s="6482" t="s">
        <v>45</v>
      </c>
    </row>
    <row r="69" spans="1:92" ht="25.9" customHeight="1" x14ac:dyDescent="0.25">
      <c r="A69" s="6474"/>
      <c r="B69" s="6446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485"/>
      <c r="J69" s="6487"/>
      <c r="K69" s="6446"/>
      <c r="L69" s="6483"/>
    </row>
    <row r="70" spans="1:92" ht="15" customHeight="1" x14ac:dyDescent="0.25">
      <c r="A70" s="6475" t="s">
        <v>2409</v>
      </c>
      <c r="B70" s="6475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476" t="s">
        <v>2410</v>
      </c>
      <c r="B71" s="6476"/>
      <c r="C71" s="3131">
        <f>SUM(D71:E71)</f>
        <v>4</v>
      </c>
      <c r="D71" s="3228">
        <v>4</v>
      </c>
      <c r="E71" s="3162">
        <v>0</v>
      </c>
      <c r="F71" s="3276">
        <f>SUM(G71:H71)</f>
        <v>2</v>
      </c>
      <c r="G71" s="3228">
        <v>0</v>
      </c>
      <c r="H71" s="628">
        <v>2</v>
      </c>
      <c r="I71" s="5881">
        <v>3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476" t="s">
        <v>2411</v>
      </c>
      <c r="B72" s="6476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477" t="s">
        <v>2412</v>
      </c>
      <c r="B73" s="6477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478" t="s">
        <v>24</v>
      </c>
      <c r="B74" s="6478"/>
      <c r="C74" s="5877">
        <f t="shared" ref="C74:L74" si="56">SUM(C70:C73)</f>
        <v>4</v>
      </c>
      <c r="D74" s="5878">
        <f t="shared" si="56"/>
        <v>4</v>
      </c>
      <c r="E74" s="5808">
        <f t="shared" si="56"/>
        <v>0</v>
      </c>
      <c r="F74" s="5808">
        <f t="shared" si="56"/>
        <v>2</v>
      </c>
      <c r="G74" s="5878">
        <f t="shared" si="56"/>
        <v>0</v>
      </c>
      <c r="H74" s="5879">
        <f t="shared" si="56"/>
        <v>2</v>
      </c>
      <c r="I74" s="5882">
        <f t="shared" si="56"/>
        <v>3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43" t="s">
        <v>2414</v>
      </c>
      <c r="B76" s="6443" t="s">
        <v>24</v>
      </c>
      <c r="C76" s="6443" t="s">
        <v>2376</v>
      </c>
      <c r="D76" s="6457"/>
      <c r="E76" s="6455" t="s">
        <v>3909</v>
      </c>
      <c r="F76" s="6443"/>
      <c r="G76" s="6456" t="s">
        <v>3910</v>
      </c>
      <c r="H76" s="6443"/>
      <c r="I76" s="6457"/>
      <c r="J76" s="6456" t="s">
        <v>2</v>
      </c>
      <c r="K76" s="6443" t="s">
        <v>3</v>
      </c>
      <c r="L76" s="6443" t="s">
        <v>49</v>
      </c>
      <c r="M76" s="6443" t="s">
        <v>45</v>
      </c>
    </row>
    <row r="77" spans="1:92" ht="31.9" customHeight="1" x14ac:dyDescent="0.25">
      <c r="A77" s="6443"/>
      <c r="B77" s="6443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456"/>
      <c r="K77" s="6443"/>
      <c r="L77" s="6443"/>
      <c r="M77" s="6443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58" t="s">
        <v>1398</v>
      </c>
      <c r="B85" s="6461" t="s">
        <v>24</v>
      </c>
      <c r="C85" s="6462"/>
      <c r="D85" s="6463"/>
      <c r="E85" s="6447" t="s">
        <v>30</v>
      </c>
      <c r="F85" s="6466"/>
      <c r="G85" s="6466"/>
      <c r="H85" s="6466"/>
      <c r="I85" s="6466"/>
      <c r="J85" s="6466"/>
      <c r="K85" s="6466"/>
      <c r="L85" s="6466"/>
      <c r="M85" s="6466"/>
      <c r="N85" s="6466"/>
      <c r="O85" s="6466"/>
      <c r="P85" s="6466"/>
      <c r="Q85" s="6466"/>
      <c r="R85" s="6466"/>
      <c r="S85" s="6466"/>
      <c r="T85" s="6466"/>
      <c r="U85" s="6466"/>
      <c r="V85" s="6466"/>
      <c r="W85" s="6466"/>
      <c r="X85" s="6466"/>
      <c r="Y85" s="6466"/>
      <c r="Z85" s="6466"/>
      <c r="AA85" s="6466"/>
      <c r="AB85" s="6466"/>
      <c r="AC85" s="6466"/>
      <c r="AD85" s="6466"/>
      <c r="AE85" s="6466"/>
      <c r="AF85" s="6467"/>
      <c r="AG85" s="6444" t="s">
        <v>3</v>
      </c>
      <c r="AH85" s="6444" t="s">
        <v>2</v>
      </c>
    </row>
    <row r="86" spans="1:92" ht="15" customHeight="1" x14ac:dyDescent="0.25">
      <c r="A86" s="6459"/>
      <c r="B86" s="6464"/>
      <c r="C86" s="6465"/>
      <c r="D86" s="6445"/>
      <c r="E86" s="6447" t="s">
        <v>4</v>
      </c>
      <c r="F86" s="6448"/>
      <c r="G86" s="6449" t="s">
        <v>5</v>
      </c>
      <c r="H86" s="6450"/>
      <c r="I86" s="6449" t="s">
        <v>6</v>
      </c>
      <c r="J86" s="6450"/>
      <c r="K86" s="6451" t="s">
        <v>7</v>
      </c>
      <c r="L86" s="6450"/>
      <c r="M86" s="6449" t="s">
        <v>8</v>
      </c>
      <c r="N86" s="6450"/>
      <c r="O86" s="6449" t="s">
        <v>9</v>
      </c>
      <c r="P86" s="6450"/>
      <c r="Q86" s="6449" t="s">
        <v>10</v>
      </c>
      <c r="R86" s="6450"/>
      <c r="S86" s="6449" t="s">
        <v>11</v>
      </c>
      <c r="T86" s="6450"/>
      <c r="U86" s="6449" t="s">
        <v>18</v>
      </c>
      <c r="V86" s="6450"/>
      <c r="W86" s="6449" t="s">
        <v>19</v>
      </c>
      <c r="X86" s="6468"/>
      <c r="Y86" s="6452" t="s">
        <v>20</v>
      </c>
      <c r="Z86" s="6453"/>
      <c r="AA86" s="6451" t="s">
        <v>70</v>
      </c>
      <c r="AB86" s="6450"/>
      <c r="AC86" s="6451" t="s">
        <v>71</v>
      </c>
      <c r="AD86" s="6450"/>
      <c r="AE86" s="6449" t="s">
        <v>32</v>
      </c>
      <c r="AF86" s="6454"/>
      <c r="AG86" s="6445"/>
      <c r="AH86" s="6445"/>
    </row>
    <row r="87" spans="1:92" ht="15" customHeight="1" x14ac:dyDescent="0.25">
      <c r="A87" s="6460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46"/>
      <c r="AH87" s="6446"/>
    </row>
    <row r="88" spans="1:92" ht="15" customHeight="1" x14ac:dyDescent="0.25">
      <c r="A88" s="3131" t="s">
        <v>2421</v>
      </c>
      <c r="B88" s="3248">
        <f t="shared" ref="B88:B93" si="58">SUM(C88:D88)</f>
        <v>2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2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1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1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44</v>
      </c>
      <c r="C89" s="3249">
        <f t="shared" si="59"/>
        <v>11</v>
      </c>
      <c r="D89" s="3250">
        <f t="shared" si="60"/>
        <v>33</v>
      </c>
      <c r="E89" s="620">
        <v>0</v>
      </c>
      <c r="F89" s="630">
        <v>2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1</v>
      </c>
      <c r="M89" s="3251">
        <v>0</v>
      </c>
      <c r="N89" s="853">
        <v>2</v>
      </c>
      <c r="O89" s="3251">
        <v>2</v>
      </c>
      <c r="P89" s="853">
        <v>2</v>
      </c>
      <c r="Q89" s="3251">
        <v>0</v>
      </c>
      <c r="R89" s="853">
        <v>3</v>
      </c>
      <c r="S89" s="3251">
        <v>3</v>
      </c>
      <c r="T89" s="853">
        <v>4</v>
      </c>
      <c r="U89" s="3251">
        <v>3</v>
      </c>
      <c r="V89" s="853">
        <v>6</v>
      </c>
      <c r="W89" s="3251">
        <v>1</v>
      </c>
      <c r="X89" s="5944">
        <v>7</v>
      </c>
      <c r="Y89" s="851">
        <v>1</v>
      </c>
      <c r="Z89" s="853">
        <v>3</v>
      </c>
      <c r="AA89" s="851">
        <v>1</v>
      </c>
      <c r="AB89" s="853">
        <v>1</v>
      </c>
      <c r="AC89" s="851">
        <v>0</v>
      </c>
      <c r="AD89" s="853">
        <v>0</v>
      </c>
      <c r="AE89" s="3251">
        <v>0</v>
      </c>
      <c r="AF89" s="3252">
        <v>2</v>
      </c>
      <c r="AG89" s="3162">
        <v>2</v>
      </c>
      <c r="AH89" s="3162">
        <v>5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45</v>
      </c>
      <c r="C90" s="3254">
        <f t="shared" si="59"/>
        <v>19</v>
      </c>
      <c r="D90" s="3208">
        <f t="shared" si="60"/>
        <v>26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1</v>
      </c>
      <c r="P90" s="3256">
        <v>0</v>
      </c>
      <c r="Q90" s="3255">
        <v>0</v>
      </c>
      <c r="R90" s="3256">
        <v>4</v>
      </c>
      <c r="S90" s="3255">
        <v>3</v>
      </c>
      <c r="T90" s="3256">
        <v>3</v>
      </c>
      <c r="U90" s="3255">
        <v>2</v>
      </c>
      <c r="V90" s="3256">
        <v>2</v>
      </c>
      <c r="W90" s="3255">
        <v>1</v>
      </c>
      <c r="X90" s="5945">
        <v>4</v>
      </c>
      <c r="Y90" s="5946">
        <v>2</v>
      </c>
      <c r="Z90" s="5947">
        <v>4</v>
      </c>
      <c r="AA90" s="3257">
        <v>5</v>
      </c>
      <c r="AB90" s="3256">
        <v>2</v>
      </c>
      <c r="AC90" s="3257">
        <v>4</v>
      </c>
      <c r="AD90" s="3256">
        <v>3</v>
      </c>
      <c r="AE90" s="3255">
        <v>1</v>
      </c>
      <c r="AF90" s="3258">
        <v>4</v>
      </c>
      <c r="AG90" s="117">
        <v>0</v>
      </c>
      <c r="AH90" s="117">
        <v>4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462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517" t="s">
        <v>2427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517"/>
      <c r="Z6" s="6517"/>
      <c r="AA6" s="6517"/>
      <c r="AB6" s="6517"/>
      <c r="AC6" s="6517"/>
      <c r="AD6" s="6517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44" t="s">
        <v>61</v>
      </c>
      <c r="B9" s="6451" t="s">
        <v>24</v>
      </c>
      <c r="C9" s="6449"/>
      <c r="D9" s="6454"/>
      <c r="E9" s="6523" t="s">
        <v>2</v>
      </c>
      <c r="F9" s="6463" t="s">
        <v>3</v>
      </c>
    </row>
    <row r="10" spans="1:130" ht="15" customHeight="1" x14ac:dyDescent="0.25">
      <c r="A10" s="6483"/>
      <c r="B10" s="2825" t="s">
        <v>26</v>
      </c>
      <c r="C10" s="3244" t="s">
        <v>22</v>
      </c>
      <c r="D10" s="3264" t="s">
        <v>27</v>
      </c>
      <c r="E10" s="6524"/>
      <c r="F10" s="6446"/>
    </row>
    <row r="11" spans="1:130" ht="15" customHeight="1" x14ac:dyDescent="0.25">
      <c r="A11" s="3265" t="s">
        <v>47</v>
      </c>
      <c r="B11" s="3233">
        <f>SUM(B12:B17)</f>
        <v>5</v>
      </c>
      <c r="C11" s="3266">
        <f>SUM(C12:C17)</f>
        <v>1</v>
      </c>
      <c r="D11" s="3267">
        <f>SUM(D12:D17)</f>
        <v>4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1</v>
      </c>
      <c r="C13" s="106">
        <v>0</v>
      </c>
      <c r="D13" s="771">
        <v>1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4</v>
      </c>
      <c r="C15" s="106">
        <v>1</v>
      </c>
      <c r="D15" s="771">
        <v>3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5" t="s">
        <v>2502</v>
      </c>
      <c r="B19" s="6451" t="s">
        <v>24</v>
      </c>
      <c r="C19" s="6449"/>
      <c r="D19" s="6450"/>
      <c r="E19" s="6447" t="s">
        <v>4</v>
      </c>
      <c r="F19" s="6522"/>
      <c r="G19" s="6447" t="s">
        <v>5</v>
      </c>
      <c r="H19" s="6448"/>
      <c r="I19" s="6447" t="s">
        <v>6</v>
      </c>
      <c r="J19" s="6448"/>
      <c r="K19" s="6447" t="s">
        <v>7</v>
      </c>
      <c r="L19" s="6448"/>
      <c r="M19" s="6447" t="s">
        <v>8</v>
      </c>
      <c r="N19" s="6448"/>
      <c r="O19" s="6447" t="s">
        <v>9</v>
      </c>
      <c r="P19" s="6448"/>
      <c r="Q19" s="6447" t="s">
        <v>10</v>
      </c>
      <c r="R19" s="6448"/>
      <c r="S19" s="6447" t="s">
        <v>11</v>
      </c>
      <c r="T19" s="6448"/>
      <c r="U19" s="6447" t="s">
        <v>18</v>
      </c>
      <c r="V19" s="6448"/>
      <c r="W19" s="6447" t="s">
        <v>19</v>
      </c>
      <c r="X19" s="6448"/>
      <c r="Y19" s="6447" t="s">
        <v>20</v>
      </c>
      <c r="Z19" s="6448"/>
      <c r="AA19" s="6447" t="s">
        <v>70</v>
      </c>
      <c r="AB19" s="6448"/>
      <c r="AC19" s="6447" t="s">
        <v>71</v>
      </c>
      <c r="AD19" s="6448"/>
      <c r="AE19" s="6447" t="s">
        <v>32</v>
      </c>
      <c r="AF19" s="6467"/>
      <c r="AG19" s="6463" t="s">
        <v>2</v>
      </c>
      <c r="AH19" s="6463" t="s">
        <v>3</v>
      </c>
    </row>
    <row r="20" spans="1:86" ht="15" customHeight="1" x14ac:dyDescent="0.25">
      <c r="A20" s="6499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46"/>
      <c r="AH20" s="6446"/>
    </row>
    <row r="21" spans="1:86" ht="15" customHeight="1" x14ac:dyDescent="0.25">
      <c r="A21" s="3265" t="s">
        <v>24</v>
      </c>
      <c r="B21" s="4798">
        <f>SUM(B22:B25)</f>
        <v>5</v>
      </c>
      <c r="C21" s="4796">
        <f>SUM(C22:C25)</f>
        <v>1</v>
      </c>
      <c r="D21" s="3234">
        <f>SUM(D22:D25)</f>
        <v>4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1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1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1</v>
      </c>
      <c r="U21" s="3266">
        <f t="shared" si="5"/>
        <v>0</v>
      </c>
      <c r="V21" s="3274">
        <f t="shared" si="5"/>
        <v>1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1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2</v>
      </c>
      <c r="C24" s="4285">
        <f t="shared" si="7"/>
        <v>0</v>
      </c>
      <c r="D24" s="3276">
        <f t="shared" si="7"/>
        <v>2</v>
      </c>
      <c r="E24" s="106">
        <v>0</v>
      </c>
      <c r="F24" s="590">
        <v>0</v>
      </c>
      <c r="G24" s="106">
        <v>0</v>
      </c>
      <c r="H24" s="590">
        <v>1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1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3</v>
      </c>
      <c r="C25" s="586">
        <f t="shared" si="7"/>
        <v>1</v>
      </c>
      <c r="D25" s="777">
        <f t="shared" si="7"/>
        <v>2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1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1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1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44" t="s">
        <v>3896</v>
      </c>
      <c r="B27" s="6451" t="s">
        <v>24</v>
      </c>
      <c r="C27" s="6449"/>
      <c r="D27" s="6450"/>
      <c r="E27" s="6447" t="s">
        <v>4</v>
      </c>
      <c r="F27" s="6522"/>
      <c r="G27" s="6447" t="s">
        <v>5</v>
      </c>
      <c r="H27" s="6448"/>
      <c r="I27" s="6447" t="s">
        <v>6</v>
      </c>
      <c r="J27" s="6448"/>
      <c r="K27" s="6447" t="s">
        <v>7</v>
      </c>
      <c r="L27" s="6448"/>
      <c r="M27" s="6447" t="s">
        <v>8</v>
      </c>
      <c r="N27" s="6448"/>
      <c r="O27" s="6447" t="s">
        <v>9</v>
      </c>
      <c r="P27" s="6448"/>
      <c r="Q27" s="6447" t="s">
        <v>10</v>
      </c>
      <c r="R27" s="6448"/>
      <c r="S27" s="6447" t="s">
        <v>11</v>
      </c>
      <c r="T27" s="6448"/>
      <c r="U27" s="6447" t="s">
        <v>18</v>
      </c>
      <c r="V27" s="6448"/>
      <c r="W27" s="6447" t="s">
        <v>19</v>
      </c>
      <c r="X27" s="6448"/>
      <c r="Y27" s="6447" t="s">
        <v>20</v>
      </c>
      <c r="Z27" s="6448"/>
      <c r="AA27" s="6447" t="s">
        <v>70</v>
      </c>
      <c r="AB27" s="6448"/>
      <c r="AC27" s="6447" t="s">
        <v>71</v>
      </c>
      <c r="AD27" s="6448"/>
      <c r="AE27" s="6447" t="s">
        <v>32</v>
      </c>
      <c r="AF27" s="6467"/>
      <c r="AG27" s="6463" t="s">
        <v>2</v>
      </c>
      <c r="AH27" s="6520" t="s">
        <v>3</v>
      </c>
    </row>
    <row r="28" spans="1:86" ht="15" customHeight="1" x14ac:dyDescent="0.25">
      <c r="A28" s="6483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46"/>
      <c r="AH28" s="6521"/>
    </row>
    <row r="29" spans="1:86" ht="15" customHeight="1" x14ac:dyDescent="0.25">
      <c r="A29" s="3278" t="s">
        <v>33</v>
      </c>
      <c r="B29" s="4802">
        <f>SUM(C29:D29)</f>
        <v>0</v>
      </c>
      <c r="C29" s="4799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44" t="s">
        <v>3896</v>
      </c>
      <c r="B32" s="6451" t="s">
        <v>24</v>
      </c>
      <c r="C32" s="6449"/>
      <c r="D32" s="6450"/>
      <c r="E32" s="6447" t="s">
        <v>4</v>
      </c>
      <c r="F32" s="6522"/>
      <c r="G32" s="6447" t="s">
        <v>5</v>
      </c>
      <c r="H32" s="6448"/>
      <c r="I32" s="6447" t="s">
        <v>6</v>
      </c>
      <c r="J32" s="6448"/>
      <c r="K32" s="6447" t="s">
        <v>7</v>
      </c>
      <c r="L32" s="6448"/>
      <c r="M32" s="6447" t="s">
        <v>8</v>
      </c>
      <c r="N32" s="6448"/>
      <c r="O32" s="6447" t="s">
        <v>9</v>
      </c>
      <c r="P32" s="6448"/>
      <c r="Q32" s="6447" t="s">
        <v>10</v>
      </c>
      <c r="R32" s="6448"/>
      <c r="S32" s="6447" t="s">
        <v>11</v>
      </c>
      <c r="T32" s="6448"/>
      <c r="U32" s="6447" t="s">
        <v>18</v>
      </c>
      <c r="V32" s="6448"/>
      <c r="W32" s="6447" t="s">
        <v>19</v>
      </c>
      <c r="X32" s="6448"/>
      <c r="Y32" s="6447" t="s">
        <v>20</v>
      </c>
      <c r="Z32" s="6448"/>
      <c r="AA32" s="6447" t="s">
        <v>70</v>
      </c>
      <c r="AB32" s="6448"/>
      <c r="AC32" s="6447" t="s">
        <v>71</v>
      </c>
      <c r="AD32" s="6448"/>
      <c r="AE32" s="6447" t="s">
        <v>32</v>
      </c>
      <c r="AF32" s="6467"/>
      <c r="AG32" s="6463" t="s">
        <v>2</v>
      </c>
      <c r="AH32" s="6463" t="s">
        <v>3</v>
      </c>
    </row>
    <row r="33" spans="1:85" ht="15" customHeight="1" x14ac:dyDescent="0.25">
      <c r="A33" s="6483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46"/>
      <c r="AH33" s="6446"/>
    </row>
    <row r="34" spans="1:85" ht="15" customHeight="1" x14ac:dyDescent="0.25">
      <c r="A34" s="3283" t="s">
        <v>2438</v>
      </c>
      <c r="B34" s="1131">
        <f>SUM(C34:D34)</f>
        <v>1</v>
      </c>
      <c r="C34" s="4285">
        <f>SUM(E34+G34+I34+K34+M34+O34+Q34+S34+U34+W34+Y34+AA34+AC34+AE34)</f>
        <v>0</v>
      </c>
      <c r="D34" s="3276">
        <f>SUM(F34+H34+J34+L34+N34+P34+R34+T34+V34+X34+Z34+AB34+AD34+AF34)</f>
        <v>1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1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2</v>
      </c>
      <c r="C35" s="586">
        <f>SUM(E35+G35+I35+K35+M35+O35+Q35+S35+U35+W35+Y35+AA35+AC35+AE35)</f>
        <v>0</v>
      </c>
      <c r="D35" s="777">
        <f>SUM(F35+H35+J35+L35+N35+P35+R35+T35+V35+X35+Z35+AB35+AD35+AF35)</f>
        <v>2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1</v>
      </c>
      <c r="U35" s="3108">
        <v>0</v>
      </c>
      <c r="V35" s="3120">
        <v>1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13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84" zoomScaleNormal="100" workbookViewId="0">
      <selection activeCell="J89" sqref="J8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517" t="s">
        <v>2440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U6" s="6517"/>
      <c r="V6" s="6517"/>
      <c r="W6" s="6517"/>
      <c r="X6" s="6517"/>
      <c r="Y6" s="6778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82" t="s">
        <v>2443</v>
      </c>
      <c r="B10" s="6582"/>
      <c r="C10" s="6472" t="s">
        <v>35</v>
      </c>
      <c r="D10" s="6462"/>
      <c r="E10" s="6463"/>
      <c r="F10" s="6447" t="s">
        <v>30</v>
      </c>
      <c r="G10" s="6466"/>
      <c r="H10" s="6466"/>
      <c r="I10" s="6466"/>
      <c r="J10" s="6466"/>
      <c r="K10" s="6466"/>
      <c r="L10" s="6466"/>
      <c r="M10" s="6466"/>
      <c r="N10" s="6466"/>
      <c r="O10" s="6466"/>
      <c r="P10" s="6466"/>
      <c r="Q10" s="6466"/>
      <c r="R10" s="6466"/>
      <c r="S10" s="6466"/>
      <c r="T10" s="6466"/>
      <c r="U10" s="6466"/>
      <c r="V10" s="6466"/>
      <c r="W10" s="6466"/>
      <c r="X10" s="6466"/>
      <c r="Y10" s="6448"/>
    </row>
    <row r="11" spans="1:130" ht="15" customHeight="1" x14ac:dyDescent="0.25">
      <c r="A11" s="6582"/>
      <c r="B11" s="6582"/>
      <c r="C11" s="6474"/>
      <c r="D11" s="6504"/>
      <c r="E11" s="6446"/>
      <c r="F11" s="6447" t="s">
        <v>2741</v>
      </c>
      <c r="G11" s="6448"/>
      <c r="H11" s="6447" t="s">
        <v>547</v>
      </c>
      <c r="I11" s="6448"/>
      <c r="J11" s="6447" t="s">
        <v>548</v>
      </c>
      <c r="K11" s="6448"/>
      <c r="L11" s="6447" t="s">
        <v>549</v>
      </c>
      <c r="M11" s="6448"/>
      <c r="N11" s="6447" t="s">
        <v>550</v>
      </c>
      <c r="O11" s="6448"/>
      <c r="P11" s="6447" t="s">
        <v>2391</v>
      </c>
      <c r="Q11" s="6448"/>
      <c r="R11" s="6447" t="s">
        <v>552</v>
      </c>
      <c r="S11" s="6448"/>
      <c r="T11" s="6447" t="s">
        <v>2444</v>
      </c>
      <c r="U11" s="6448"/>
      <c r="V11" s="6447" t="s">
        <v>2445</v>
      </c>
      <c r="W11" s="6448"/>
      <c r="X11" s="6447" t="s">
        <v>2446</v>
      </c>
      <c r="Y11" s="6448"/>
    </row>
    <row r="12" spans="1:130" ht="15" customHeight="1" x14ac:dyDescent="0.25">
      <c r="A12" s="6582"/>
      <c r="B12" s="6582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776" t="s">
        <v>2447</v>
      </c>
      <c r="B13" s="6776"/>
      <c r="C13" s="3295">
        <f>SUM(D13+E13)</f>
        <v>10</v>
      </c>
      <c r="D13" s="3296">
        <f t="shared" ref="D13:E15" si="0">SUM(F13+H13+J13+L13+N13+P13+R13+T13+V13+X13)</f>
        <v>6</v>
      </c>
      <c r="E13" s="3297">
        <f t="shared" si="0"/>
        <v>4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1</v>
      </c>
      <c r="M13" s="3299">
        <v>0</v>
      </c>
      <c r="N13" s="3298">
        <v>1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2</v>
      </c>
      <c r="V13" s="3298">
        <v>1</v>
      </c>
      <c r="W13" s="3299">
        <v>2</v>
      </c>
      <c r="X13" s="3298">
        <v>3</v>
      </c>
      <c r="Y13" s="3299">
        <v>0</v>
      </c>
    </row>
    <row r="14" spans="1:130" ht="15" customHeight="1" x14ac:dyDescent="0.25">
      <c r="A14" s="6777" t="s">
        <v>2448</v>
      </c>
      <c r="B14" s="3278" t="s">
        <v>2431</v>
      </c>
      <c r="C14" s="3300">
        <f>SUM(D14+E14)</f>
        <v>10</v>
      </c>
      <c r="D14" s="182">
        <f t="shared" si="0"/>
        <v>6</v>
      </c>
      <c r="E14" s="3301">
        <f t="shared" si="0"/>
        <v>4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1</v>
      </c>
      <c r="M14" s="3219">
        <v>0</v>
      </c>
      <c r="N14" s="3212">
        <v>1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2</v>
      </c>
      <c r="V14" s="3212">
        <v>1</v>
      </c>
      <c r="W14" s="3219">
        <v>2</v>
      </c>
      <c r="X14" s="3212">
        <v>3</v>
      </c>
      <c r="Y14" s="3219">
        <v>0</v>
      </c>
    </row>
    <row r="15" spans="1:130" ht="15" customHeight="1" x14ac:dyDescent="0.25">
      <c r="A15" s="6766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785" t="s">
        <v>58</v>
      </c>
      <c r="B17" s="6785" t="s">
        <v>2451</v>
      </c>
      <c r="C17" s="6786" t="s">
        <v>1923</v>
      </c>
      <c r="D17" s="6462"/>
      <c r="E17" s="6463"/>
      <c r="F17" s="6451" t="s">
        <v>30</v>
      </c>
      <c r="G17" s="6449"/>
      <c r="H17" s="6449"/>
      <c r="I17" s="6449"/>
      <c r="J17" s="6449"/>
      <c r="K17" s="6449"/>
      <c r="L17" s="6449"/>
      <c r="M17" s="6449"/>
      <c r="N17" s="6449"/>
      <c r="O17" s="6449"/>
      <c r="P17" s="6449"/>
      <c r="Q17" s="6449"/>
      <c r="R17" s="6523" t="s">
        <v>2</v>
      </c>
      <c r="S17" s="6463" t="s">
        <v>3</v>
      </c>
    </row>
    <row r="18" spans="1:90" ht="15" customHeight="1" x14ac:dyDescent="0.25">
      <c r="A18" s="6494"/>
      <c r="B18" s="6494"/>
      <c r="C18" s="6474"/>
      <c r="D18" s="6504"/>
      <c r="E18" s="6446"/>
      <c r="F18" s="6447" t="s">
        <v>3762</v>
      </c>
      <c r="G18" s="6583"/>
      <c r="H18" s="6447" t="s">
        <v>2453</v>
      </c>
      <c r="I18" s="6583"/>
      <c r="J18" s="6447" t="s">
        <v>2445</v>
      </c>
      <c r="K18" s="6583"/>
      <c r="L18" s="6447" t="s">
        <v>2454</v>
      </c>
      <c r="M18" s="6583"/>
      <c r="N18" s="6447" t="s">
        <v>2455</v>
      </c>
      <c r="O18" s="6583"/>
      <c r="P18" s="6447" t="s">
        <v>2456</v>
      </c>
      <c r="Q18" s="6784"/>
      <c r="R18" s="6787"/>
      <c r="S18" s="6445"/>
    </row>
    <row r="19" spans="1:90" ht="15" customHeight="1" x14ac:dyDescent="0.25">
      <c r="A19" s="6483"/>
      <c r="B19" s="6483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4"/>
      <c r="S19" s="6446"/>
    </row>
    <row r="20" spans="1:90" ht="15" customHeight="1" x14ac:dyDescent="0.25">
      <c r="A20" s="6773" t="s">
        <v>2457</v>
      </c>
      <c r="B20" s="6774"/>
      <c r="C20" s="3313">
        <f t="shared" ref="C20:C29" si="1">SUM(D20+E20)</f>
        <v>24</v>
      </c>
      <c r="D20" s="3314">
        <f t="shared" ref="D20:E41" si="2">SUM(F20+H20+J20+L20+N20+P20)</f>
        <v>15</v>
      </c>
      <c r="E20" s="3315">
        <f t="shared" si="2"/>
        <v>9</v>
      </c>
      <c r="F20" s="3298">
        <v>0</v>
      </c>
      <c r="G20" s="3316">
        <v>0</v>
      </c>
      <c r="H20" s="3298">
        <v>5</v>
      </c>
      <c r="I20" s="3316">
        <v>2</v>
      </c>
      <c r="J20" s="3298">
        <v>0</v>
      </c>
      <c r="K20" s="3316">
        <v>1</v>
      </c>
      <c r="L20" s="3298">
        <v>7</v>
      </c>
      <c r="M20" s="3316">
        <v>3</v>
      </c>
      <c r="N20" s="3298">
        <v>3</v>
      </c>
      <c r="O20" s="3316">
        <v>3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8" t="s">
        <v>2458</v>
      </c>
      <c r="B21" s="3283" t="s">
        <v>2431</v>
      </c>
      <c r="C21" s="3300">
        <f t="shared" si="1"/>
        <v>18</v>
      </c>
      <c r="D21" s="213">
        <f t="shared" si="2"/>
        <v>12</v>
      </c>
      <c r="E21" s="3301">
        <f t="shared" si="2"/>
        <v>6</v>
      </c>
      <c r="F21" s="106">
        <v>0</v>
      </c>
      <c r="G21" s="590">
        <v>0</v>
      </c>
      <c r="H21" s="106">
        <v>5</v>
      </c>
      <c r="I21" s="590">
        <v>2</v>
      </c>
      <c r="J21" s="106">
        <v>0</v>
      </c>
      <c r="K21" s="590">
        <v>1</v>
      </c>
      <c r="L21" s="106">
        <v>5</v>
      </c>
      <c r="M21" s="590"/>
      <c r="N21" s="113">
        <v>2</v>
      </c>
      <c r="O21" s="590">
        <v>3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70"/>
      <c r="B22" s="3324" t="s">
        <v>1930</v>
      </c>
      <c r="C22" s="145">
        <f t="shared" si="1"/>
        <v>1</v>
      </c>
      <c r="D22" s="962">
        <f t="shared" si="2"/>
        <v>0</v>
      </c>
      <c r="E22" s="154">
        <f t="shared" si="2"/>
        <v>1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1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70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71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8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70"/>
      <c r="B26" s="3083" t="s">
        <v>2461</v>
      </c>
      <c r="C26" s="145">
        <f t="shared" si="1"/>
        <v>3</v>
      </c>
      <c r="D26" s="962">
        <f t="shared" si="2"/>
        <v>2</v>
      </c>
      <c r="E26" s="154">
        <f t="shared" si="2"/>
        <v>1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2</v>
      </c>
      <c r="M26" s="590">
        <v>1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70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70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70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70"/>
      <c r="B30" s="3082" t="s">
        <v>2465</v>
      </c>
      <c r="C30" s="3333">
        <f>SUM(D30:E30)</f>
        <v>1</v>
      </c>
      <c r="D30" s="3334">
        <f t="shared" si="2"/>
        <v>0</v>
      </c>
      <c r="E30" s="3335">
        <f t="shared" si="2"/>
        <v>1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1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70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70"/>
      <c r="B32" s="3082" t="s">
        <v>2467</v>
      </c>
      <c r="C32" s="145">
        <f t="shared" ref="C32:C41" si="7">SUM(D32+E32)</f>
        <v>1</v>
      </c>
      <c r="D32" s="962">
        <f t="shared" si="2"/>
        <v>1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1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70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70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70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71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/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725" t="s">
        <v>2472</v>
      </c>
      <c r="B37" s="203" t="s">
        <v>1931</v>
      </c>
      <c r="C37" s="145">
        <f t="shared" si="7"/>
        <v>1</v>
      </c>
      <c r="D37" s="962">
        <f t="shared" si="2"/>
        <v>1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1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725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8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70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71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44" t="s">
        <v>2475</v>
      </c>
      <c r="B43" s="6461" t="s">
        <v>1923</v>
      </c>
      <c r="C43" s="6462"/>
      <c r="D43" s="6463"/>
      <c r="E43" s="6451" t="s">
        <v>30</v>
      </c>
      <c r="F43" s="6449"/>
      <c r="G43" s="6449"/>
      <c r="H43" s="6449"/>
      <c r="I43" s="6449"/>
      <c r="J43" s="6449"/>
      <c r="K43" s="6449"/>
      <c r="L43" s="6449"/>
      <c r="M43" s="6449"/>
      <c r="N43" s="6449"/>
      <c r="O43" s="6449"/>
      <c r="P43" s="6468"/>
      <c r="Q43" s="6788" t="s">
        <v>2</v>
      </c>
      <c r="R43" s="6789" t="s">
        <v>3</v>
      </c>
    </row>
    <row r="44" spans="1:90" ht="15" customHeight="1" x14ac:dyDescent="0.25">
      <c r="A44" s="6494"/>
      <c r="B44" s="6474"/>
      <c r="C44" s="6504"/>
      <c r="D44" s="6446"/>
      <c r="E44" s="6447" t="s">
        <v>3762</v>
      </c>
      <c r="F44" s="6583"/>
      <c r="G44" s="6447" t="s">
        <v>2453</v>
      </c>
      <c r="H44" s="6583"/>
      <c r="I44" s="6447" t="s">
        <v>2445</v>
      </c>
      <c r="J44" s="6583"/>
      <c r="K44" s="6447" t="s">
        <v>2454</v>
      </c>
      <c r="L44" s="6583"/>
      <c r="M44" s="6447" t="s">
        <v>2455</v>
      </c>
      <c r="N44" s="6583"/>
      <c r="O44" s="6447" t="s">
        <v>2456</v>
      </c>
      <c r="P44" s="6480"/>
      <c r="Q44" s="6756"/>
      <c r="R44" s="6717"/>
    </row>
    <row r="45" spans="1:90" ht="15" customHeight="1" x14ac:dyDescent="0.25">
      <c r="A45" s="6483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769"/>
      <c r="R45" s="677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3</v>
      </c>
      <c r="C49" s="4940">
        <f t="shared" si="8"/>
        <v>2</v>
      </c>
      <c r="D49" s="4941">
        <f t="shared" si="8"/>
        <v>1</v>
      </c>
      <c r="E49" s="4942">
        <v>1</v>
      </c>
      <c r="F49" s="4943">
        <v>1</v>
      </c>
      <c r="G49" s="4942">
        <v>0</v>
      </c>
      <c r="H49" s="4943">
        <v>0</v>
      </c>
      <c r="I49" s="4942">
        <v>1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58" t="s">
        <v>2477</v>
      </c>
      <c r="B51" s="6461" t="s">
        <v>35</v>
      </c>
      <c r="C51" s="6462"/>
      <c r="D51" s="6463"/>
      <c r="E51" s="6582" t="s">
        <v>30</v>
      </c>
      <c r="F51" s="6582"/>
      <c r="G51" s="6582"/>
      <c r="H51" s="6767"/>
      <c r="I51" s="6768" t="s">
        <v>2</v>
      </c>
      <c r="J51" s="6770" t="s">
        <v>3</v>
      </c>
    </row>
    <row r="52" spans="1:90" ht="15" customHeight="1" x14ac:dyDescent="0.25">
      <c r="A52" s="6459"/>
      <c r="B52" s="6474"/>
      <c r="C52" s="6504"/>
      <c r="D52" s="6446"/>
      <c r="E52" s="6447" t="s">
        <v>547</v>
      </c>
      <c r="F52" s="6583"/>
      <c r="G52" s="6447" t="s">
        <v>548</v>
      </c>
      <c r="H52" s="6772"/>
      <c r="I52" s="6756"/>
      <c r="J52" s="6717"/>
    </row>
    <row r="53" spans="1:90" ht="15" customHeight="1" x14ac:dyDescent="0.25">
      <c r="A53" s="6460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769"/>
      <c r="J53" s="6771"/>
    </row>
    <row r="54" spans="1:90" ht="21" customHeight="1" x14ac:dyDescent="0.25">
      <c r="A54" s="3348" t="s">
        <v>2478</v>
      </c>
      <c r="B54" s="4806">
        <f>SUM(C54+D54)</f>
        <v>5</v>
      </c>
      <c r="C54" s="3350">
        <f t="shared" ref="C54:D57" si="14">SUM(E54+G54)</f>
        <v>3</v>
      </c>
      <c r="D54" s="3315">
        <f t="shared" si="14"/>
        <v>2</v>
      </c>
      <c r="E54" s="3266">
        <f t="shared" ref="E54:J54" si="15">SUM(E55:E57)</f>
        <v>3</v>
      </c>
      <c r="F54" s="3349">
        <f t="shared" si="15"/>
        <v>2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2</v>
      </c>
      <c r="C55" s="3353">
        <f t="shared" si="14"/>
        <v>2</v>
      </c>
      <c r="D55" s="154">
        <f t="shared" si="14"/>
        <v>0</v>
      </c>
      <c r="E55" s="106">
        <v>2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2</v>
      </c>
      <c r="C56" s="3355">
        <f t="shared" si="14"/>
        <v>1</v>
      </c>
      <c r="D56" s="3327">
        <f t="shared" si="14"/>
        <v>1</v>
      </c>
      <c r="E56" s="620">
        <v>1</v>
      </c>
      <c r="F56" s="3162">
        <v>1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1</v>
      </c>
      <c r="C57" s="208">
        <f t="shared" si="14"/>
        <v>0</v>
      </c>
      <c r="D57" s="161">
        <f t="shared" si="14"/>
        <v>1</v>
      </c>
      <c r="E57" s="3108">
        <v>0</v>
      </c>
      <c r="F57" s="117">
        <v>1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61" t="s">
        <v>2482</v>
      </c>
      <c r="B59" s="6463"/>
      <c r="C59" s="6444" t="s">
        <v>24</v>
      </c>
      <c r="D59" s="6447" t="s">
        <v>2483</v>
      </c>
      <c r="E59" s="6466"/>
      <c r="F59" s="6466"/>
      <c r="G59" s="6466"/>
      <c r="H59" s="6466"/>
      <c r="I59" s="6466"/>
      <c r="J59" s="6467"/>
      <c r="K59" s="6775" t="s">
        <v>2</v>
      </c>
      <c r="L59" s="6463" t="s">
        <v>3</v>
      </c>
    </row>
    <row r="60" spans="1:90" ht="21" x14ac:dyDescent="0.25">
      <c r="A60" s="6474"/>
      <c r="B60" s="6446"/>
      <c r="C60" s="6483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716"/>
      <c r="L60" s="6445"/>
    </row>
    <row r="61" spans="1:90" ht="15" customHeight="1" x14ac:dyDescent="0.25">
      <c r="A61" s="6703" t="s">
        <v>2491</v>
      </c>
      <c r="B61" s="6704"/>
      <c r="C61" s="3359">
        <f>SUM(D61:H61)</f>
        <v>9</v>
      </c>
      <c r="D61" s="3360">
        <v>0</v>
      </c>
      <c r="E61" s="3360">
        <v>0</v>
      </c>
      <c r="F61" s="3360">
        <v>1</v>
      </c>
      <c r="G61" s="3219">
        <v>4</v>
      </c>
      <c r="H61" s="3345">
        <v>4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760" t="s">
        <v>2492</v>
      </c>
      <c r="B62" s="6761"/>
      <c r="C62" s="3354">
        <f>SUM(D62:H62)</f>
        <v>3</v>
      </c>
      <c r="D62" s="148">
        <v>0</v>
      </c>
      <c r="E62" s="148">
        <v>0</v>
      </c>
      <c r="F62" s="148">
        <v>1</v>
      </c>
      <c r="G62" s="105">
        <v>0</v>
      </c>
      <c r="H62" s="591">
        <v>2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762" t="s">
        <v>2493</v>
      </c>
      <c r="B63" s="6761"/>
      <c r="C63" s="3354">
        <f>SUM(D63:H63)</f>
        <v>2</v>
      </c>
      <c r="D63" s="3230">
        <v>0</v>
      </c>
      <c r="E63" s="3230">
        <v>0</v>
      </c>
      <c r="F63" s="3230">
        <v>0</v>
      </c>
      <c r="G63" s="3162">
        <v>2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762" t="s">
        <v>2494</v>
      </c>
      <c r="B64" s="6761"/>
      <c r="C64" s="639">
        <f>SUM(H64:J64)</f>
        <v>1</v>
      </c>
      <c r="D64" s="3367"/>
      <c r="E64" s="3367"/>
      <c r="F64" s="3367"/>
      <c r="G64" s="3367"/>
      <c r="H64" s="3368">
        <v>0</v>
      </c>
      <c r="I64" s="620">
        <v>1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762" t="s">
        <v>2495</v>
      </c>
      <c r="B65" s="6761"/>
      <c r="C65" s="639">
        <f>SUM(H65:J65)</f>
        <v>4</v>
      </c>
      <c r="D65" s="3367"/>
      <c r="E65" s="3367"/>
      <c r="F65" s="3367"/>
      <c r="G65" s="3367"/>
      <c r="H65" s="3368">
        <v>0</v>
      </c>
      <c r="I65" s="620">
        <v>4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763" t="s">
        <v>2496</v>
      </c>
      <c r="B66" s="6764"/>
      <c r="C66" s="934">
        <f>SUM(H66:J66)</f>
        <v>3</v>
      </c>
      <c r="D66" s="913"/>
      <c r="E66" s="913"/>
      <c r="F66" s="913"/>
      <c r="G66" s="913"/>
      <c r="H66" s="3369">
        <v>0</v>
      </c>
      <c r="I66" s="3108">
        <v>0</v>
      </c>
      <c r="J66" s="1752">
        <v>3</v>
      </c>
      <c r="K66" s="121">
        <v>0</v>
      </c>
      <c r="L66" s="3120">
        <v>1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765" t="s">
        <v>2497</v>
      </c>
      <c r="B67" s="6766"/>
      <c r="C67" s="2814">
        <f>SUM(D67:J67)</f>
        <v>22</v>
      </c>
      <c r="D67" s="3370">
        <v>0</v>
      </c>
      <c r="E67" s="3370">
        <v>0</v>
      </c>
      <c r="F67" s="3370">
        <v>2</v>
      </c>
      <c r="G67" s="3370">
        <v>6</v>
      </c>
      <c r="H67" s="3255">
        <v>6</v>
      </c>
      <c r="I67" s="2494">
        <v>5</v>
      </c>
      <c r="J67" s="3371">
        <v>3</v>
      </c>
      <c r="K67" s="2900">
        <v>1</v>
      </c>
      <c r="L67" s="3009">
        <v>1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3" t="s">
        <v>2451</v>
      </c>
      <c r="B69" s="6461" t="s">
        <v>35</v>
      </c>
      <c r="C69" s="6462"/>
      <c r="D69" s="6463"/>
      <c r="E69" s="6582" t="s">
        <v>30</v>
      </c>
      <c r="F69" s="6582"/>
      <c r="G69" s="6582"/>
      <c r="H69" s="6754"/>
      <c r="I69" s="6755" t="s">
        <v>2</v>
      </c>
      <c r="J69" s="6758" t="s">
        <v>3</v>
      </c>
    </row>
    <row r="70" spans="1:90" ht="15" customHeight="1" x14ac:dyDescent="0.25">
      <c r="A70" s="6445"/>
      <c r="B70" s="6474"/>
      <c r="C70" s="6504"/>
      <c r="D70" s="6446"/>
      <c r="E70" s="6447" t="s">
        <v>549</v>
      </c>
      <c r="F70" s="6583"/>
      <c r="G70" s="6466" t="s">
        <v>550</v>
      </c>
      <c r="H70" s="6467"/>
      <c r="I70" s="6756"/>
      <c r="J70" s="6717"/>
    </row>
    <row r="71" spans="1:90" ht="15" customHeight="1" x14ac:dyDescent="0.25">
      <c r="A71" s="6446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757"/>
      <c r="J71" s="6759"/>
    </row>
    <row r="72" spans="1:90" ht="15" customHeight="1" x14ac:dyDescent="0.25">
      <c r="A72" s="3376" t="s">
        <v>2431</v>
      </c>
      <c r="B72" s="145">
        <f>SUM(C72:D72)</f>
        <v>4</v>
      </c>
      <c r="C72" s="3377">
        <f t="shared" ref="C72:D74" si="24">+E72+G72</f>
        <v>0</v>
      </c>
      <c r="D72" s="3378">
        <f t="shared" si="24"/>
        <v>4</v>
      </c>
      <c r="E72" s="3212">
        <v>0</v>
      </c>
      <c r="F72" s="105">
        <v>4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2</v>
      </c>
      <c r="C73" s="3380">
        <f t="shared" si="24"/>
        <v>0</v>
      </c>
      <c r="D73" s="3381">
        <f t="shared" si="24"/>
        <v>2</v>
      </c>
      <c r="E73" s="620">
        <v>0</v>
      </c>
      <c r="F73" s="3162">
        <v>2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44" t="s">
        <v>2502</v>
      </c>
      <c r="B77" s="6444" t="s">
        <v>24</v>
      </c>
    </row>
    <row r="78" spans="1:90" ht="15" customHeight="1" x14ac:dyDescent="0.25">
      <c r="A78" s="6494"/>
      <c r="B78" s="6483"/>
    </row>
    <row r="79" spans="1:90" ht="15" customHeight="1" x14ac:dyDescent="0.25">
      <c r="A79" s="6483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7</v>
      </c>
      <c r="C86" s="3360">
        <v>4</v>
      </c>
      <c r="D86" s="3360">
        <v>1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61" t="s">
        <v>23</v>
      </c>
      <c r="B89" s="6463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751" t="s">
        <v>2515</v>
      </c>
      <c r="B90" s="5862" t="s">
        <v>2516</v>
      </c>
      <c r="C90" s="5863">
        <v>7</v>
      </c>
      <c r="D90" s="5864"/>
      <c r="E90" s="5863">
        <v>2</v>
      </c>
      <c r="F90" s="5863">
        <v>2</v>
      </c>
    </row>
    <row r="91" spans="1:91" ht="21.6" customHeight="1" x14ac:dyDescent="0.25">
      <c r="A91" s="6752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753" t="s">
        <v>2518</v>
      </c>
      <c r="B92" s="5779" t="s">
        <v>2519</v>
      </c>
      <c r="C92" s="789">
        <v>11</v>
      </c>
      <c r="D92" s="789">
        <v>3</v>
      </c>
      <c r="E92" s="5292"/>
      <c r="F92" s="789">
        <v>3</v>
      </c>
    </row>
    <row r="93" spans="1:91" ht="15" customHeight="1" x14ac:dyDescent="0.25">
      <c r="A93" s="6471"/>
      <c r="B93" s="587" t="s">
        <v>2520</v>
      </c>
      <c r="C93" s="153">
        <v>4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2" t="s">
        <v>2502</v>
      </c>
      <c r="B95" s="6463"/>
      <c r="C95" s="6447" t="s">
        <v>24</v>
      </c>
      <c r="D95" s="6466"/>
      <c r="E95" s="6583"/>
      <c r="F95" s="6447" t="s">
        <v>38</v>
      </c>
      <c r="G95" s="6583"/>
      <c r="H95" s="6447" t="s">
        <v>4</v>
      </c>
      <c r="I95" s="6583"/>
    </row>
    <row r="96" spans="1:91" ht="15" customHeight="1" x14ac:dyDescent="0.25">
      <c r="A96" s="6504"/>
      <c r="B96" s="6446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47" t="s">
        <v>24</v>
      </c>
      <c r="B97" s="6583"/>
      <c r="C97" s="3266">
        <f t="shared" ref="C97:I97" si="29">SUM(C98:C102)</f>
        <v>6</v>
      </c>
      <c r="D97" s="3390">
        <f t="shared" si="29"/>
        <v>4</v>
      </c>
      <c r="E97" s="3349">
        <f t="shared" si="29"/>
        <v>2</v>
      </c>
      <c r="F97" s="3351">
        <f t="shared" si="29"/>
        <v>4</v>
      </c>
      <c r="G97" s="3274">
        <f t="shared" si="29"/>
        <v>0</v>
      </c>
      <c r="H97" s="3351">
        <f t="shared" si="29"/>
        <v>0</v>
      </c>
      <c r="I97" s="3274">
        <f t="shared" si="29"/>
        <v>2</v>
      </c>
    </row>
    <row r="98" spans="1:21" ht="15" customHeight="1" x14ac:dyDescent="0.25">
      <c r="A98" s="6749" t="s">
        <v>2431</v>
      </c>
      <c r="B98" s="6750"/>
      <c r="C98" s="3279">
        <f>SUM(D98+E98)</f>
        <v>2</v>
      </c>
      <c r="D98" s="3391">
        <f t="shared" ref="D98:E102" si="30">SUM(F98+H98)</f>
        <v>1</v>
      </c>
      <c r="E98" s="3280">
        <f t="shared" si="30"/>
        <v>1</v>
      </c>
      <c r="F98" s="3212">
        <v>1</v>
      </c>
      <c r="G98" s="3219">
        <v>0</v>
      </c>
      <c r="H98" s="3212">
        <v>0</v>
      </c>
      <c r="I98" s="3213">
        <v>1</v>
      </c>
    </row>
    <row r="99" spans="1:21" ht="15" customHeight="1" x14ac:dyDescent="0.25">
      <c r="A99" s="6735" t="s">
        <v>2504</v>
      </c>
      <c r="B99" s="6706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735" t="s">
        <v>2433</v>
      </c>
      <c r="B100" s="6706"/>
      <c r="C100" s="2186">
        <f>SUM(D100+E100)</f>
        <v>2</v>
      </c>
      <c r="D100" s="3392">
        <f t="shared" si="30"/>
        <v>2</v>
      </c>
      <c r="E100" s="143">
        <f t="shared" si="30"/>
        <v>0</v>
      </c>
      <c r="F100" s="620">
        <v>2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736" t="s">
        <v>2434</v>
      </c>
      <c r="B101" s="6737"/>
      <c r="C101" s="3393">
        <f>SUM(D101+E101)</f>
        <v>2</v>
      </c>
      <c r="D101" s="3394">
        <f t="shared" si="30"/>
        <v>1</v>
      </c>
      <c r="E101" s="3395">
        <f t="shared" si="30"/>
        <v>1</v>
      </c>
      <c r="F101" s="90">
        <v>1</v>
      </c>
      <c r="G101" s="91">
        <v>0</v>
      </c>
      <c r="H101" s="90">
        <v>0</v>
      </c>
      <c r="I101" s="92">
        <v>1</v>
      </c>
    </row>
    <row r="102" spans="1:21" ht="15" customHeight="1" x14ac:dyDescent="0.25">
      <c r="A102" s="6738" t="s">
        <v>2522</v>
      </c>
      <c r="B102" s="673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740" t="s">
        <v>2523</v>
      </c>
      <c r="B103" s="6740"/>
      <c r="C103" s="6740"/>
      <c r="D103" s="6740"/>
      <c r="E103" s="6740"/>
      <c r="F103" s="6740"/>
      <c r="G103" s="6740"/>
      <c r="H103" s="6740"/>
      <c r="I103" s="6740"/>
      <c r="J103" s="6740"/>
      <c r="K103" s="6740"/>
      <c r="L103" s="6740"/>
      <c r="M103" s="6740"/>
      <c r="N103" s="6740"/>
      <c r="O103" s="6740"/>
      <c r="P103" s="6740"/>
      <c r="Q103" s="3396"/>
      <c r="R103" s="937"/>
      <c r="S103" s="937"/>
      <c r="T103" s="937"/>
      <c r="U103" s="937"/>
    </row>
    <row r="104" spans="1:21" ht="18" customHeight="1" x14ac:dyDescent="0.25">
      <c r="A104" s="6741" t="s">
        <v>2524</v>
      </c>
      <c r="B104" s="6741"/>
      <c r="C104" s="6741"/>
      <c r="D104" s="6741"/>
      <c r="E104" s="6741"/>
      <c r="F104" s="6742"/>
      <c r="G104" s="6742"/>
      <c r="H104" s="6742"/>
      <c r="I104" s="6742"/>
      <c r="J104" s="6742"/>
      <c r="K104" s="6742"/>
      <c r="L104" s="6742"/>
      <c r="M104" s="6742"/>
      <c r="N104" s="6742"/>
      <c r="O104" s="6742"/>
      <c r="P104" s="6742"/>
      <c r="Q104" s="6742"/>
      <c r="R104" s="937"/>
      <c r="S104" s="937"/>
      <c r="T104" s="937"/>
      <c r="U104" s="937"/>
    </row>
    <row r="105" spans="1:21" ht="15" customHeight="1" x14ac:dyDescent="0.25">
      <c r="A105" s="6743" t="s">
        <v>453</v>
      </c>
      <c r="B105" s="6744"/>
      <c r="C105" s="6461" t="s">
        <v>2525</v>
      </c>
      <c r="D105" s="6462"/>
      <c r="E105" s="6463"/>
      <c r="F105" s="6451" t="s">
        <v>30</v>
      </c>
      <c r="G105" s="6449"/>
      <c r="H105" s="6449"/>
      <c r="I105" s="6449"/>
      <c r="J105" s="6449"/>
      <c r="K105" s="6449"/>
      <c r="L105" s="6449"/>
      <c r="M105" s="6449"/>
      <c r="N105" s="6449"/>
      <c r="O105" s="6449"/>
      <c r="P105" s="6449"/>
      <c r="Q105" s="6449"/>
      <c r="R105" s="6449"/>
      <c r="S105" s="6449"/>
      <c r="T105" s="6449"/>
      <c r="U105" s="6690"/>
    </row>
    <row r="106" spans="1:21" ht="15" customHeight="1" x14ac:dyDescent="0.25">
      <c r="A106" s="6745"/>
      <c r="B106" s="6746"/>
      <c r="C106" s="6474"/>
      <c r="D106" s="6504"/>
      <c r="E106" s="6446"/>
      <c r="F106" s="6447" t="s">
        <v>554</v>
      </c>
      <c r="G106" s="6466"/>
      <c r="H106" s="6447" t="s">
        <v>568</v>
      </c>
      <c r="I106" s="6583"/>
      <c r="J106" s="6447" t="s">
        <v>559</v>
      </c>
      <c r="K106" s="6583"/>
      <c r="L106" s="6447" t="s">
        <v>2309</v>
      </c>
      <c r="M106" s="6583"/>
      <c r="N106" s="6447" t="s">
        <v>400</v>
      </c>
      <c r="O106" s="6583"/>
      <c r="P106" s="6447" t="s">
        <v>557</v>
      </c>
      <c r="Q106" s="6583"/>
      <c r="R106" s="6447" t="s">
        <v>2354</v>
      </c>
      <c r="S106" s="6583"/>
      <c r="T106" s="6447" t="s">
        <v>32</v>
      </c>
      <c r="U106" s="6583"/>
    </row>
    <row r="107" spans="1:21" ht="15" customHeight="1" x14ac:dyDescent="0.25">
      <c r="A107" s="6747"/>
      <c r="B107" s="674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731" t="s">
        <v>2526</v>
      </c>
      <c r="B108" s="6731"/>
      <c r="C108" s="3397">
        <f t="shared" ref="C108:C116" si="31">SUM(D108+E108)</f>
        <v>5</v>
      </c>
      <c r="D108" s="182">
        <f>+H108+J108+L108+N108+P108+R108+T108</f>
        <v>1</v>
      </c>
      <c r="E108" s="3301">
        <f>+I108+K108+M108+O108+Q108+S108+U108</f>
        <v>4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1</v>
      </c>
      <c r="L108" s="3212">
        <v>1</v>
      </c>
      <c r="M108" s="3213">
        <v>0</v>
      </c>
      <c r="N108" s="3212">
        <v>0</v>
      </c>
      <c r="O108" s="3213">
        <v>2</v>
      </c>
      <c r="P108" s="3330">
        <v>0</v>
      </c>
      <c r="Q108" s="3213">
        <v>0</v>
      </c>
      <c r="R108" s="3330">
        <v>0</v>
      </c>
      <c r="S108" s="3213">
        <v>1</v>
      </c>
      <c r="T108" s="3330">
        <v>0</v>
      </c>
      <c r="U108" s="3213">
        <v>0</v>
      </c>
    </row>
    <row r="109" spans="1:21" ht="15" customHeight="1" x14ac:dyDescent="0.25">
      <c r="A109" s="6732" t="s">
        <v>2527</v>
      </c>
      <c r="B109" s="6732"/>
      <c r="C109" s="3400">
        <f t="shared" si="31"/>
        <v>4</v>
      </c>
      <c r="D109" s="638">
        <f t="shared" ref="D109:E111" si="32">SUM(J109+L109+N109+P109+R109+T109)</f>
        <v>0</v>
      </c>
      <c r="E109" s="3327">
        <f t="shared" si="32"/>
        <v>4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2</v>
      </c>
      <c r="P109" s="3325">
        <v>0</v>
      </c>
      <c r="Q109" s="630">
        <v>1</v>
      </c>
      <c r="R109" s="3325">
        <v>0</v>
      </c>
      <c r="S109" s="630">
        <v>0</v>
      </c>
      <c r="T109" s="3325">
        <v>0</v>
      </c>
      <c r="U109" s="630">
        <v>1</v>
      </c>
    </row>
    <row r="110" spans="1:21" ht="15" customHeight="1" x14ac:dyDescent="0.25">
      <c r="A110" s="6732" t="s">
        <v>2528</v>
      </c>
      <c r="B110" s="6732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733" t="s">
        <v>2529</v>
      </c>
      <c r="B111" s="6734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733" t="s">
        <v>2530</v>
      </c>
      <c r="B112" s="6734"/>
      <c r="C112" s="3400">
        <f t="shared" si="31"/>
        <v>6</v>
      </c>
      <c r="D112" s="638">
        <f>+F112+H112</f>
        <v>4</v>
      </c>
      <c r="E112" s="3327">
        <f>+G112+I112</f>
        <v>2</v>
      </c>
      <c r="F112" s="90">
        <v>4</v>
      </c>
      <c r="G112" s="2052">
        <v>0</v>
      </c>
      <c r="H112" s="90">
        <v>0</v>
      </c>
      <c r="I112" s="91">
        <v>2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733" t="s">
        <v>2531</v>
      </c>
      <c r="B113" s="6734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8" t="s">
        <v>2532</v>
      </c>
      <c r="B114" s="3407" t="s">
        <v>2533</v>
      </c>
      <c r="C114" s="3313">
        <f t="shared" si="31"/>
        <v>15</v>
      </c>
      <c r="D114" s="3314">
        <f t="shared" ref="D114:E116" si="33">SUM(F114+H114+J114+L114+N114+P114+R114+T114)</f>
        <v>5</v>
      </c>
      <c r="E114" s="3301">
        <f t="shared" si="33"/>
        <v>10</v>
      </c>
      <c r="F114" s="3212">
        <v>4</v>
      </c>
      <c r="G114" s="3408">
        <v>0</v>
      </c>
      <c r="H114" s="3212">
        <v>0</v>
      </c>
      <c r="I114" s="3219">
        <v>2</v>
      </c>
      <c r="J114" s="3212">
        <v>0</v>
      </c>
      <c r="K114" s="3213">
        <v>1</v>
      </c>
      <c r="L114" s="3212">
        <v>1</v>
      </c>
      <c r="M114" s="3213">
        <v>0</v>
      </c>
      <c r="N114" s="3212">
        <v>0</v>
      </c>
      <c r="O114" s="3219">
        <v>4</v>
      </c>
      <c r="P114" s="3212">
        <v>0</v>
      </c>
      <c r="Q114" s="3219">
        <v>1</v>
      </c>
      <c r="R114" s="3212">
        <v>0</v>
      </c>
      <c r="S114" s="3219">
        <v>1</v>
      </c>
      <c r="T114" s="3212">
        <v>0</v>
      </c>
      <c r="U114" s="3219">
        <v>1</v>
      </c>
    </row>
    <row r="115" spans="1:27" ht="15" customHeight="1" x14ac:dyDescent="0.25">
      <c r="A115" s="6470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71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94" t="s">
        <v>58</v>
      </c>
      <c r="B118" s="6494" t="s">
        <v>2451</v>
      </c>
      <c r="C118" s="6709" t="s">
        <v>1923</v>
      </c>
      <c r="D118" s="6465"/>
      <c r="E118" s="6445"/>
      <c r="F118" s="6451" t="s">
        <v>30</v>
      </c>
      <c r="G118" s="6449"/>
      <c r="H118" s="6449"/>
      <c r="I118" s="6449"/>
      <c r="J118" s="6449"/>
      <c r="K118" s="6449"/>
      <c r="L118" s="6449"/>
      <c r="M118" s="6449"/>
      <c r="N118" s="6449"/>
      <c r="O118" s="6449"/>
      <c r="P118" s="6449"/>
      <c r="Q118" s="6449"/>
      <c r="R118" s="6449"/>
      <c r="S118" s="6449"/>
      <c r="T118" s="6730"/>
      <c r="U118" s="6730"/>
      <c r="V118" s="6449"/>
      <c r="W118" s="6449"/>
      <c r="X118" s="6449"/>
      <c r="Y118" s="6449"/>
      <c r="Z118" s="6449"/>
      <c r="AA118" s="6690"/>
    </row>
    <row r="119" spans="1:27" ht="15" customHeight="1" x14ac:dyDescent="0.25">
      <c r="A119" s="6494"/>
      <c r="B119" s="6494"/>
      <c r="C119" s="6580"/>
      <c r="D119" s="6504"/>
      <c r="E119" s="6581"/>
      <c r="F119" s="6447" t="s">
        <v>2537</v>
      </c>
      <c r="G119" s="6583"/>
      <c r="H119" s="6447" t="s">
        <v>2538</v>
      </c>
      <c r="I119" s="6583"/>
      <c r="J119" s="6447" t="s">
        <v>1451</v>
      </c>
      <c r="K119" s="6583"/>
      <c r="L119" s="6466" t="s">
        <v>37</v>
      </c>
      <c r="M119" s="6583"/>
      <c r="N119" s="6447" t="s">
        <v>38</v>
      </c>
      <c r="O119" s="6583"/>
      <c r="P119" s="6447" t="s">
        <v>4</v>
      </c>
      <c r="Q119" s="6583"/>
      <c r="R119" s="6447" t="s">
        <v>5</v>
      </c>
      <c r="S119" s="6583"/>
      <c r="T119" s="6447" t="s">
        <v>3719</v>
      </c>
      <c r="U119" s="6583"/>
      <c r="V119" s="6447" t="s">
        <v>20</v>
      </c>
      <c r="W119" s="6583"/>
      <c r="X119" s="6447" t="s">
        <v>3720</v>
      </c>
      <c r="Y119" s="6583"/>
      <c r="Z119" s="6719" t="s">
        <v>32</v>
      </c>
      <c r="AA119" s="6720"/>
    </row>
    <row r="120" spans="1:27" ht="15" customHeight="1" x14ac:dyDescent="0.25">
      <c r="A120" s="6483"/>
      <c r="B120" s="6483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475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728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728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476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729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475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728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728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476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729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8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70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70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70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71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475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728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728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476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729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475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728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728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476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729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8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70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70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70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70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479" t="s">
        <v>2550</v>
      </c>
      <c r="B151" s="6456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725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725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725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725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725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726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725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725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725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727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47" t="s">
        <v>2550</v>
      </c>
      <c r="B162" s="6583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2" t="s">
        <v>2477</v>
      </c>
      <c r="B164" s="6463"/>
      <c r="C164" s="6461" t="s">
        <v>24</v>
      </c>
      <c r="D164" s="6462"/>
      <c r="E164" s="6463"/>
      <c r="F164" s="6447" t="s">
        <v>30</v>
      </c>
      <c r="G164" s="6466"/>
      <c r="H164" s="6466"/>
      <c r="I164" s="6466"/>
      <c r="J164" s="6466"/>
      <c r="K164" s="6466"/>
      <c r="L164" s="6466"/>
      <c r="M164" s="6466"/>
      <c r="N164" s="6466"/>
      <c r="O164" s="6466"/>
      <c r="P164" s="6466"/>
      <c r="Q164" s="6466"/>
      <c r="R164" s="6466"/>
      <c r="S164" s="6466"/>
      <c r="T164" s="6466"/>
      <c r="U164" s="6466"/>
      <c r="V164" s="6466"/>
      <c r="W164" s="6466"/>
      <c r="X164" s="6466"/>
      <c r="Y164" s="6466"/>
      <c r="Z164" s="6466"/>
      <c r="AA164" s="6466"/>
      <c r="AB164" s="6466"/>
      <c r="AC164" s="6466"/>
      <c r="AD164" s="6466"/>
      <c r="AE164" s="6466"/>
      <c r="AF164" s="6466"/>
      <c r="AG164" s="6466"/>
      <c r="AH164" s="6466"/>
      <c r="AI164" s="6466"/>
      <c r="AJ164" s="6466"/>
      <c r="AK164" s="6466"/>
      <c r="AL164" s="6466"/>
      <c r="AM164" s="6583"/>
    </row>
    <row r="165" spans="1:39" ht="15" customHeight="1" x14ac:dyDescent="0.25">
      <c r="A165" s="6465"/>
      <c r="B165" s="6445"/>
      <c r="C165" s="6580"/>
      <c r="D165" s="6504"/>
      <c r="E165" s="6581"/>
      <c r="F165" s="6447" t="s">
        <v>36</v>
      </c>
      <c r="G165" s="6583"/>
      <c r="H165" s="6447" t="s">
        <v>37</v>
      </c>
      <c r="I165" s="6583"/>
      <c r="J165" s="6447" t="s">
        <v>38</v>
      </c>
      <c r="K165" s="6583"/>
      <c r="L165" s="6584" t="s">
        <v>4</v>
      </c>
      <c r="M165" s="6724"/>
      <c r="N165" s="6724" t="s">
        <v>5</v>
      </c>
      <c r="O165" s="6585"/>
      <c r="P165" s="6447" t="s">
        <v>6</v>
      </c>
      <c r="Q165" s="6583"/>
      <c r="R165" s="6466" t="s">
        <v>7</v>
      </c>
      <c r="S165" s="6583"/>
      <c r="T165" s="6466" t="s">
        <v>8</v>
      </c>
      <c r="U165" s="6583"/>
      <c r="V165" s="6447" t="s">
        <v>9</v>
      </c>
      <c r="W165" s="6583"/>
      <c r="X165" s="6466" t="s">
        <v>10</v>
      </c>
      <c r="Y165" s="6583"/>
      <c r="Z165" s="6719" t="s">
        <v>11</v>
      </c>
      <c r="AA165" s="6720"/>
      <c r="AB165" s="6719" t="s">
        <v>18</v>
      </c>
      <c r="AC165" s="6720"/>
      <c r="AD165" s="6719" t="s">
        <v>19</v>
      </c>
      <c r="AE165" s="6720"/>
      <c r="AF165" s="6719" t="s">
        <v>20</v>
      </c>
      <c r="AG165" s="6720"/>
      <c r="AH165" s="6719" t="s">
        <v>70</v>
      </c>
      <c r="AI165" s="6720"/>
      <c r="AJ165" s="6719" t="s">
        <v>71</v>
      </c>
      <c r="AK165" s="6720"/>
      <c r="AL165" s="6721" t="s">
        <v>32</v>
      </c>
      <c r="AM165" s="6720"/>
    </row>
    <row r="166" spans="1:39" ht="15" customHeight="1" x14ac:dyDescent="0.25">
      <c r="A166" s="6504"/>
      <c r="B166" s="6581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722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95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723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722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95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723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44" t="s">
        <v>58</v>
      </c>
      <c r="B174" s="6444" t="s">
        <v>2451</v>
      </c>
      <c r="C174" s="6461" t="s">
        <v>24</v>
      </c>
      <c r="D174" s="6462"/>
      <c r="E174" s="6463"/>
      <c r="F174" s="6447" t="s">
        <v>30</v>
      </c>
      <c r="G174" s="6466"/>
      <c r="H174" s="6466"/>
      <c r="I174" s="6466"/>
      <c r="J174" s="6466"/>
      <c r="K174" s="6466"/>
      <c r="L174" s="6466"/>
      <c r="M174" s="6466"/>
      <c r="N174" s="6466"/>
      <c r="O174" s="6583"/>
    </row>
    <row r="175" spans="1:39" ht="15" customHeight="1" x14ac:dyDescent="0.25">
      <c r="A175" s="6494"/>
      <c r="B175" s="6494"/>
      <c r="C175" s="6580"/>
      <c r="D175" s="6504"/>
      <c r="E175" s="6581"/>
      <c r="F175" s="6447" t="s">
        <v>19</v>
      </c>
      <c r="G175" s="6583"/>
      <c r="H175" s="6447" t="s">
        <v>20</v>
      </c>
      <c r="I175" s="6583"/>
      <c r="J175" s="6447" t="s">
        <v>70</v>
      </c>
      <c r="K175" s="6583"/>
      <c r="L175" s="6447" t="s">
        <v>71</v>
      </c>
      <c r="M175" s="6583"/>
      <c r="N175" s="6447" t="s">
        <v>32</v>
      </c>
      <c r="O175" s="6583"/>
    </row>
    <row r="176" spans="1:39" ht="15" customHeight="1" x14ac:dyDescent="0.25">
      <c r="A176" s="6483"/>
      <c r="B176" s="6483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8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70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71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8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70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71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718" t="s">
        <v>2565</v>
      </c>
      <c r="B183" s="6718"/>
      <c r="C183" s="6718"/>
      <c r="D183" s="6718"/>
      <c r="E183" s="6718"/>
      <c r="F183" s="6718"/>
      <c r="G183" s="6718"/>
      <c r="H183" s="6718"/>
      <c r="I183" s="6718"/>
      <c r="J183" s="6718"/>
      <c r="K183" s="6718"/>
      <c r="L183" s="6718"/>
      <c r="M183" s="6718"/>
      <c r="N183" s="6718"/>
      <c r="O183" s="6718"/>
      <c r="P183" s="937"/>
      <c r="Q183" s="937"/>
    </row>
    <row r="184" spans="1:17" ht="15" customHeight="1" x14ac:dyDescent="0.25">
      <c r="A184" s="6461" t="s">
        <v>2566</v>
      </c>
      <c r="B184" s="6463"/>
      <c r="C184" s="6461" t="s">
        <v>24</v>
      </c>
      <c r="D184" s="6462"/>
      <c r="E184" s="6463"/>
      <c r="F184" s="6447" t="s">
        <v>30</v>
      </c>
      <c r="G184" s="6466"/>
      <c r="H184" s="6466"/>
      <c r="I184" s="6466"/>
      <c r="J184" s="6466"/>
      <c r="K184" s="6466"/>
      <c r="L184" s="6466"/>
      <c r="M184" s="6466"/>
      <c r="N184" s="6466"/>
      <c r="O184" s="6466"/>
      <c r="P184" s="6466"/>
      <c r="Q184" s="6583"/>
    </row>
    <row r="185" spans="1:17" ht="15" customHeight="1" x14ac:dyDescent="0.25">
      <c r="A185" s="6709"/>
      <c r="B185" s="6445"/>
      <c r="C185" s="6580"/>
      <c r="D185" s="6504"/>
      <c r="E185" s="6581"/>
      <c r="F185" s="6447" t="s">
        <v>20</v>
      </c>
      <c r="G185" s="6583"/>
      <c r="H185" s="6447" t="s">
        <v>70</v>
      </c>
      <c r="I185" s="6583"/>
      <c r="J185" s="6447" t="s">
        <v>71</v>
      </c>
      <c r="K185" s="6583"/>
      <c r="L185" s="6447" t="s">
        <v>3721</v>
      </c>
      <c r="M185" s="6583"/>
      <c r="N185" s="6447" t="s">
        <v>3722</v>
      </c>
      <c r="O185" s="6583"/>
      <c r="P185" s="6447" t="s">
        <v>2567</v>
      </c>
      <c r="Q185" s="6583"/>
    </row>
    <row r="186" spans="1:17" ht="15" customHeight="1" x14ac:dyDescent="0.25">
      <c r="A186" s="6580"/>
      <c r="B186" s="6581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703" t="s">
        <v>2568</v>
      </c>
      <c r="B187" s="6704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705" t="s">
        <v>2569</v>
      </c>
      <c r="B188" s="6706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707" t="s">
        <v>2570</v>
      </c>
      <c r="B189" s="6708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47" t="s">
        <v>24</v>
      </c>
      <c r="B190" s="6583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61" t="s">
        <v>2573</v>
      </c>
      <c r="B193" s="6463"/>
      <c r="C193" s="6710" t="s">
        <v>2525</v>
      </c>
      <c r="D193" s="6711"/>
      <c r="E193" s="6712"/>
      <c r="F193" s="6451" t="s">
        <v>30</v>
      </c>
      <c r="G193" s="6449"/>
      <c r="H193" s="6449"/>
      <c r="I193" s="6449"/>
      <c r="J193" s="6449"/>
      <c r="K193" s="6449"/>
      <c r="L193" s="6449"/>
      <c r="M193" s="6449"/>
      <c r="N193" s="6449"/>
      <c r="O193" s="6449"/>
      <c r="P193" s="6449"/>
      <c r="Q193" s="6449"/>
      <c r="R193" s="6449"/>
      <c r="S193" s="6449"/>
      <c r="T193" s="6449"/>
      <c r="U193" s="6690"/>
    </row>
    <row r="194" spans="1:94" ht="15" customHeight="1" x14ac:dyDescent="0.25">
      <c r="A194" s="6709"/>
      <c r="B194" s="6445"/>
      <c r="C194" s="6713"/>
      <c r="D194" s="6714"/>
      <c r="E194" s="6715"/>
      <c r="F194" s="6584" t="s">
        <v>36</v>
      </c>
      <c r="G194" s="6585"/>
      <c r="H194" s="6586" t="s">
        <v>37</v>
      </c>
      <c r="I194" s="6585"/>
      <c r="J194" s="6584" t="s">
        <v>38</v>
      </c>
      <c r="K194" s="6585"/>
      <c r="L194" s="6586" t="s">
        <v>4</v>
      </c>
      <c r="M194" s="6585"/>
      <c r="N194" s="6586" t="s">
        <v>5</v>
      </c>
      <c r="O194" s="6585"/>
      <c r="P194" s="6586" t="s">
        <v>399</v>
      </c>
      <c r="Q194" s="6585"/>
      <c r="R194" s="6586" t="s">
        <v>3527</v>
      </c>
      <c r="S194" s="6585"/>
      <c r="T194" s="6716" t="s">
        <v>2574</v>
      </c>
      <c r="U194" s="6717"/>
    </row>
    <row r="195" spans="1:94" ht="15" customHeight="1" x14ac:dyDescent="0.25">
      <c r="A195" s="6580"/>
      <c r="B195" s="6581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92" t="s">
        <v>2575</v>
      </c>
      <c r="B196" s="669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94" t="s">
        <v>2576</v>
      </c>
      <c r="B197" s="6695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96" t="s">
        <v>2577</v>
      </c>
      <c r="B198" s="6697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1" t="s">
        <v>2579</v>
      </c>
      <c r="B200" s="6622"/>
      <c r="C200" s="6698" t="s">
        <v>24</v>
      </c>
      <c r="D200" s="6658"/>
      <c r="E200" s="6659"/>
      <c r="F200" s="6700" t="s">
        <v>30</v>
      </c>
      <c r="G200" s="6700"/>
      <c r="H200" s="6700"/>
      <c r="I200" s="6700"/>
      <c r="J200" s="6700"/>
      <c r="K200" s="6700"/>
      <c r="L200" s="6700"/>
      <c r="M200" s="6700"/>
      <c r="N200" s="6700"/>
      <c r="O200" s="6700"/>
      <c r="P200" s="6700"/>
      <c r="Q200" s="6700"/>
      <c r="R200" s="6700"/>
      <c r="S200" s="6700"/>
      <c r="T200" s="6700"/>
      <c r="U200" s="6700"/>
      <c r="V200" s="6700"/>
      <c r="W200" s="6700"/>
      <c r="X200" s="6700"/>
      <c r="Y200" s="6700"/>
      <c r="Z200" s="6700"/>
      <c r="AA200" s="6700"/>
      <c r="AB200" s="6700"/>
      <c r="AC200" s="6701"/>
      <c r="AD200" s="6679" t="s">
        <v>49</v>
      </c>
      <c r="AE200" s="6680"/>
      <c r="AF200" s="6682" t="s">
        <v>45</v>
      </c>
      <c r="AG200" s="6680"/>
      <c r="AH200" s="6684" t="s">
        <v>2</v>
      </c>
      <c r="AI200" s="6687" t="s">
        <v>3</v>
      </c>
    </row>
    <row r="201" spans="1:94" ht="15" customHeight="1" x14ac:dyDescent="0.25">
      <c r="A201" s="6623"/>
      <c r="B201" s="6624"/>
      <c r="C201" s="6699"/>
      <c r="D201" s="6661"/>
      <c r="E201" s="6662"/>
      <c r="F201" s="6451" t="s">
        <v>2580</v>
      </c>
      <c r="G201" s="6690"/>
      <c r="H201" s="6625" t="s">
        <v>683</v>
      </c>
      <c r="I201" s="6626"/>
      <c r="J201" s="6625" t="s">
        <v>684</v>
      </c>
      <c r="K201" s="6626"/>
      <c r="L201" s="6625" t="s">
        <v>2581</v>
      </c>
      <c r="M201" s="6626"/>
      <c r="N201" s="6625" t="s">
        <v>686</v>
      </c>
      <c r="O201" s="6626"/>
      <c r="P201" s="6625" t="s">
        <v>687</v>
      </c>
      <c r="Q201" s="6626"/>
      <c r="R201" s="6625" t="s">
        <v>688</v>
      </c>
      <c r="S201" s="6626"/>
      <c r="T201" s="6702" t="s">
        <v>689</v>
      </c>
      <c r="U201" s="6702"/>
      <c r="V201" s="6702" t="s">
        <v>2582</v>
      </c>
      <c r="W201" s="6702"/>
      <c r="X201" s="6702" t="s">
        <v>2583</v>
      </c>
      <c r="Y201" s="6702"/>
      <c r="Z201" s="6586" t="s">
        <v>554</v>
      </c>
      <c r="AA201" s="6585"/>
      <c r="AB201" s="6586" t="s">
        <v>568</v>
      </c>
      <c r="AC201" s="6691"/>
      <c r="AD201" s="6669"/>
      <c r="AE201" s="6681"/>
      <c r="AF201" s="6683"/>
      <c r="AG201" s="6681"/>
      <c r="AH201" s="6685"/>
      <c r="AI201" s="6688"/>
    </row>
    <row r="202" spans="1:94" ht="15" customHeight="1" x14ac:dyDescent="0.25">
      <c r="A202" s="6625"/>
      <c r="B202" s="6626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86"/>
      <c r="AI202" s="6689" t="s">
        <v>27</v>
      </c>
    </row>
    <row r="203" spans="1:94" ht="15" customHeight="1" x14ac:dyDescent="0.25">
      <c r="A203" s="6650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1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2" t="s">
        <v>24</v>
      </c>
      <c r="B205" s="6653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1" t="s">
        <v>2588</v>
      </c>
      <c r="B207" s="6654"/>
      <c r="C207" s="6657" t="s">
        <v>24</v>
      </c>
      <c r="D207" s="6658"/>
      <c r="E207" s="6659"/>
      <c r="F207" s="6663" t="s">
        <v>30</v>
      </c>
      <c r="G207" s="6664"/>
      <c r="H207" s="6664"/>
      <c r="I207" s="6664"/>
      <c r="J207" s="6664"/>
      <c r="K207" s="6664"/>
      <c r="L207" s="6664"/>
      <c r="M207" s="6664"/>
      <c r="N207" s="6664"/>
      <c r="O207" s="6665"/>
      <c r="P207" s="6666" t="s">
        <v>2589</v>
      </c>
      <c r="Q207" s="6665"/>
      <c r="R207" s="6665"/>
      <c r="S207" s="6667" t="s">
        <v>2</v>
      </c>
      <c r="T207" s="6670" t="s">
        <v>3</v>
      </c>
    </row>
    <row r="208" spans="1:94" ht="15" customHeight="1" x14ac:dyDescent="0.25">
      <c r="A208" s="6623"/>
      <c r="B208" s="6624"/>
      <c r="C208" s="6660"/>
      <c r="D208" s="6661"/>
      <c r="E208" s="6662"/>
      <c r="F208" s="6582" t="s">
        <v>2452</v>
      </c>
      <c r="G208" s="6582"/>
      <c r="H208" s="6582" t="s">
        <v>2453</v>
      </c>
      <c r="I208" s="6582"/>
      <c r="J208" s="6582" t="s">
        <v>2538</v>
      </c>
      <c r="K208" s="6582"/>
      <c r="L208" s="6582" t="s">
        <v>2590</v>
      </c>
      <c r="M208" s="6582"/>
      <c r="N208" s="6582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8"/>
      <c r="T208" s="6671"/>
    </row>
    <row r="209" spans="1:93" ht="18.75" customHeight="1" x14ac:dyDescent="0.25">
      <c r="A209" s="6655"/>
      <c r="B209" s="6656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55"/>
      <c r="S209" s="6669"/>
      <c r="T209" s="6672" t="s">
        <v>27</v>
      </c>
    </row>
    <row r="210" spans="1:93" ht="21.75" customHeight="1" x14ac:dyDescent="0.25">
      <c r="A210" s="6640" t="s">
        <v>2594</v>
      </c>
      <c r="B210" s="6641"/>
      <c r="C210" s="4823">
        <f>SUM(D210+E210)</f>
        <v>63</v>
      </c>
      <c r="D210" s="4816">
        <f t="shared" ref="D210:E212" si="49">SUM(F210+H210+J210+L210+N210)</f>
        <v>39</v>
      </c>
      <c r="E210" s="4817">
        <f t="shared" si="49"/>
        <v>24</v>
      </c>
      <c r="F210" s="3484">
        <v>18</v>
      </c>
      <c r="G210" s="3486">
        <v>12</v>
      </c>
      <c r="H210" s="3484">
        <v>5</v>
      </c>
      <c r="I210" s="3486">
        <v>4</v>
      </c>
      <c r="J210" s="3484">
        <v>8</v>
      </c>
      <c r="K210" s="3486">
        <v>5</v>
      </c>
      <c r="L210" s="3484">
        <v>8</v>
      </c>
      <c r="M210" s="3486">
        <v>3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42" t="s">
        <v>2595</v>
      </c>
      <c r="B211" s="6643"/>
      <c r="C211" s="4824">
        <f>SUM(D211+E211)</f>
        <v>3</v>
      </c>
      <c r="D211" s="4818">
        <f t="shared" si="49"/>
        <v>2</v>
      </c>
      <c r="E211" s="4819">
        <f t="shared" si="49"/>
        <v>1</v>
      </c>
      <c r="F211" s="3505">
        <v>1</v>
      </c>
      <c r="G211" s="3506">
        <v>1</v>
      </c>
      <c r="H211" s="3505">
        <v>0</v>
      </c>
      <c r="I211" s="3506">
        <v>0</v>
      </c>
      <c r="J211" s="3505">
        <v>1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3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44" t="s">
        <v>2596</v>
      </c>
      <c r="B212" s="6645"/>
      <c r="C212" s="4825">
        <f>SUM(D212+E212)</f>
        <v>60</v>
      </c>
      <c r="D212" s="4820">
        <f t="shared" si="49"/>
        <v>37</v>
      </c>
      <c r="E212" s="4821">
        <f t="shared" si="49"/>
        <v>23</v>
      </c>
      <c r="F212" s="3492">
        <v>17</v>
      </c>
      <c r="G212" s="3494">
        <v>11</v>
      </c>
      <c r="H212" s="3492">
        <v>5</v>
      </c>
      <c r="I212" s="3494">
        <v>4</v>
      </c>
      <c r="J212" s="3492">
        <v>7</v>
      </c>
      <c r="K212" s="3494">
        <v>5</v>
      </c>
      <c r="L212" s="3492">
        <v>8</v>
      </c>
      <c r="M212" s="3494">
        <v>3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1" t="s">
        <v>2588</v>
      </c>
      <c r="B214" s="6622"/>
      <c r="C214" s="6447" t="s">
        <v>2598</v>
      </c>
      <c r="D214" s="6467"/>
      <c r="E214" s="6646" t="s">
        <v>2</v>
      </c>
      <c r="F214" s="6648" t="s">
        <v>3</v>
      </c>
    </row>
    <row r="215" spans="1:93" ht="15" customHeight="1" x14ac:dyDescent="0.25">
      <c r="A215" s="6625"/>
      <c r="B215" s="6626"/>
      <c r="C215" s="3477" t="s">
        <v>22</v>
      </c>
      <c r="D215" s="3479" t="s">
        <v>27</v>
      </c>
      <c r="E215" s="6647"/>
      <c r="F215" s="6649"/>
    </row>
    <row r="216" spans="1:93" ht="15" customHeight="1" x14ac:dyDescent="0.25">
      <c r="A216" s="6631" t="s">
        <v>24</v>
      </c>
      <c r="B216" s="6632"/>
      <c r="C216" s="4917">
        <f>SUM(C217:C219)</f>
        <v>11</v>
      </c>
      <c r="D216" s="4916">
        <f>SUM(D217:D219)</f>
        <v>7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29" t="s">
        <v>2599</v>
      </c>
      <c r="B217" s="6630"/>
      <c r="C217" s="3484">
        <v>6</v>
      </c>
      <c r="D217" s="3487">
        <v>4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01" t="s">
        <v>2600</v>
      </c>
      <c r="B218" s="6602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33" t="s">
        <v>2601</v>
      </c>
      <c r="B219" s="6634"/>
      <c r="C219" s="3492">
        <v>5</v>
      </c>
      <c r="D219" s="3495">
        <v>3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35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35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35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604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636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604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637" t="s">
        <v>2588</v>
      </c>
      <c r="B227" s="6637"/>
      <c r="C227" s="6637" t="s">
        <v>3870</v>
      </c>
      <c r="D227" s="6638"/>
      <c r="E227" s="6639" t="s">
        <v>2</v>
      </c>
      <c r="F227" s="6779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637"/>
      <c r="B228" s="6637"/>
      <c r="C228" s="5578" t="s">
        <v>22</v>
      </c>
      <c r="D228" s="5579" t="s">
        <v>27</v>
      </c>
      <c r="E228" s="6639"/>
      <c r="F228" s="6779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780" t="s">
        <v>24</v>
      </c>
      <c r="B229" s="6780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781" t="s">
        <v>3871</v>
      </c>
      <c r="B230" s="6781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782" t="s">
        <v>3872</v>
      </c>
      <c r="B231" s="6782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783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783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783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783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1" t="s">
        <v>2611</v>
      </c>
      <c r="B237" s="6622"/>
      <c r="C237" s="6447" t="s">
        <v>2612</v>
      </c>
      <c r="D237" s="6466"/>
      <c r="E237" s="6583"/>
    </row>
    <row r="238" spans="1:92" ht="15" customHeight="1" x14ac:dyDescent="0.25">
      <c r="A238" s="6623"/>
      <c r="B238" s="6624"/>
      <c r="C238" s="6627" t="s">
        <v>2613</v>
      </c>
      <c r="D238" s="6447" t="s">
        <v>2614</v>
      </c>
      <c r="E238" s="6583"/>
    </row>
    <row r="239" spans="1:92" ht="22.15" customHeight="1" x14ac:dyDescent="0.25">
      <c r="A239" s="6625"/>
      <c r="B239" s="6626"/>
      <c r="C239" s="6628"/>
      <c r="D239" s="3521" t="s">
        <v>2615</v>
      </c>
      <c r="E239" s="3478" t="s">
        <v>2616</v>
      </c>
    </row>
    <row r="240" spans="1:92" ht="15" customHeight="1" x14ac:dyDescent="0.25">
      <c r="A240" s="6629" t="s">
        <v>2617</v>
      </c>
      <c r="B240" s="6630"/>
      <c r="C240" s="3522">
        <v>1</v>
      </c>
      <c r="D240" s="3484">
        <v>0</v>
      </c>
      <c r="E240" s="3486">
        <v>0</v>
      </c>
    </row>
    <row r="241" spans="1:25" ht="15" customHeight="1" x14ac:dyDescent="0.25">
      <c r="A241" s="6601" t="s">
        <v>2618</v>
      </c>
      <c r="B241" s="6602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01" t="s">
        <v>2619</v>
      </c>
      <c r="B242" s="6602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01" t="s">
        <v>2620</v>
      </c>
      <c r="B243" s="6602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603" t="s">
        <v>2621</v>
      </c>
      <c r="B244" s="6604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605" t="s">
        <v>2622</v>
      </c>
      <c r="B245" s="6605"/>
      <c r="C245" s="6605"/>
      <c r="D245" s="6605"/>
      <c r="E245" s="6605"/>
      <c r="F245" s="6605"/>
      <c r="G245" s="6605"/>
      <c r="H245" s="6605"/>
      <c r="I245" s="6605"/>
      <c r="J245" s="6605"/>
      <c r="K245" s="6605"/>
      <c r="L245" s="6605"/>
      <c r="M245" s="6605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606" t="s">
        <v>453</v>
      </c>
      <c r="B246" s="6607"/>
      <c r="C246" s="6612" t="s">
        <v>2525</v>
      </c>
      <c r="D246" s="6613"/>
      <c r="E246" s="6614"/>
      <c r="F246" s="6618" t="s">
        <v>30</v>
      </c>
      <c r="G246" s="6619"/>
      <c r="H246" s="6619"/>
      <c r="I246" s="6619"/>
      <c r="J246" s="6619"/>
      <c r="K246" s="6619"/>
      <c r="L246" s="6619"/>
      <c r="M246" s="6619"/>
      <c r="N246" s="6619"/>
      <c r="O246" s="6619"/>
      <c r="P246" s="6619"/>
      <c r="Q246" s="6619"/>
      <c r="R246" s="6619"/>
      <c r="S246" s="6619"/>
      <c r="T246" s="6619"/>
      <c r="U246" s="6619"/>
      <c r="V246" s="6619"/>
      <c r="W246" s="6620"/>
    </row>
    <row r="247" spans="1:25" ht="15" customHeight="1" x14ac:dyDescent="0.25">
      <c r="A247" s="6608"/>
      <c r="B247" s="6609"/>
      <c r="C247" s="6615"/>
      <c r="D247" s="6616"/>
      <c r="E247" s="6617"/>
      <c r="F247" s="6599" t="s">
        <v>37</v>
      </c>
      <c r="G247" s="6600"/>
      <c r="H247" s="6599" t="s">
        <v>38</v>
      </c>
      <c r="I247" s="6600"/>
      <c r="J247" s="6599" t="s">
        <v>4</v>
      </c>
      <c r="K247" s="6600"/>
      <c r="L247" s="6599" t="s">
        <v>5</v>
      </c>
      <c r="M247" s="6600"/>
      <c r="N247" s="6599" t="s">
        <v>399</v>
      </c>
      <c r="O247" s="6600"/>
      <c r="P247" s="6599" t="s">
        <v>3527</v>
      </c>
      <c r="Q247" s="6600"/>
      <c r="R247" s="6599" t="s">
        <v>20</v>
      </c>
      <c r="S247" s="6600"/>
      <c r="T247" s="6599" t="s">
        <v>3720</v>
      </c>
      <c r="U247" s="6600"/>
      <c r="V247" s="6599" t="s">
        <v>32</v>
      </c>
      <c r="W247" s="6600"/>
    </row>
    <row r="248" spans="1:25" ht="15" customHeight="1" x14ac:dyDescent="0.25">
      <c r="A248" s="6610"/>
      <c r="B248" s="6611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595" t="s">
        <v>2623</v>
      </c>
      <c r="B249" s="6596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597" t="s">
        <v>2624</v>
      </c>
      <c r="B250" s="6598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597" t="s">
        <v>2625</v>
      </c>
      <c r="B251" s="6598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597" t="s">
        <v>2626</v>
      </c>
      <c r="B252" s="6598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597" t="s">
        <v>2627</v>
      </c>
      <c r="B253" s="6598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597" t="s">
        <v>2628</v>
      </c>
      <c r="B254" s="6598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574" t="s">
        <v>3864</v>
      </c>
      <c r="B255" s="6575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576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577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578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579" t="s">
        <v>2477</v>
      </c>
      <c r="B260" s="6579"/>
      <c r="C260" s="6461" t="s">
        <v>24</v>
      </c>
      <c r="D260" s="6462"/>
      <c r="E260" s="6463"/>
      <c r="F260" s="6582" t="s">
        <v>30</v>
      </c>
      <c r="G260" s="6582"/>
      <c r="H260" s="6582"/>
      <c r="I260" s="6582"/>
      <c r="J260" s="6582"/>
      <c r="K260" s="6582"/>
      <c r="L260" s="6582"/>
      <c r="M260" s="6582"/>
      <c r="N260" s="6582"/>
      <c r="O260" s="6582"/>
      <c r="P260" s="6588" t="s">
        <v>3929</v>
      </c>
      <c r="Q260" s="6415"/>
      <c r="R260" s="6415"/>
    </row>
    <row r="261" spans="1:49" ht="15" customHeight="1" x14ac:dyDescent="0.25">
      <c r="A261" s="6579"/>
      <c r="B261" s="6579"/>
      <c r="C261" s="6580"/>
      <c r="D261" s="6504"/>
      <c r="E261" s="6581"/>
      <c r="F261" s="6447" t="s">
        <v>36</v>
      </c>
      <c r="G261" s="6583"/>
      <c r="H261" s="6447" t="s">
        <v>37</v>
      </c>
      <c r="I261" s="6583"/>
      <c r="J261" s="6447" t="s">
        <v>38</v>
      </c>
      <c r="K261" s="6583"/>
      <c r="L261" s="6584" t="s">
        <v>4</v>
      </c>
      <c r="M261" s="6585"/>
      <c r="N261" s="6586" t="s">
        <v>5</v>
      </c>
      <c r="O261" s="6585"/>
      <c r="P261" s="6589"/>
      <c r="Q261" s="6420"/>
      <c r="R261" s="6587"/>
    </row>
    <row r="262" spans="1:49" ht="15" customHeight="1" x14ac:dyDescent="0.25">
      <c r="A262" s="6579"/>
      <c r="B262" s="6579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590"/>
      <c r="Q262" s="6420"/>
      <c r="R262" s="6587"/>
    </row>
    <row r="263" spans="1:49" ht="15" customHeight="1" x14ac:dyDescent="0.25">
      <c r="A263" s="6529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530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531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529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530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531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532" t="s">
        <v>58</v>
      </c>
      <c r="B270" s="6532" t="s">
        <v>61</v>
      </c>
      <c r="C270" s="6591" t="s">
        <v>59</v>
      </c>
      <c r="D270" s="6592"/>
      <c r="E270" s="6563"/>
      <c r="F270" s="6569" t="s">
        <v>30</v>
      </c>
      <c r="G270" s="6561"/>
      <c r="H270" s="6561"/>
      <c r="I270" s="6561"/>
      <c r="J270" s="6561"/>
      <c r="K270" s="6561"/>
      <c r="L270" s="6561"/>
      <c r="M270" s="6561"/>
      <c r="N270" s="6561"/>
      <c r="O270" s="6561"/>
      <c r="P270" s="6561"/>
      <c r="Q270" s="6561"/>
      <c r="R270" s="6561"/>
      <c r="S270" s="6561"/>
      <c r="T270" s="6561"/>
      <c r="U270" s="6561"/>
      <c r="V270" s="6561"/>
      <c r="W270" s="6561"/>
      <c r="X270" s="6561"/>
      <c r="Y270" s="6561"/>
      <c r="Z270" s="6561"/>
      <c r="AA270" s="6561"/>
      <c r="AB270" s="6561"/>
      <c r="AC270" s="6561"/>
      <c r="AD270" s="6561"/>
      <c r="AE270" s="6561"/>
      <c r="AF270" s="6561"/>
      <c r="AG270" s="6561"/>
      <c r="AH270" s="6561"/>
      <c r="AI270" s="6561"/>
      <c r="AJ270" s="6561"/>
      <c r="AK270" s="6561"/>
      <c r="AL270" s="6561"/>
      <c r="AM270" s="6562"/>
      <c r="AN270" s="6560" t="s">
        <v>2632</v>
      </c>
      <c r="AO270" s="6561"/>
      <c r="AP270" s="6561"/>
      <c r="AQ270" s="6561"/>
      <c r="AR270" s="6561"/>
      <c r="AS270" s="6561"/>
      <c r="AT270" s="6561"/>
      <c r="AU270" s="6562"/>
      <c r="AV270" s="6563" t="s">
        <v>1388</v>
      </c>
      <c r="AW270" s="6566" t="s">
        <v>2</v>
      </c>
    </row>
    <row r="271" spans="1:49" ht="21.6" customHeight="1" x14ac:dyDescent="0.25">
      <c r="A271" s="6533"/>
      <c r="B271" s="6533"/>
      <c r="C271" s="6593"/>
      <c r="D271" s="6594"/>
      <c r="E271" s="6565"/>
      <c r="F271" s="6569" t="s">
        <v>36</v>
      </c>
      <c r="G271" s="6570"/>
      <c r="H271" s="6569" t="s">
        <v>37</v>
      </c>
      <c r="I271" s="6570"/>
      <c r="J271" s="6569" t="s">
        <v>38</v>
      </c>
      <c r="K271" s="6570"/>
      <c r="L271" s="6569" t="s">
        <v>4</v>
      </c>
      <c r="M271" s="6570"/>
      <c r="N271" s="6569" t="s">
        <v>5</v>
      </c>
      <c r="O271" s="6570"/>
      <c r="P271" s="6571" t="s">
        <v>6</v>
      </c>
      <c r="Q271" s="6572"/>
      <c r="R271" s="6571" t="s">
        <v>7</v>
      </c>
      <c r="S271" s="6572"/>
      <c r="T271" s="6571" t="s">
        <v>8</v>
      </c>
      <c r="U271" s="6572"/>
      <c r="V271" s="6571" t="s">
        <v>9</v>
      </c>
      <c r="W271" s="6572"/>
      <c r="X271" s="6571" t="s">
        <v>10</v>
      </c>
      <c r="Y271" s="6572"/>
      <c r="Z271" s="6571" t="s">
        <v>11</v>
      </c>
      <c r="AA271" s="6572"/>
      <c r="AB271" s="6571" t="s">
        <v>18</v>
      </c>
      <c r="AC271" s="6572"/>
      <c r="AD271" s="6571" t="s">
        <v>19</v>
      </c>
      <c r="AE271" s="6572"/>
      <c r="AF271" s="6571" t="s">
        <v>20</v>
      </c>
      <c r="AG271" s="6572"/>
      <c r="AH271" s="6571" t="s">
        <v>70</v>
      </c>
      <c r="AI271" s="6572"/>
      <c r="AJ271" s="6571" t="s">
        <v>71</v>
      </c>
      <c r="AK271" s="6572"/>
      <c r="AL271" s="6571" t="s">
        <v>32</v>
      </c>
      <c r="AM271" s="6573"/>
      <c r="AN271" s="6560" t="s">
        <v>50</v>
      </c>
      <c r="AO271" s="6570"/>
      <c r="AP271" s="6569" t="s">
        <v>2633</v>
      </c>
      <c r="AQ271" s="6570"/>
      <c r="AR271" s="6569" t="s">
        <v>2634</v>
      </c>
      <c r="AS271" s="6570"/>
      <c r="AT271" s="6569" t="s">
        <v>2635</v>
      </c>
      <c r="AU271" s="6562"/>
      <c r="AV271" s="6564"/>
      <c r="AW271" s="6567"/>
    </row>
    <row r="272" spans="1:49" x14ac:dyDescent="0.25">
      <c r="A272" s="6534"/>
      <c r="B272" s="6534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565"/>
      <c r="AW272" s="6568"/>
    </row>
    <row r="273" spans="1:90" ht="15" customHeight="1" x14ac:dyDescent="0.25">
      <c r="A273" s="6526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527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528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526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527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527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527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527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527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528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526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527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527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527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527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527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528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526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527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527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527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527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527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527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527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527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527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527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528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526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527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527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527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527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527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527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527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527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527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527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528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526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527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527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527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527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527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528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535" t="s">
        <v>2647</v>
      </c>
      <c r="B321" s="6535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536" t="s">
        <v>58</v>
      </c>
      <c r="B323" s="6538" t="s">
        <v>3933</v>
      </c>
      <c r="C323" s="6553" t="s">
        <v>3724</v>
      </c>
      <c r="D323" s="6554"/>
      <c r="E323" s="6554"/>
      <c r="F323" s="6554"/>
      <c r="G323" s="6554"/>
      <c r="H323" s="6554"/>
      <c r="I323" s="6554"/>
      <c r="J323" s="6554"/>
      <c r="K323" s="6555"/>
      <c r="L323" s="6556" t="s">
        <v>1924</v>
      </c>
      <c r="M323" s="6557"/>
      <c r="N323" s="6557"/>
      <c r="O323" s="6557"/>
      <c r="P323" s="6557"/>
      <c r="Q323" s="6557"/>
      <c r="R323" s="6557"/>
      <c r="S323" s="6557"/>
      <c r="T323" s="6558"/>
      <c r="U323" s="6556" t="s">
        <v>2238</v>
      </c>
      <c r="V323" s="6557"/>
      <c r="W323" s="6557"/>
      <c r="X323" s="6557"/>
      <c r="Y323" s="6557"/>
      <c r="Z323" s="6557"/>
      <c r="AA323" s="6557"/>
      <c r="AB323" s="6557"/>
      <c r="AC323" s="6559"/>
      <c r="AD323" s="6540" t="s">
        <v>2</v>
      </c>
      <c r="AE323" s="6541" t="s">
        <v>3</v>
      </c>
    </row>
    <row r="324" spans="1:90" x14ac:dyDescent="0.25">
      <c r="A324" s="6537"/>
      <c r="B324" s="6539"/>
      <c r="C324" s="6542" t="s">
        <v>24</v>
      </c>
      <c r="D324" s="6543"/>
      <c r="E324" s="6544"/>
      <c r="F324" s="6545" t="s">
        <v>2234</v>
      </c>
      <c r="G324" s="6545"/>
      <c r="H324" s="6545" t="s">
        <v>2235</v>
      </c>
      <c r="I324" s="6545"/>
      <c r="J324" s="6546" t="s">
        <v>2237</v>
      </c>
      <c r="K324" s="6546"/>
      <c r="L324" s="6547" t="s">
        <v>24</v>
      </c>
      <c r="M324" s="6548"/>
      <c r="N324" s="6549"/>
      <c r="O324" s="6552" t="s">
        <v>2234</v>
      </c>
      <c r="P324" s="6552"/>
      <c r="Q324" s="6552" t="s">
        <v>2235</v>
      </c>
      <c r="R324" s="6552"/>
      <c r="S324" s="6550" t="s">
        <v>2237</v>
      </c>
      <c r="T324" s="6550"/>
      <c r="U324" s="6547" t="s">
        <v>24</v>
      </c>
      <c r="V324" s="6548"/>
      <c r="W324" s="6549"/>
      <c r="X324" s="6552" t="s">
        <v>2234</v>
      </c>
      <c r="Y324" s="6552"/>
      <c r="Z324" s="6552" t="s">
        <v>2235</v>
      </c>
      <c r="AA324" s="6552"/>
      <c r="AB324" s="6550" t="s">
        <v>2237</v>
      </c>
      <c r="AC324" s="6551"/>
      <c r="AD324" s="6540"/>
      <c r="AE324" s="6541"/>
    </row>
    <row r="325" spans="1:90" ht="21" x14ac:dyDescent="0.25">
      <c r="A325" s="6537"/>
      <c r="B325" s="6539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540"/>
      <c r="AE325" s="6541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363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9" workbookViewId="0">
      <selection activeCell="I158" sqref="I15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790" t="s">
        <v>1743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58" t="s">
        <v>1745</v>
      </c>
      <c r="B9" s="6461" t="s">
        <v>1</v>
      </c>
      <c r="C9" s="6462"/>
      <c r="D9" s="6792"/>
      <c r="E9" s="6796" t="s">
        <v>30</v>
      </c>
      <c r="F9" s="6797"/>
      <c r="G9" s="6797"/>
      <c r="H9" s="6797"/>
      <c r="I9" s="6797"/>
      <c r="J9" s="6797"/>
      <c r="K9" s="6797"/>
      <c r="L9" s="6797"/>
      <c r="M9" s="6797"/>
      <c r="N9" s="6797"/>
      <c r="O9" s="6797"/>
      <c r="P9" s="6797"/>
      <c r="Q9" s="6797"/>
      <c r="R9" s="6797"/>
      <c r="S9" s="6797"/>
      <c r="T9" s="6797"/>
      <c r="U9" s="6797"/>
      <c r="V9" s="6797"/>
      <c r="W9" s="6797"/>
      <c r="X9" s="6797"/>
      <c r="Y9" s="6797"/>
      <c r="Z9" s="6797"/>
      <c r="AA9" s="6797"/>
      <c r="AB9" s="6797"/>
      <c r="AC9" s="6797"/>
      <c r="AD9" s="6797"/>
      <c r="AE9" s="6797"/>
      <c r="AF9" s="6797"/>
      <c r="AG9" s="6797"/>
      <c r="AH9" s="6797"/>
      <c r="AI9" s="6797"/>
      <c r="AJ9" s="6797"/>
      <c r="AK9" s="6797"/>
      <c r="AL9" s="6797"/>
      <c r="AM9" s="6797"/>
      <c r="AN9" s="6497"/>
      <c r="AO9" s="6444" t="s">
        <v>2</v>
      </c>
      <c r="AP9" s="6444" t="s">
        <v>3</v>
      </c>
      <c r="AQ9" s="6792" t="s">
        <v>49</v>
      </c>
      <c r="AR9" s="6792" t="s">
        <v>45</v>
      </c>
      <c r="AS9" s="679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9"/>
      <c r="B10" s="6793"/>
      <c r="C10" s="6794"/>
      <c r="D10" s="6795"/>
      <c r="E10" s="6799" t="s">
        <v>682</v>
      </c>
      <c r="F10" s="6801"/>
      <c r="G10" s="6799" t="s">
        <v>3726</v>
      </c>
      <c r="H10" s="6800"/>
      <c r="I10" s="6799" t="s">
        <v>37</v>
      </c>
      <c r="J10" s="6800"/>
      <c r="K10" s="6799" t="s">
        <v>38</v>
      </c>
      <c r="L10" s="6800"/>
      <c r="M10" s="6799" t="s">
        <v>4</v>
      </c>
      <c r="N10" s="6800"/>
      <c r="O10" s="6799" t="s">
        <v>5</v>
      </c>
      <c r="P10" s="6800"/>
      <c r="Q10" s="6799" t="s">
        <v>6</v>
      </c>
      <c r="R10" s="6800"/>
      <c r="S10" s="6799" t="s">
        <v>7</v>
      </c>
      <c r="T10" s="6800"/>
      <c r="U10" s="6799" t="s">
        <v>8</v>
      </c>
      <c r="V10" s="6800"/>
      <c r="W10" s="6799" t="s">
        <v>9</v>
      </c>
      <c r="X10" s="6800"/>
      <c r="Y10" s="6799" t="s">
        <v>10</v>
      </c>
      <c r="Z10" s="6800"/>
      <c r="AA10" s="6799" t="s">
        <v>11</v>
      </c>
      <c r="AB10" s="6800"/>
      <c r="AC10" s="6799" t="s">
        <v>18</v>
      </c>
      <c r="AD10" s="6800"/>
      <c r="AE10" s="6799" t="s">
        <v>19</v>
      </c>
      <c r="AF10" s="6800"/>
      <c r="AG10" s="6799" t="s">
        <v>20</v>
      </c>
      <c r="AH10" s="6800"/>
      <c r="AI10" s="6799" t="s">
        <v>70</v>
      </c>
      <c r="AJ10" s="6800"/>
      <c r="AK10" s="6799" t="s">
        <v>71</v>
      </c>
      <c r="AL10" s="6800"/>
      <c r="AM10" s="6796" t="s">
        <v>72</v>
      </c>
      <c r="AN10" s="6497"/>
      <c r="AO10" s="6494"/>
      <c r="AP10" s="6494"/>
      <c r="AQ10" s="6445"/>
      <c r="AR10" s="6445"/>
      <c r="AS10" s="6445"/>
      <c r="BO10"/>
      <c r="BP10"/>
      <c r="BQ10"/>
      <c r="BR10"/>
      <c r="BS10"/>
      <c r="BU10"/>
      <c r="BV10"/>
      <c r="BW10"/>
    </row>
    <row r="11" spans="1:151" x14ac:dyDescent="0.25">
      <c r="A11" s="679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798"/>
      <c r="AP11" s="6798"/>
      <c r="AQ11" s="6795"/>
      <c r="AR11" s="6795"/>
      <c r="AS11" s="6795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128</v>
      </c>
      <c r="C12" s="2660">
        <f>SUM(C13:C26)</f>
        <v>42</v>
      </c>
      <c r="D12" s="2661">
        <f>SUM(D13:D26)</f>
        <v>86</v>
      </c>
      <c r="E12" s="2662">
        <f>SUM(E13:E26)</f>
        <v>1</v>
      </c>
      <c r="F12" s="2663">
        <f t="shared" ref="F12:AN12" si="0">SUM(F13:F26)</f>
        <v>0</v>
      </c>
      <c r="G12" s="2664">
        <f>SUM(G13:G26)</f>
        <v>2</v>
      </c>
      <c r="H12" s="2663">
        <f t="shared" si="0"/>
        <v>6</v>
      </c>
      <c r="I12" s="2662">
        <f t="shared" si="0"/>
        <v>2</v>
      </c>
      <c r="J12" s="2663">
        <f t="shared" si="0"/>
        <v>4</v>
      </c>
      <c r="K12" s="2662">
        <f t="shared" si="0"/>
        <v>2</v>
      </c>
      <c r="L12" s="2663">
        <f t="shared" si="0"/>
        <v>7</v>
      </c>
      <c r="M12" s="2662">
        <f t="shared" si="0"/>
        <v>3</v>
      </c>
      <c r="N12" s="2663">
        <f t="shared" si="0"/>
        <v>3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9</v>
      </c>
      <c r="S12" s="2662">
        <f t="shared" si="0"/>
        <v>0</v>
      </c>
      <c r="T12" s="2663">
        <f t="shared" si="0"/>
        <v>7</v>
      </c>
      <c r="U12" s="2662">
        <f>SUM(U13:U26)</f>
        <v>3</v>
      </c>
      <c r="V12" s="2663">
        <f>SUM(V13:V26)</f>
        <v>12</v>
      </c>
      <c r="W12" s="2662">
        <f t="shared" si="0"/>
        <v>5</v>
      </c>
      <c r="X12" s="2663">
        <f t="shared" si="0"/>
        <v>6</v>
      </c>
      <c r="Y12" s="2662">
        <f t="shared" si="0"/>
        <v>2</v>
      </c>
      <c r="Z12" s="2663">
        <f t="shared" si="0"/>
        <v>7</v>
      </c>
      <c r="AA12" s="2662">
        <f t="shared" si="0"/>
        <v>4</v>
      </c>
      <c r="AB12" s="2663">
        <f t="shared" si="0"/>
        <v>1</v>
      </c>
      <c r="AC12" s="2662">
        <f t="shared" si="0"/>
        <v>3</v>
      </c>
      <c r="AD12" s="2663">
        <f t="shared" si="0"/>
        <v>7</v>
      </c>
      <c r="AE12" s="2662">
        <f t="shared" si="0"/>
        <v>4</v>
      </c>
      <c r="AF12" s="2663">
        <f t="shared" si="0"/>
        <v>4</v>
      </c>
      <c r="AG12" s="2662">
        <f t="shared" si="0"/>
        <v>3</v>
      </c>
      <c r="AH12" s="2663">
        <f t="shared" si="0"/>
        <v>5</v>
      </c>
      <c r="AI12" s="2662">
        <f t="shared" si="0"/>
        <v>3</v>
      </c>
      <c r="AJ12" s="2663">
        <f t="shared" si="0"/>
        <v>1</v>
      </c>
      <c r="AK12" s="2662">
        <f t="shared" si="0"/>
        <v>1</v>
      </c>
      <c r="AL12" s="2663">
        <f t="shared" si="0"/>
        <v>3</v>
      </c>
      <c r="AM12" s="2662">
        <f t="shared" si="0"/>
        <v>4</v>
      </c>
      <c r="AN12" s="2665">
        <f t="shared" si="0"/>
        <v>4</v>
      </c>
      <c r="AO12" s="1743">
        <f>SUM(AO13:AO26)</f>
        <v>10</v>
      </c>
      <c r="AP12" s="2666">
        <f>SUM(AP13:AP26)</f>
        <v>5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1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1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1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1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26</v>
      </c>
      <c r="C25" s="2029">
        <f>SUM(M25+O25+Q25+S25+U25+W25+Y25+AA25+AC25+AE25+AG25+AI25+AK25+AM25)</f>
        <v>10</v>
      </c>
      <c r="D25" s="352">
        <f>SUM(N25+P25+R25+T25+V25+X25+Z25+AB25+AD25+AF25+AH25+AJ25+AL25+AN25)</f>
        <v>16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1</v>
      </c>
      <c r="W25" s="90">
        <v>2</v>
      </c>
      <c r="X25" s="92">
        <v>1</v>
      </c>
      <c r="Y25" s="90">
        <v>0</v>
      </c>
      <c r="Z25" s="92">
        <v>1</v>
      </c>
      <c r="AA25" s="90">
        <v>1</v>
      </c>
      <c r="AB25" s="92">
        <v>1</v>
      </c>
      <c r="AC25" s="90">
        <v>2</v>
      </c>
      <c r="AD25" s="92">
        <v>6</v>
      </c>
      <c r="AE25" s="90">
        <v>1</v>
      </c>
      <c r="AF25" s="92">
        <v>1</v>
      </c>
      <c r="AG25" s="90">
        <v>0</v>
      </c>
      <c r="AH25" s="92">
        <v>2</v>
      </c>
      <c r="AI25" s="90">
        <v>2</v>
      </c>
      <c r="AJ25" s="92">
        <v>0</v>
      </c>
      <c r="AK25" s="90">
        <v>1</v>
      </c>
      <c r="AL25" s="92">
        <v>2</v>
      </c>
      <c r="AM25" s="93">
        <v>1</v>
      </c>
      <c r="AN25" s="94">
        <v>1</v>
      </c>
      <c r="AO25" s="2037">
        <v>2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101</v>
      </c>
      <c r="C26" s="2041">
        <f>SUM(E26+G26+I26+K26+M26+O26+Q26+S26+U26+W26+Y26+AA26+AC26+AE26+AG26+AI26+AK26+AM26)</f>
        <v>32</v>
      </c>
      <c r="D26" s="2042">
        <f>SUM(F26+H26+J26+L26+N26+P26+R26+T26+V26+X26+Z26+AB26+AD26+AF26+AH26+AJ26+AL26+AN26)</f>
        <v>69</v>
      </c>
      <c r="E26" s="1995">
        <v>1</v>
      </c>
      <c r="F26" s="116">
        <v>0</v>
      </c>
      <c r="G26" s="114">
        <v>2</v>
      </c>
      <c r="H26" s="117">
        <v>6</v>
      </c>
      <c r="I26" s="114">
        <v>2</v>
      </c>
      <c r="J26" s="116">
        <v>4</v>
      </c>
      <c r="K26" s="1897">
        <v>2</v>
      </c>
      <c r="L26" s="116">
        <v>7</v>
      </c>
      <c r="M26" s="114">
        <v>3</v>
      </c>
      <c r="N26" s="116">
        <v>2</v>
      </c>
      <c r="O26" s="114">
        <v>0</v>
      </c>
      <c r="P26" s="116">
        <v>0</v>
      </c>
      <c r="Q26" s="114">
        <v>0</v>
      </c>
      <c r="R26" s="116">
        <v>9</v>
      </c>
      <c r="S26" s="114">
        <v>0</v>
      </c>
      <c r="T26" s="116">
        <v>7</v>
      </c>
      <c r="U26" s="114">
        <v>3</v>
      </c>
      <c r="V26" s="116">
        <v>11</v>
      </c>
      <c r="W26" s="114">
        <v>3</v>
      </c>
      <c r="X26" s="116">
        <v>5</v>
      </c>
      <c r="Y26" s="114">
        <v>2</v>
      </c>
      <c r="Z26" s="116">
        <v>6</v>
      </c>
      <c r="AA26" s="114">
        <v>3</v>
      </c>
      <c r="AB26" s="116">
        <v>0</v>
      </c>
      <c r="AC26" s="114">
        <v>1</v>
      </c>
      <c r="AD26" s="116">
        <v>1</v>
      </c>
      <c r="AE26" s="114">
        <v>3</v>
      </c>
      <c r="AF26" s="116">
        <v>3</v>
      </c>
      <c r="AG26" s="114">
        <v>3</v>
      </c>
      <c r="AH26" s="116">
        <v>3</v>
      </c>
      <c r="AI26" s="114">
        <v>1</v>
      </c>
      <c r="AJ26" s="116">
        <v>1</v>
      </c>
      <c r="AK26" s="114">
        <v>0</v>
      </c>
      <c r="AL26" s="116">
        <v>1</v>
      </c>
      <c r="AM26" s="118">
        <v>3</v>
      </c>
      <c r="AN26" s="162">
        <v>3</v>
      </c>
      <c r="AO26" s="1853">
        <v>7</v>
      </c>
      <c r="AP26" s="1853">
        <v>5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58" t="s">
        <v>61</v>
      </c>
      <c r="B28" s="6461" t="s">
        <v>1</v>
      </c>
      <c r="C28" s="6462"/>
      <c r="D28" s="6792"/>
      <c r="E28" s="6796" t="s">
        <v>30</v>
      </c>
      <c r="F28" s="6797"/>
      <c r="G28" s="6797"/>
      <c r="H28" s="6797"/>
      <c r="I28" s="6797"/>
      <c r="J28" s="6797"/>
      <c r="K28" s="6797"/>
      <c r="L28" s="6797"/>
      <c r="M28" s="6797"/>
      <c r="N28" s="6797"/>
      <c r="O28" s="6797"/>
      <c r="P28" s="6797"/>
      <c r="Q28" s="6797"/>
      <c r="R28" s="6797"/>
      <c r="S28" s="6797"/>
      <c r="T28" s="6797"/>
      <c r="U28" s="6797"/>
      <c r="V28" s="6797"/>
      <c r="W28" s="6797"/>
      <c r="X28" s="6797"/>
      <c r="Y28" s="6797"/>
      <c r="Z28" s="6797"/>
      <c r="AA28" s="6797"/>
      <c r="AB28" s="6797"/>
      <c r="AC28" s="6797"/>
      <c r="AD28" s="6797"/>
      <c r="AE28" s="6797"/>
      <c r="AF28" s="6797"/>
      <c r="AG28" s="6797"/>
      <c r="AH28" s="6797"/>
      <c r="AI28" s="6797"/>
      <c r="AJ28" s="6797"/>
      <c r="AK28" s="6797"/>
      <c r="AL28" s="6797"/>
      <c r="AM28" s="6797"/>
      <c r="AN28" s="6497"/>
      <c r="AO28" s="6444" t="s">
        <v>2</v>
      </c>
      <c r="AP28" s="6444" t="s">
        <v>3</v>
      </c>
      <c r="AQ28" s="6444" t="s">
        <v>1761</v>
      </c>
      <c r="AR28" s="6792" t="s">
        <v>49</v>
      </c>
      <c r="AS28" s="679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9"/>
      <c r="B29" s="6793"/>
      <c r="C29" s="6794"/>
      <c r="D29" s="6795"/>
      <c r="E29" s="6799" t="s">
        <v>682</v>
      </c>
      <c r="F29" s="6801"/>
      <c r="G29" s="6799" t="s">
        <v>3726</v>
      </c>
      <c r="H29" s="6800"/>
      <c r="I29" s="6799" t="s">
        <v>37</v>
      </c>
      <c r="J29" s="6800"/>
      <c r="K29" s="6799" t="s">
        <v>38</v>
      </c>
      <c r="L29" s="6800"/>
      <c r="M29" s="6799" t="s">
        <v>4</v>
      </c>
      <c r="N29" s="6800"/>
      <c r="O29" s="6799" t="s">
        <v>5</v>
      </c>
      <c r="P29" s="6800"/>
      <c r="Q29" s="6799" t="s">
        <v>6</v>
      </c>
      <c r="R29" s="6800"/>
      <c r="S29" s="6799" t="s">
        <v>7</v>
      </c>
      <c r="T29" s="6800"/>
      <c r="U29" s="6799" t="s">
        <v>8</v>
      </c>
      <c r="V29" s="6800"/>
      <c r="W29" s="6799" t="s">
        <v>9</v>
      </c>
      <c r="X29" s="6800"/>
      <c r="Y29" s="6799" t="s">
        <v>10</v>
      </c>
      <c r="Z29" s="6800"/>
      <c r="AA29" s="6799" t="s">
        <v>11</v>
      </c>
      <c r="AB29" s="6800"/>
      <c r="AC29" s="6799" t="s">
        <v>18</v>
      </c>
      <c r="AD29" s="6800"/>
      <c r="AE29" s="6799" t="s">
        <v>19</v>
      </c>
      <c r="AF29" s="6800"/>
      <c r="AG29" s="6799" t="s">
        <v>20</v>
      </c>
      <c r="AH29" s="6800"/>
      <c r="AI29" s="6799" t="s">
        <v>70</v>
      </c>
      <c r="AJ29" s="6800"/>
      <c r="AK29" s="6799" t="s">
        <v>71</v>
      </c>
      <c r="AL29" s="6800"/>
      <c r="AM29" s="6796" t="s">
        <v>72</v>
      </c>
      <c r="AN29" s="6497"/>
      <c r="AO29" s="6494"/>
      <c r="AP29" s="6494"/>
      <c r="AQ29" s="6494"/>
      <c r="AR29" s="6445"/>
      <c r="AS29" s="6445"/>
      <c r="BO29"/>
      <c r="BP29"/>
      <c r="BQ29"/>
      <c r="BR29"/>
      <c r="BS29"/>
      <c r="BU29"/>
      <c r="BV29"/>
      <c r="BW29"/>
    </row>
    <row r="30" spans="1:77" ht="16.5" customHeight="1" x14ac:dyDescent="0.25">
      <c r="A30" s="679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798"/>
      <c r="AP30" s="6798"/>
      <c r="AQ30" s="6798"/>
      <c r="AR30" s="6795"/>
      <c r="AS30" s="6795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10</v>
      </c>
      <c r="C31" s="2025">
        <f t="shared" ref="C31:D33" si="17">SUM(E31+G31+I31+K31+M31+O31+Q31+S31+U31+W31+Y31+AA31+AC31+AE31+AG31+AI31+AK31+AM31)</f>
        <v>2</v>
      </c>
      <c r="D31" s="2026">
        <f t="shared" si="17"/>
        <v>8</v>
      </c>
      <c r="E31" s="2045">
        <v>1</v>
      </c>
      <c r="F31" s="1999">
        <v>2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1</v>
      </c>
      <c r="Q31" s="2046">
        <v>0</v>
      </c>
      <c r="R31" s="1997">
        <v>0</v>
      </c>
      <c r="S31" s="2045">
        <v>0</v>
      </c>
      <c r="T31" s="1997">
        <v>1</v>
      </c>
      <c r="U31" s="2045">
        <v>0</v>
      </c>
      <c r="V31" s="1997">
        <v>0</v>
      </c>
      <c r="W31" s="2045">
        <v>0</v>
      </c>
      <c r="X31" s="1997">
        <v>2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1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1</v>
      </c>
      <c r="AM31" s="2047">
        <v>1</v>
      </c>
      <c r="AN31" s="1750">
        <v>0</v>
      </c>
      <c r="AO31" s="1860">
        <v>1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19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19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1</v>
      </c>
      <c r="O35" s="1089">
        <v>0</v>
      </c>
      <c r="P35" s="1077">
        <v>1</v>
      </c>
      <c r="Q35" s="1076">
        <v>0</v>
      </c>
      <c r="R35" s="1077">
        <v>0</v>
      </c>
      <c r="S35" s="1089">
        <v>0</v>
      </c>
      <c r="T35" s="1077">
        <v>1</v>
      </c>
      <c r="U35" s="1089">
        <v>0</v>
      </c>
      <c r="V35" s="1077">
        <v>3</v>
      </c>
      <c r="W35" s="1089">
        <v>0</v>
      </c>
      <c r="X35" s="1077">
        <v>2</v>
      </c>
      <c r="Y35" s="1089">
        <v>0</v>
      </c>
      <c r="Z35" s="1077">
        <v>3</v>
      </c>
      <c r="AA35" s="1089">
        <v>0</v>
      </c>
      <c r="AB35" s="1077">
        <v>1</v>
      </c>
      <c r="AC35" s="1076">
        <v>0</v>
      </c>
      <c r="AD35" s="1077">
        <v>1</v>
      </c>
      <c r="AE35" s="1089">
        <v>0</v>
      </c>
      <c r="AF35" s="1077">
        <v>3</v>
      </c>
      <c r="AG35" s="1076">
        <v>0</v>
      </c>
      <c r="AH35" s="1077">
        <v>2</v>
      </c>
      <c r="AI35" s="1089">
        <v>0</v>
      </c>
      <c r="AJ35" s="1077">
        <v>1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0</v>
      </c>
      <c r="C38" s="2029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27</v>
      </c>
      <c r="C39" s="2029">
        <f>SUM(E39+G39+I39+K39+M39+O39+Q39+S39+U39+W39+Y39+AA39+AC39+AE39+AG39+AI39+AK39+AM39)</f>
        <v>7</v>
      </c>
      <c r="D39" s="352">
        <f>SUM(F39+H39+J39+L39+N39+P39+R39+T39+V39+X39+Z39+AB39+AD39+AF39+AH39+AJ39+AL39+AN39)</f>
        <v>20</v>
      </c>
      <c r="E39" s="1089">
        <v>2</v>
      </c>
      <c r="F39" s="83">
        <v>0</v>
      </c>
      <c r="G39" s="1089">
        <v>3</v>
      </c>
      <c r="H39" s="1077">
        <v>5</v>
      </c>
      <c r="I39" s="1089">
        <v>2</v>
      </c>
      <c r="J39" s="1077">
        <v>2</v>
      </c>
      <c r="K39" s="1089">
        <v>0</v>
      </c>
      <c r="L39" s="1077">
        <v>2</v>
      </c>
      <c r="M39" s="1089">
        <v>0</v>
      </c>
      <c r="N39" s="1077">
        <v>0</v>
      </c>
      <c r="O39" s="1089">
        <v>0</v>
      </c>
      <c r="P39" s="1077">
        <v>2</v>
      </c>
      <c r="Q39" s="1076">
        <v>0</v>
      </c>
      <c r="R39" s="1077">
        <v>4</v>
      </c>
      <c r="S39" s="1089">
        <v>0</v>
      </c>
      <c r="T39" s="1077">
        <v>1</v>
      </c>
      <c r="U39" s="1089">
        <v>0</v>
      </c>
      <c r="V39" s="1077">
        <v>2</v>
      </c>
      <c r="W39" s="1089">
        <v>0</v>
      </c>
      <c r="X39" s="1077">
        <v>1</v>
      </c>
      <c r="Y39" s="1089">
        <v>0</v>
      </c>
      <c r="Z39" s="1077">
        <v>0</v>
      </c>
      <c r="AA39" s="1089">
        <v>0</v>
      </c>
      <c r="AB39" s="1077">
        <v>1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3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4</v>
      </c>
      <c r="C40" s="2029">
        <f>SUM(E40+G40+I40+K40+M40+O40+Q40+S40+U40+W40+Y40+AA40+AC40+AE40+AG40+AI40+AK40+AM40)</f>
        <v>1</v>
      </c>
      <c r="D40" s="352">
        <f>SUM(F40+H40+J40+L40+N40+P40+R40+T40+V40+X40+Z40+AB40+AD40+AF40+AH40+AJ40+AL40+AN40)</f>
        <v>3</v>
      </c>
      <c r="E40" s="1089">
        <v>1</v>
      </c>
      <c r="F40" s="83">
        <v>3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15</v>
      </c>
      <c r="C45" s="2029">
        <f t="shared" si="35"/>
        <v>2</v>
      </c>
      <c r="D45" s="352">
        <f t="shared" si="35"/>
        <v>13</v>
      </c>
      <c r="E45" s="90">
        <v>0</v>
      </c>
      <c r="F45" s="91">
        <v>0</v>
      </c>
      <c r="G45" s="90">
        <v>0</v>
      </c>
      <c r="H45" s="92">
        <v>1</v>
      </c>
      <c r="I45" s="90">
        <v>0</v>
      </c>
      <c r="J45" s="92">
        <v>0</v>
      </c>
      <c r="K45" s="90">
        <v>0</v>
      </c>
      <c r="L45" s="92">
        <v>1</v>
      </c>
      <c r="M45" s="90">
        <v>0</v>
      </c>
      <c r="N45" s="92">
        <v>1</v>
      </c>
      <c r="O45" s="90">
        <v>1</v>
      </c>
      <c r="P45" s="92">
        <v>3</v>
      </c>
      <c r="Q45" s="129">
        <v>0</v>
      </c>
      <c r="R45" s="92">
        <v>1</v>
      </c>
      <c r="S45" s="90">
        <v>0</v>
      </c>
      <c r="T45" s="92">
        <v>2</v>
      </c>
      <c r="U45" s="90">
        <v>0</v>
      </c>
      <c r="V45" s="92">
        <v>1</v>
      </c>
      <c r="W45" s="90">
        <v>0</v>
      </c>
      <c r="X45" s="92">
        <v>0</v>
      </c>
      <c r="Y45" s="90">
        <v>0</v>
      </c>
      <c r="Z45" s="92">
        <v>1</v>
      </c>
      <c r="AA45" s="90">
        <v>0</v>
      </c>
      <c r="AB45" s="92">
        <v>1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1</v>
      </c>
      <c r="AK45" s="129">
        <v>0</v>
      </c>
      <c r="AL45" s="92">
        <v>0</v>
      </c>
      <c r="AM45" s="2052">
        <v>1</v>
      </c>
      <c r="AN45" s="94">
        <v>0</v>
      </c>
      <c r="AO45" s="2037">
        <v>1</v>
      </c>
      <c r="AP45" s="2037">
        <v>2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58" t="s">
        <v>61</v>
      </c>
      <c r="B48" s="6444" t="s">
        <v>1</v>
      </c>
      <c r="C48" s="6799" t="s">
        <v>1777</v>
      </c>
      <c r="D48" s="6802"/>
      <c r="E48" s="6802"/>
      <c r="F48" s="6800"/>
      <c r="G48" s="6802" t="s">
        <v>1778</v>
      </c>
      <c r="H48" s="6802"/>
      <c r="I48" s="6802"/>
      <c r="J48" s="6503"/>
      <c r="K48" s="6792" t="s">
        <v>2</v>
      </c>
      <c r="L48" s="6792" t="s">
        <v>3</v>
      </c>
      <c r="M48" s="679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791"/>
      <c r="B49" s="6798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795"/>
      <c r="L49" s="6795"/>
      <c r="M49" s="6795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807" t="s">
        <v>1781</v>
      </c>
      <c r="B53" s="6808" t="s">
        <v>24</v>
      </c>
      <c r="C53" s="6462"/>
      <c r="D53" s="6792"/>
      <c r="E53" s="6796" t="s">
        <v>12</v>
      </c>
      <c r="F53" s="6797"/>
      <c r="G53" s="6797"/>
      <c r="H53" s="6797"/>
      <c r="I53" s="6797"/>
      <c r="J53" s="6797"/>
      <c r="K53" s="6797"/>
      <c r="L53" s="6797"/>
      <c r="M53" s="6797"/>
      <c r="N53" s="6797"/>
      <c r="O53" s="6797"/>
      <c r="P53" s="6797"/>
      <c r="Q53" s="6797"/>
      <c r="R53" s="6797"/>
      <c r="S53" s="6797"/>
      <c r="T53" s="6797"/>
      <c r="U53" s="6797"/>
      <c r="V53" s="6497"/>
      <c r="W53" s="6792" t="s">
        <v>2</v>
      </c>
      <c r="X53" s="6444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9"/>
      <c r="B54" s="6793"/>
      <c r="C54" s="6794"/>
      <c r="D54" s="6795"/>
      <c r="E54" s="6444" t="s">
        <v>682</v>
      </c>
      <c r="F54" s="6444" t="s">
        <v>3726</v>
      </c>
      <c r="G54" s="6792" t="s">
        <v>37</v>
      </c>
      <c r="H54" s="6458" t="s">
        <v>38</v>
      </c>
      <c r="I54" s="6458" t="s">
        <v>4</v>
      </c>
      <c r="J54" s="6792" t="s">
        <v>5</v>
      </c>
      <c r="K54" s="6792" t="s">
        <v>6</v>
      </c>
      <c r="L54" s="6792" t="s">
        <v>7</v>
      </c>
      <c r="M54" s="6792" t="s">
        <v>8</v>
      </c>
      <c r="N54" s="6792" t="s">
        <v>9</v>
      </c>
      <c r="O54" s="6792" t="s">
        <v>10</v>
      </c>
      <c r="P54" s="6792" t="s">
        <v>11</v>
      </c>
      <c r="Q54" s="6792" t="s">
        <v>18</v>
      </c>
      <c r="R54" s="6792" t="s">
        <v>19</v>
      </c>
      <c r="S54" s="6792" t="s">
        <v>20</v>
      </c>
      <c r="T54" s="6792" t="s">
        <v>70</v>
      </c>
      <c r="U54" s="6792" t="s">
        <v>71</v>
      </c>
      <c r="V54" s="6803" t="s">
        <v>72</v>
      </c>
      <c r="W54" s="6445"/>
      <c r="X54" s="6494"/>
      <c r="BO54"/>
      <c r="BP54"/>
      <c r="BQ54"/>
      <c r="BR54"/>
      <c r="BS54"/>
      <c r="BU54"/>
      <c r="BV54"/>
      <c r="BW54"/>
    </row>
    <row r="55" spans="1:75" x14ac:dyDescent="0.25">
      <c r="A55" s="6791"/>
      <c r="B55" s="2023" t="s">
        <v>26</v>
      </c>
      <c r="C55" s="2671" t="s">
        <v>22</v>
      </c>
      <c r="D55" s="1428" t="s">
        <v>27</v>
      </c>
      <c r="E55" s="6798"/>
      <c r="F55" s="6798"/>
      <c r="G55" s="6795"/>
      <c r="H55" s="6791"/>
      <c r="I55" s="6791"/>
      <c r="J55" s="6795"/>
      <c r="K55" s="6795"/>
      <c r="L55" s="6795"/>
      <c r="M55" s="6795"/>
      <c r="N55" s="6795"/>
      <c r="O55" s="6795"/>
      <c r="P55" s="6795"/>
      <c r="Q55" s="6795"/>
      <c r="R55" s="6795"/>
      <c r="S55" s="6795"/>
      <c r="T55" s="6795"/>
      <c r="U55" s="6795"/>
      <c r="V55" s="6804"/>
      <c r="W55" s="6795"/>
      <c r="X55" s="6798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3</v>
      </c>
      <c r="C56" s="2057">
        <f>SUM(C57:C58)</f>
        <v>0</v>
      </c>
      <c r="D56" s="1890">
        <f t="shared" ref="D56:V56" si="37">SUM(D57:D58)</f>
        <v>3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1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1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1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3</v>
      </c>
      <c r="C58" s="2063">
        <v>0</v>
      </c>
      <c r="D58" s="2064">
        <v>3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1</v>
      </c>
      <c r="K58" s="153">
        <v>0</v>
      </c>
      <c r="L58" s="138">
        <v>0</v>
      </c>
      <c r="M58" s="153">
        <v>0</v>
      </c>
      <c r="N58" s="138">
        <v>1</v>
      </c>
      <c r="O58" s="153">
        <v>0</v>
      </c>
      <c r="P58" s="138">
        <v>0</v>
      </c>
      <c r="Q58" s="153">
        <v>0</v>
      </c>
      <c r="R58" s="138">
        <v>1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191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30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58" t="s">
        <v>453</v>
      </c>
      <c r="B77" s="6444" t="s">
        <v>24</v>
      </c>
      <c r="C77" s="6799" t="s">
        <v>12</v>
      </c>
      <c r="D77" s="6802"/>
      <c r="E77" s="6802"/>
      <c r="F77" s="6802"/>
      <c r="G77" s="6802"/>
      <c r="H77" s="6802"/>
      <c r="I77" s="6802"/>
      <c r="J77" s="6802"/>
      <c r="K77" s="6802"/>
      <c r="L77" s="6802"/>
      <c r="M77" s="6802"/>
      <c r="N77" s="6802"/>
      <c r="O77" s="6802"/>
      <c r="P77" s="6802"/>
      <c r="Q77" s="6802"/>
      <c r="R77" s="6802"/>
      <c r="S77" s="6503"/>
      <c r="T77" s="6463" t="s">
        <v>2</v>
      </c>
      <c r="U77" s="6463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05"/>
      <c r="B78" s="680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795"/>
      <c r="U78" s="6795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09" t="s">
        <v>1792</v>
      </c>
      <c r="B80" s="6809"/>
      <c r="C80" s="6809"/>
      <c r="D80" s="6809"/>
      <c r="E80" s="6809"/>
      <c r="F80" s="6809"/>
      <c r="G80" s="680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10" t="s">
        <v>61</v>
      </c>
      <c r="B81" s="6811" t="s">
        <v>1793</v>
      </c>
      <c r="C81" s="6811" t="s">
        <v>24</v>
      </c>
      <c r="D81" s="6462"/>
      <c r="E81" s="6463"/>
      <c r="F81" s="6813" t="s">
        <v>30</v>
      </c>
      <c r="G81" s="6814"/>
      <c r="H81" s="6814"/>
      <c r="I81" s="6814"/>
      <c r="J81" s="6814"/>
      <c r="K81" s="6814"/>
      <c r="L81" s="6814"/>
      <c r="M81" s="6814"/>
      <c r="N81" s="6814"/>
      <c r="O81" s="6814"/>
      <c r="P81" s="6814"/>
      <c r="Q81" s="6814"/>
      <c r="R81" s="6814"/>
      <c r="S81" s="6814"/>
      <c r="T81" s="6814"/>
      <c r="U81" s="6814"/>
      <c r="V81" s="6814"/>
      <c r="W81" s="6814"/>
      <c r="X81" s="6814"/>
      <c r="Y81" s="6814"/>
      <c r="Z81" s="6814"/>
      <c r="AA81" s="6814"/>
      <c r="AB81" s="6814"/>
      <c r="AC81" s="6814"/>
      <c r="AD81" s="6814"/>
      <c r="AE81" s="6814"/>
      <c r="AF81" s="6814"/>
      <c r="AG81" s="6814"/>
      <c r="AH81" s="6814"/>
      <c r="AI81" s="6815"/>
      <c r="AJ81" s="6816" t="s">
        <v>39</v>
      </c>
      <c r="AK81" s="6820" t="s">
        <v>1112</v>
      </c>
      <c r="AL81" s="6463" t="s">
        <v>2</v>
      </c>
      <c r="AM81" s="6463" t="s">
        <v>3</v>
      </c>
      <c r="AN81" s="646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9"/>
      <c r="B82" s="6812"/>
      <c r="C82" s="6793"/>
      <c r="D82" s="6794"/>
      <c r="E82" s="6795"/>
      <c r="F82" s="6813" t="s">
        <v>3763</v>
      </c>
      <c r="G82" s="6821"/>
      <c r="H82" s="6813" t="s">
        <v>1451</v>
      </c>
      <c r="I82" s="6821"/>
      <c r="J82" s="6818" t="s">
        <v>37</v>
      </c>
      <c r="K82" s="6819"/>
      <c r="L82" s="6818" t="s">
        <v>38</v>
      </c>
      <c r="M82" s="6819"/>
      <c r="N82" s="6813" t="s">
        <v>3728</v>
      </c>
      <c r="O82" s="6821"/>
      <c r="P82" s="6813" t="s">
        <v>1794</v>
      </c>
      <c r="Q82" s="6821"/>
      <c r="R82" s="6818" t="s">
        <v>5</v>
      </c>
      <c r="S82" s="6819"/>
      <c r="T82" s="6818" t="s">
        <v>6</v>
      </c>
      <c r="U82" s="6819"/>
      <c r="V82" s="6818" t="s">
        <v>7</v>
      </c>
      <c r="W82" s="6819"/>
      <c r="X82" s="6818" t="s">
        <v>8</v>
      </c>
      <c r="Y82" s="6819"/>
      <c r="Z82" s="6818" t="s">
        <v>9</v>
      </c>
      <c r="AA82" s="6819"/>
      <c r="AB82" s="6818" t="s">
        <v>10</v>
      </c>
      <c r="AC82" s="6819"/>
      <c r="AD82" s="6818" t="s">
        <v>11</v>
      </c>
      <c r="AE82" s="6819"/>
      <c r="AF82" s="6818" t="s">
        <v>18</v>
      </c>
      <c r="AG82" s="6819"/>
      <c r="AH82" s="6818" t="s">
        <v>19</v>
      </c>
      <c r="AI82" s="6819"/>
      <c r="AJ82" s="6787"/>
      <c r="AK82" s="6494"/>
      <c r="AL82" s="6445"/>
      <c r="AM82" s="6445"/>
      <c r="AN82" s="6445"/>
      <c r="BO82"/>
      <c r="BP82"/>
      <c r="BQ82"/>
      <c r="BR82"/>
      <c r="BS82"/>
      <c r="BU82"/>
      <c r="BV82"/>
      <c r="BW82"/>
    </row>
    <row r="83" spans="1:77" ht="15" customHeight="1" x14ac:dyDescent="0.25">
      <c r="A83" s="6805"/>
      <c r="B83" s="6793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17"/>
      <c r="AK83" s="6806"/>
      <c r="AL83" s="6795"/>
      <c r="AM83" s="6795"/>
      <c r="AN83" s="6795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2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2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22" t="s">
        <v>453</v>
      </c>
      <c r="B89" s="6823" t="s">
        <v>24</v>
      </c>
      <c r="C89" s="6823" t="s">
        <v>1802</v>
      </c>
      <c r="D89" s="6824" t="s">
        <v>1803</v>
      </c>
      <c r="E89" s="6496" t="s">
        <v>1804</v>
      </c>
      <c r="F89" s="6823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22"/>
      <c r="B90" s="6823"/>
      <c r="C90" s="6823"/>
      <c r="D90" s="6824"/>
      <c r="E90" s="6496"/>
      <c r="F90" s="6823"/>
      <c r="BO90"/>
      <c r="BP90"/>
      <c r="BQ90"/>
      <c r="BR90"/>
      <c r="BS90"/>
      <c r="BU90"/>
      <c r="BV90"/>
      <c r="BW90"/>
    </row>
    <row r="91" spans="1:77" ht="15" customHeight="1" x14ac:dyDescent="0.25">
      <c r="A91" s="6841" t="s">
        <v>1806</v>
      </c>
      <c r="B91" s="6842"/>
      <c r="C91" s="6842"/>
      <c r="D91" s="6842"/>
      <c r="E91" s="6842"/>
      <c r="F91" s="6843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41" t="s">
        <v>1812</v>
      </c>
      <c r="B97" s="6842"/>
      <c r="C97" s="6842"/>
      <c r="D97" s="6842"/>
      <c r="E97" s="6842"/>
      <c r="F97" s="6843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44" t="s">
        <v>1816</v>
      </c>
      <c r="B101" s="6844"/>
      <c r="C101" s="6844"/>
      <c r="D101" s="6844"/>
      <c r="E101" s="6844"/>
      <c r="F101" s="6845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46" t="s">
        <v>1817</v>
      </c>
      <c r="B102" s="6826" t="s">
        <v>1818</v>
      </c>
      <c r="C102" s="6849"/>
      <c r="D102" s="6850"/>
      <c r="E102" s="6826" t="s">
        <v>1819</v>
      </c>
      <c r="F102" s="6850"/>
      <c r="G102" s="6826" t="s">
        <v>1820</v>
      </c>
      <c r="H102" s="6827"/>
      <c r="I102" s="6830" t="s">
        <v>1821</v>
      </c>
      <c r="J102" s="6831"/>
      <c r="K102" s="6834" t="s">
        <v>1822</v>
      </c>
      <c r="L102" s="6837" t="s">
        <v>1823</v>
      </c>
      <c r="M102" s="6838"/>
      <c r="N102" s="6834"/>
      <c r="O102" s="6837" t="s">
        <v>1824</v>
      </c>
      <c r="P102" s="6834"/>
      <c r="Q102" s="6837" t="s">
        <v>1825</v>
      </c>
      <c r="R102" s="6834"/>
    </row>
    <row r="103" spans="1:18" x14ac:dyDescent="0.25">
      <c r="A103" s="6847"/>
      <c r="B103" s="6828"/>
      <c r="C103" s="6851"/>
      <c r="D103" s="6852"/>
      <c r="E103" s="6828"/>
      <c r="F103" s="6852"/>
      <c r="G103" s="6828"/>
      <c r="H103" s="6829"/>
      <c r="I103" s="6832"/>
      <c r="J103" s="6833"/>
      <c r="K103" s="6835"/>
      <c r="L103" s="6839"/>
      <c r="M103" s="6840"/>
      <c r="N103" s="6836"/>
      <c r="O103" s="6839"/>
      <c r="P103" s="6836"/>
      <c r="Q103" s="6839"/>
      <c r="R103" s="6836"/>
    </row>
    <row r="104" spans="1:18" ht="41.25" customHeight="1" x14ac:dyDescent="0.25">
      <c r="A104" s="6848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36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1167</v>
      </c>
      <c r="C105" s="2124">
        <v>1161</v>
      </c>
      <c r="D105" s="2125">
        <v>6</v>
      </c>
      <c r="E105" s="2124">
        <v>1167</v>
      </c>
      <c r="F105" s="2125">
        <v>0</v>
      </c>
      <c r="G105" s="2124">
        <v>3629</v>
      </c>
      <c r="H105" s="2126">
        <v>0</v>
      </c>
      <c r="I105" s="2127">
        <v>0</v>
      </c>
      <c r="J105" s="2128">
        <v>0</v>
      </c>
      <c r="K105" s="2125">
        <v>161</v>
      </c>
      <c r="L105" s="2124">
        <v>427</v>
      </c>
      <c r="M105" s="2129">
        <v>3</v>
      </c>
      <c r="N105" s="2130">
        <v>1092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62</v>
      </c>
      <c r="C106" s="2134">
        <v>62</v>
      </c>
      <c r="D106" s="2135">
        <v>0</v>
      </c>
      <c r="E106" s="2134">
        <v>62</v>
      </c>
      <c r="F106" s="2135">
        <v>0</v>
      </c>
      <c r="G106" s="2134">
        <v>122</v>
      </c>
      <c r="H106" s="2136">
        <v>0</v>
      </c>
      <c r="I106" s="2137">
        <v>0</v>
      </c>
      <c r="J106" s="2138">
        <v>0</v>
      </c>
      <c r="K106" s="2135">
        <v>62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1229</v>
      </c>
      <c r="C108" s="2153">
        <f t="shared" ref="C108:K108" si="57">SUM(C105:C107)</f>
        <v>1223</v>
      </c>
      <c r="D108" s="2154">
        <f t="shared" si="57"/>
        <v>6</v>
      </c>
      <c r="E108" s="2153">
        <f t="shared" si="57"/>
        <v>1229</v>
      </c>
      <c r="F108" s="2154">
        <f t="shared" si="57"/>
        <v>0</v>
      </c>
      <c r="G108" s="2153">
        <f t="shared" si="57"/>
        <v>3751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223</v>
      </c>
      <c r="L108" s="2158">
        <f>SUM(L105)</f>
        <v>427</v>
      </c>
      <c r="M108" s="2153">
        <f>+M105</f>
        <v>3</v>
      </c>
      <c r="N108" s="2159">
        <f>+N105</f>
        <v>1092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53" t="s">
        <v>1839</v>
      </c>
      <c r="B110" s="6855" t="s">
        <v>1840</v>
      </c>
      <c r="C110" s="6856" t="s">
        <v>1841</v>
      </c>
      <c r="D110" s="6857"/>
      <c r="E110" s="6857"/>
      <c r="F110" s="6857"/>
      <c r="G110" s="6857"/>
      <c r="H110" s="6857"/>
      <c r="I110" s="6857"/>
      <c r="J110" s="6857"/>
      <c r="K110" s="6857"/>
      <c r="L110" s="6858"/>
      <c r="M110" s="6855" t="s">
        <v>1842</v>
      </c>
    </row>
    <row r="111" spans="1:18" ht="38.450000000000003" customHeight="1" x14ac:dyDescent="0.25">
      <c r="A111" s="6854"/>
      <c r="B111" s="6848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8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59" t="s">
        <v>1726</v>
      </c>
      <c r="B116" s="6860" t="s">
        <v>1</v>
      </c>
      <c r="C116" s="6462"/>
      <c r="D116" s="6463"/>
      <c r="E116" s="6861" t="s">
        <v>30</v>
      </c>
      <c r="F116" s="6862"/>
      <c r="G116" s="6862"/>
      <c r="H116" s="6862"/>
      <c r="I116" s="6862"/>
      <c r="J116" s="6862"/>
      <c r="K116" s="6862"/>
      <c r="L116" s="6862"/>
      <c r="M116" s="6862"/>
      <c r="N116" s="6862"/>
      <c r="O116" s="6862"/>
      <c r="P116" s="6862"/>
      <c r="Q116" s="6862"/>
      <c r="R116" s="6862"/>
      <c r="S116" s="6862"/>
      <c r="T116" s="6862"/>
      <c r="U116" s="6862"/>
      <c r="V116" s="6862"/>
      <c r="W116" s="6862"/>
      <c r="X116" s="6862"/>
      <c r="Y116" s="6862"/>
      <c r="Z116" s="6862"/>
      <c r="AA116" s="6862"/>
      <c r="AB116" s="6862"/>
      <c r="AC116" s="6862"/>
      <c r="AD116" s="6862"/>
      <c r="AE116" s="6862"/>
      <c r="AF116" s="6862"/>
      <c r="AG116" s="6862"/>
      <c r="AH116" s="6862"/>
      <c r="AI116" s="6862"/>
      <c r="AJ116" s="6862"/>
      <c r="AK116" s="6862"/>
      <c r="AL116" s="6862"/>
      <c r="AM116" s="6862"/>
      <c r="AN116" s="6863"/>
      <c r="AO116" s="6445" t="s">
        <v>67</v>
      </c>
      <c r="AP116" s="6494" t="s">
        <v>327</v>
      </c>
      <c r="AQ116" s="6463" t="s">
        <v>49</v>
      </c>
      <c r="AR116" s="646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9"/>
      <c r="B117" s="6793"/>
      <c r="C117" s="6794"/>
      <c r="D117" s="6795"/>
      <c r="E117" s="6865" t="s">
        <v>682</v>
      </c>
      <c r="F117" s="6864"/>
      <c r="G117" s="6861" t="s">
        <v>3726</v>
      </c>
      <c r="H117" s="6864"/>
      <c r="I117" s="6861" t="s">
        <v>37</v>
      </c>
      <c r="J117" s="6864"/>
      <c r="K117" s="6861" t="s">
        <v>38</v>
      </c>
      <c r="L117" s="6864"/>
      <c r="M117" s="6861" t="s">
        <v>4</v>
      </c>
      <c r="N117" s="6864"/>
      <c r="O117" s="6861" t="s">
        <v>5</v>
      </c>
      <c r="P117" s="6864"/>
      <c r="Q117" s="6862" t="s">
        <v>6</v>
      </c>
      <c r="R117" s="6864"/>
      <c r="S117" s="6861" t="s">
        <v>7</v>
      </c>
      <c r="T117" s="6864"/>
      <c r="U117" s="6861" t="s">
        <v>8</v>
      </c>
      <c r="V117" s="6864"/>
      <c r="W117" s="6861" t="s">
        <v>9</v>
      </c>
      <c r="X117" s="6864"/>
      <c r="Y117" s="6861" t="s">
        <v>10</v>
      </c>
      <c r="Z117" s="6864"/>
      <c r="AA117" s="6861" t="s">
        <v>11</v>
      </c>
      <c r="AB117" s="6864"/>
      <c r="AC117" s="6861" t="s">
        <v>18</v>
      </c>
      <c r="AD117" s="6864"/>
      <c r="AE117" s="6861" t="s">
        <v>19</v>
      </c>
      <c r="AF117" s="6864"/>
      <c r="AG117" s="6861" t="s">
        <v>20</v>
      </c>
      <c r="AH117" s="6864"/>
      <c r="AI117" s="6861" t="s">
        <v>70</v>
      </c>
      <c r="AJ117" s="6864"/>
      <c r="AK117" s="6861" t="s">
        <v>71</v>
      </c>
      <c r="AL117" s="6864"/>
      <c r="AM117" s="6862" t="s">
        <v>72</v>
      </c>
      <c r="AN117" s="6863"/>
      <c r="AO117" s="6445"/>
      <c r="AP117" s="6494"/>
      <c r="AQ117" s="6445"/>
      <c r="AR117" s="6445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05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795"/>
      <c r="AP118" s="6806"/>
      <c r="AQ118" s="6795"/>
      <c r="AR118" s="679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2</v>
      </c>
      <c r="C120" s="2175">
        <f t="shared" si="58"/>
        <v>0</v>
      </c>
      <c r="D120" s="2019">
        <f t="shared" si="58"/>
        <v>2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2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20</v>
      </c>
      <c r="C121" s="586">
        <f t="shared" si="58"/>
        <v>7</v>
      </c>
      <c r="D121" s="2020">
        <f t="shared" si="58"/>
        <v>13</v>
      </c>
      <c r="E121" s="114">
        <v>6</v>
      </c>
      <c r="F121" s="117">
        <v>9</v>
      </c>
      <c r="G121" s="114">
        <v>1</v>
      </c>
      <c r="H121" s="116">
        <v>1</v>
      </c>
      <c r="I121" s="114">
        <v>0</v>
      </c>
      <c r="J121" s="116">
        <v>1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1</v>
      </c>
      <c r="S121" s="114">
        <v>0</v>
      </c>
      <c r="T121" s="116">
        <v>1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13</v>
      </c>
      <c r="AP121" s="958">
        <v>2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730" t="s">
        <v>1120</v>
      </c>
      <c r="B123" s="6744"/>
      <c r="C123" s="6859" t="s">
        <v>24</v>
      </c>
      <c r="D123" s="6868" t="s">
        <v>12</v>
      </c>
      <c r="E123" s="6869"/>
      <c r="F123" s="6869"/>
      <c r="G123" s="6869"/>
      <c r="H123" s="6870"/>
      <c r="I123" s="6871" t="s">
        <v>39</v>
      </c>
      <c r="J123" s="6873" t="s">
        <v>2</v>
      </c>
      <c r="K123" s="6875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66"/>
      <c r="B124" s="6867"/>
      <c r="C124" s="6805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72"/>
      <c r="J124" s="6874"/>
      <c r="K124" s="687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85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70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86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87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86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70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70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70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86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88" t="s">
        <v>61</v>
      </c>
      <c r="B135" s="6888" t="s">
        <v>1866</v>
      </c>
      <c r="C135" s="6891" t="s">
        <v>26</v>
      </c>
      <c r="D135" s="6877" t="s">
        <v>22</v>
      </c>
      <c r="E135" s="6880" t="s">
        <v>27</v>
      </c>
      <c r="F135" s="6908" t="s">
        <v>30</v>
      </c>
      <c r="G135" s="6909"/>
      <c r="H135" s="6909"/>
      <c r="I135" s="6909"/>
      <c r="J135" s="6909"/>
      <c r="K135" s="6909"/>
      <c r="L135" s="6909"/>
      <c r="M135" s="6909"/>
      <c r="N135" s="6909"/>
      <c r="O135" s="6909"/>
      <c r="P135" s="6909"/>
      <c r="Q135" s="6909"/>
      <c r="R135" s="6909"/>
      <c r="S135" s="6909"/>
      <c r="T135" s="6909"/>
      <c r="U135" s="6909"/>
      <c r="V135" s="6909"/>
      <c r="W135" s="6909"/>
      <c r="X135" s="6909"/>
      <c r="Y135" s="6909"/>
      <c r="Z135" s="6909"/>
      <c r="AA135" s="6909"/>
      <c r="AB135" s="6909"/>
      <c r="AC135" s="6909"/>
      <c r="AD135" s="6909"/>
      <c r="AE135" s="6909"/>
      <c r="AF135" s="6909"/>
      <c r="AG135" s="6909"/>
      <c r="AH135" s="6909"/>
      <c r="AI135" s="6909"/>
      <c r="AJ135" s="6909"/>
      <c r="AK135" s="6909"/>
      <c r="AL135" s="6909"/>
      <c r="AM135" s="6910"/>
      <c r="AN135" s="6877" t="s">
        <v>2</v>
      </c>
      <c r="AO135" s="6880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89"/>
      <c r="B136" s="6889"/>
      <c r="C136" s="6892"/>
      <c r="D136" s="6878"/>
      <c r="E136" s="6881"/>
      <c r="F136" s="6883" t="s">
        <v>36</v>
      </c>
      <c r="G136" s="6884"/>
      <c r="H136" s="6883" t="s">
        <v>37</v>
      </c>
      <c r="I136" s="6884"/>
      <c r="J136" s="6883" t="s">
        <v>38</v>
      </c>
      <c r="K136" s="6884"/>
      <c r="L136" s="6883" t="s">
        <v>4</v>
      </c>
      <c r="M136" s="6884"/>
      <c r="N136" s="6883" t="s">
        <v>5</v>
      </c>
      <c r="O136" s="6884"/>
      <c r="P136" s="6895" t="s">
        <v>6</v>
      </c>
      <c r="Q136" s="6884"/>
      <c r="R136" s="6883" t="s">
        <v>7</v>
      </c>
      <c r="S136" s="6884"/>
      <c r="T136" s="6883" t="s">
        <v>8</v>
      </c>
      <c r="U136" s="6884"/>
      <c r="V136" s="6883" t="s">
        <v>9</v>
      </c>
      <c r="W136" s="6884"/>
      <c r="X136" s="6883" t="s">
        <v>10</v>
      </c>
      <c r="Y136" s="6884"/>
      <c r="Z136" s="6883" t="s">
        <v>11</v>
      </c>
      <c r="AA136" s="6884"/>
      <c r="AB136" s="6883" t="s">
        <v>18</v>
      </c>
      <c r="AC136" s="6884"/>
      <c r="AD136" s="6883" t="s">
        <v>19</v>
      </c>
      <c r="AE136" s="6884"/>
      <c r="AF136" s="6883" t="s">
        <v>20</v>
      </c>
      <c r="AG136" s="6884"/>
      <c r="AH136" s="6883" t="s">
        <v>70</v>
      </c>
      <c r="AI136" s="6884"/>
      <c r="AJ136" s="6883" t="s">
        <v>71</v>
      </c>
      <c r="AK136" s="6884"/>
      <c r="AL136" s="6883" t="s">
        <v>32</v>
      </c>
      <c r="AM136" s="6894"/>
      <c r="AN136" s="6878"/>
      <c r="AO136" s="6881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90"/>
      <c r="B137" s="6890"/>
      <c r="C137" s="6893"/>
      <c r="D137" s="6879"/>
      <c r="E137" s="6882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79"/>
      <c r="AO137" s="6882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97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898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898"/>
      <c r="B140" s="1075" t="s">
        <v>1869</v>
      </c>
      <c r="C140" s="1123">
        <f t="shared" ref="C140:C151" si="82">SUM(D140:E140)</f>
        <v>2</v>
      </c>
      <c r="D140" s="2196">
        <f t="shared" si="76"/>
        <v>0</v>
      </c>
      <c r="E140" s="1765">
        <f t="shared" si="76"/>
        <v>2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2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2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898"/>
      <c r="B141" s="1075" t="s">
        <v>1870</v>
      </c>
      <c r="C141" s="1123">
        <f>SUM(D141:E141)</f>
        <v>3</v>
      </c>
      <c r="D141" s="2196">
        <f t="shared" si="76"/>
        <v>1</v>
      </c>
      <c r="E141" s="1765">
        <f t="shared" si="76"/>
        <v>2</v>
      </c>
      <c r="F141" s="1113">
        <v>0</v>
      </c>
      <c r="G141" s="8">
        <v>0</v>
      </c>
      <c r="H141" s="1113">
        <v>1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1</v>
      </c>
      <c r="P141" s="1113">
        <v>0</v>
      </c>
      <c r="Q141" s="8">
        <v>1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3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898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898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898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899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900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898"/>
      <c r="B147" s="1075" t="s">
        <v>1869</v>
      </c>
      <c r="C147" s="1123">
        <f t="shared" si="82"/>
        <v>2</v>
      </c>
      <c r="D147" s="2196">
        <f t="shared" si="76"/>
        <v>0</v>
      </c>
      <c r="E147" s="1765">
        <f>+G147+I147+K147+M147+O147+Q147+S147+U147+W147+Y147+AA147+AC147+AE147+AG147+AI147+AK147+AM147</f>
        <v>2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2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2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898"/>
      <c r="B148" s="1075" t="s">
        <v>1870</v>
      </c>
      <c r="C148" s="1123">
        <f>SUM(D148:E148)</f>
        <v>3</v>
      </c>
      <c r="D148" s="2196">
        <f t="shared" si="76"/>
        <v>1</v>
      </c>
      <c r="E148" s="1765">
        <f t="shared" si="76"/>
        <v>2</v>
      </c>
      <c r="F148" s="1113">
        <v>0</v>
      </c>
      <c r="G148" s="8">
        <v>0</v>
      </c>
      <c r="H148" s="1113">
        <v>1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1</v>
      </c>
      <c r="P148" s="1113">
        <v>0</v>
      </c>
      <c r="Q148" s="8">
        <v>1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3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898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898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899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901" t="s">
        <v>1876</v>
      </c>
      <c r="B153" s="6902" t="s">
        <v>24</v>
      </c>
      <c r="C153" s="6904" t="s">
        <v>12</v>
      </c>
      <c r="D153" s="6905"/>
      <c r="E153" s="6905"/>
      <c r="F153" s="6905"/>
      <c r="G153" s="6905"/>
      <c r="H153" s="6905"/>
      <c r="I153" s="6905"/>
      <c r="J153" s="6905"/>
      <c r="K153" s="6905"/>
      <c r="L153" s="6905"/>
      <c r="M153" s="6905"/>
      <c r="N153" s="6905"/>
      <c r="O153" s="6905"/>
      <c r="P153" s="6905"/>
      <c r="Q153" s="6905"/>
      <c r="R153" s="6905"/>
      <c r="S153" s="6906"/>
      <c r="T153" s="6907" t="s">
        <v>2</v>
      </c>
      <c r="U153" s="6896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06"/>
      <c r="B154" s="6903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907"/>
      <c r="U154" s="68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9773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zoomScaleNormal="100" workbookViewId="0">
      <selection activeCell="H210" sqref="H210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6954" t="s">
        <v>1879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6955" t="s">
        <v>0</v>
      </c>
      <c r="B9" s="6520"/>
      <c r="C9" s="6891" t="s">
        <v>1</v>
      </c>
      <c r="D9" s="6957" t="s">
        <v>12</v>
      </c>
      <c r="E9" s="6958"/>
      <c r="F9" s="6958"/>
      <c r="G9" s="6958"/>
      <c r="H9" s="6958"/>
      <c r="I9" s="6958"/>
      <c r="J9" s="6958"/>
      <c r="K9" s="6958"/>
      <c r="L9" s="6958"/>
      <c r="M9" s="6959"/>
      <c r="N9" s="6891" t="s">
        <v>1881</v>
      </c>
      <c r="O9" s="6891" t="s">
        <v>2</v>
      </c>
      <c r="P9" s="6891" t="s">
        <v>3</v>
      </c>
      <c r="Q9" s="6891" t="s">
        <v>1882</v>
      </c>
      <c r="R9" s="6891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6956"/>
      <c r="B10" s="6950"/>
      <c r="C10" s="6893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93"/>
      <c r="O10" s="6893"/>
      <c r="P10" s="6893"/>
      <c r="Q10" s="6893"/>
      <c r="R10" s="689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6933" t="s">
        <v>1884</v>
      </c>
      <c r="B11" s="6933"/>
      <c r="C11" s="2214">
        <f>SUM(D11:M11)</f>
        <v>7</v>
      </c>
      <c r="D11" s="2205">
        <v>0</v>
      </c>
      <c r="E11" s="1472">
        <v>0</v>
      </c>
      <c r="F11" s="1472">
        <v>3</v>
      </c>
      <c r="G11" s="1472">
        <v>3</v>
      </c>
      <c r="H11" s="1472">
        <v>1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2</v>
      </c>
      <c r="P11" s="2217">
        <v>1</v>
      </c>
      <c r="Q11" s="2217">
        <v>0</v>
      </c>
      <c r="R11" s="2217">
        <v>3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6934" t="s">
        <v>1885</v>
      </c>
      <c r="B12" s="6934"/>
      <c r="C12" s="1488">
        <f>SUM(D12:M12)</f>
        <v>5</v>
      </c>
      <c r="D12" s="1113">
        <v>0</v>
      </c>
      <c r="E12" s="1476">
        <v>0</v>
      </c>
      <c r="F12" s="1476">
        <v>3</v>
      </c>
      <c r="G12" s="1476">
        <v>1</v>
      </c>
      <c r="H12" s="1476">
        <v>1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2</v>
      </c>
      <c r="P12" s="1117">
        <v>0</v>
      </c>
      <c r="Q12" s="1117">
        <v>0</v>
      </c>
      <c r="R12" s="1117">
        <v>1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6935" t="s">
        <v>1886</v>
      </c>
      <c r="B13" s="6936"/>
      <c r="C13" s="1488">
        <f>SUM(D13:M13)</f>
        <v>6</v>
      </c>
      <c r="D13" s="1113">
        <v>0</v>
      </c>
      <c r="E13" s="1476">
        <v>0</v>
      </c>
      <c r="F13" s="1476">
        <v>0</v>
      </c>
      <c r="G13" s="1476">
        <v>2</v>
      </c>
      <c r="H13" s="1476">
        <v>1</v>
      </c>
      <c r="I13" s="1476">
        <v>3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1</v>
      </c>
      <c r="P13" s="1117">
        <v>0</v>
      </c>
      <c r="Q13" s="1117">
        <v>0</v>
      </c>
      <c r="R13" s="1117">
        <v>1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6937" t="s">
        <v>1887</v>
      </c>
      <c r="B14" s="6938"/>
      <c r="C14" s="1767">
        <f>SUM(D14:M14)</f>
        <v>4</v>
      </c>
      <c r="D14" s="3">
        <v>0</v>
      </c>
      <c r="E14" s="4">
        <v>0</v>
      </c>
      <c r="F14" s="4">
        <v>2</v>
      </c>
      <c r="G14" s="4">
        <v>1</v>
      </c>
      <c r="H14" s="4">
        <v>1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2</v>
      </c>
      <c r="P14" s="6">
        <v>0</v>
      </c>
      <c r="Q14" s="6">
        <v>0</v>
      </c>
      <c r="R14" s="6">
        <v>2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6955" t="s">
        <v>13</v>
      </c>
      <c r="B16" s="6520"/>
      <c r="C16" s="6960" t="s">
        <v>1889</v>
      </c>
      <c r="D16" s="6962" t="s">
        <v>3920</v>
      </c>
      <c r="E16" s="6964" t="s">
        <v>2</v>
      </c>
      <c r="F16" s="6520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6956"/>
      <c r="B17" s="6950"/>
      <c r="C17" s="6961"/>
      <c r="D17" s="6963"/>
      <c r="E17" s="6965"/>
      <c r="F17" s="691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6931" t="s">
        <v>1890</v>
      </c>
      <c r="B18" s="6932"/>
      <c r="C18" s="2219">
        <v>2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6952" t="s">
        <v>1891</v>
      </c>
      <c r="B19" s="6953"/>
      <c r="C19" s="2197">
        <v>1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6939" t="s">
        <v>15</v>
      </c>
      <c r="B20" s="6940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6939" t="s">
        <v>1892</v>
      </c>
      <c r="B21" s="6940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6939" t="s">
        <v>16</v>
      </c>
      <c r="B22" s="6940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6939" t="s">
        <v>14</v>
      </c>
      <c r="B23" s="6940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6939" t="s">
        <v>1893</v>
      </c>
      <c r="B24" s="6940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6939" t="s">
        <v>1894</v>
      </c>
      <c r="B25" s="6940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6939" t="s">
        <v>1895</v>
      </c>
      <c r="B26" s="6940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6939" t="s">
        <v>1896</v>
      </c>
      <c r="B27" s="6940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6939" t="s">
        <v>1897</v>
      </c>
      <c r="B28" s="694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6939" t="s">
        <v>1898</v>
      </c>
      <c r="B29" s="694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6939" t="s">
        <v>1899</v>
      </c>
      <c r="B30" s="694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6968" t="s">
        <v>1900</v>
      </c>
      <c r="B31" s="6969"/>
      <c r="C31" s="3">
        <v>1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6955" t="s">
        <v>1901</v>
      </c>
      <c r="B33" s="6520"/>
      <c r="C33" s="6891" t="s">
        <v>1</v>
      </c>
      <c r="D33" s="6957" t="s">
        <v>12</v>
      </c>
      <c r="E33" s="6958"/>
      <c r="F33" s="6958"/>
      <c r="G33" s="6958"/>
      <c r="H33" s="6958"/>
      <c r="I33" s="6958"/>
      <c r="J33" s="6958"/>
      <c r="K33" s="6958"/>
      <c r="L33" s="6958"/>
      <c r="M33" s="6958"/>
      <c r="N33" s="6958"/>
      <c r="O33" s="6958"/>
      <c r="P33" s="6959"/>
      <c r="Q33" s="6970" t="s">
        <v>17</v>
      </c>
      <c r="R33" s="6891" t="s">
        <v>1902</v>
      </c>
      <c r="S33" s="6520" t="s">
        <v>2</v>
      </c>
      <c r="T33" s="6520" t="s">
        <v>3</v>
      </c>
      <c r="U33" s="6520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6956"/>
      <c r="B34" s="6950"/>
      <c r="C34" s="6893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6971"/>
      <c r="R34" s="6893"/>
      <c r="S34" s="6972"/>
      <c r="T34" s="6972"/>
      <c r="U34" s="69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6973" t="s">
        <v>1905</v>
      </c>
      <c r="B35" s="6973"/>
      <c r="C35" s="2221">
        <f>SUM(D35:P35)</f>
        <v>32</v>
      </c>
      <c r="D35" s="2221">
        <f>SUM(D36:D48)</f>
        <v>0</v>
      </c>
      <c r="E35" s="2221">
        <f>SUM(E36:E48)</f>
        <v>5</v>
      </c>
      <c r="F35" s="2221">
        <f t="shared" ref="F35:L35" si="18">SUM(F36:F48)</f>
        <v>4</v>
      </c>
      <c r="G35" s="2221">
        <f t="shared" si="18"/>
        <v>9</v>
      </c>
      <c r="H35" s="2221">
        <f t="shared" si="18"/>
        <v>7</v>
      </c>
      <c r="I35" s="2221">
        <f t="shared" si="18"/>
        <v>1</v>
      </c>
      <c r="J35" s="2221">
        <f t="shared" si="18"/>
        <v>6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15</v>
      </c>
      <c r="S35" s="2646">
        <f t="shared" ref="S35:U35" si="20">SUM(S36:S48)</f>
        <v>2</v>
      </c>
      <c r="T35" s="2646">
        <f t="shared" si="20"/>
        <v>1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6974" t="s">
        <v>3902</v>
      </c>
      <c r="B36" s="6975"/>
      <c r="C36" s="2202">
        <f>SUM(D36:M36)</f>
        <v>2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2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2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6976" t="s">
        <v>3903</v>
      </c>
      <c r="B37" s="6977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6978" t="s">
        <v>1113</v>
      </c>
      <c r="B38" s="4586" t="s">
        <v>1114</v>
      </c>
      <c r="C38" s="2202">
        <f t="shared" si="24"/>
        <v>12</v>
      </c>
      <c r="D38" s="2205">
        <v>0</v>
      </c>
      <c r="E38" s="1472">
        <v>4</v>
      </c>
      <c r="F38" s="1472">
        <v>1</v>
      </c>
      <c r="G38" s="1472">
        <v>3</v>
      </c>
      <c r="H38" s="1472">
        <v>1</v>
      </c>
      <c r="I38" s="1472">
        <v>0</v>
      </c>
      <c r="J38" s="1472">
        <v>3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3</v>
      </c>
      <c r="S38" s="2206">
        <v>1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6978"/>
      <c r="B39" s="4587" t="s">
        <v>1115</v>
      </c>
      <c r="C39" s="1123">
        <f t="shared" si="24"/>
        <v>4</v>
      </c>
      <c r="D39" s="1113">
        <v>0</v>
      </c>
      <c r="E39" s="1476">
        <v>0</v>
      </c>
      <c r="F39" s="1476">
        <v>0</v>
      </c>
      <c r="G39" s="1476">
        <v>1</v>
      </c>
      <c r="H39" s="1476">
        <v>2</v>
      </c>
      <c r="I39" s="1476">
        <v>1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1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6978"/>
      <c r="B40" s="4587" t="s">
        <v>1116</v>
      </c>
      <c r="C40" s="1123">
        <f t="shared" si="24"/>
        <v>3</v>
      </c>
      <c r="D40" s="1113">
        <v>0</v>
      </c>
      <c r="E40" s="1476">
        <v>1</v>
      </c>
      <c r="F40" s="1476">
        <v>0</v>
      </c>
      <c r="G40" s="1476">
        <v>1</v>
      </c>
      <c r="H40" s="1476">
        <v>1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2</v>
      </c>
      <c r="S40" s="8">
        <v>1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6978"/>
      <c r="B41" s="4587" t="s">
        <v>1117</v>
      </c>
      <c r="C41" s="1123">
        <f t="shared" si="24"/>
        <v>4</v>
      </c>
      <c r="D41" s="1113">
        <v>0</v>
      </c>
      <c r="E41" s="1476">
        <v>0</v>
      </c>
      <c r="F41" s="1476">
        <v>1</v>
      </c>
      <c r="G41" s="1476">
        <v>2</v>
      </c>
      <c r="H41" s="1476">
        <v>1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2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6978"/>
      <c r="B42" s="4587" t="s">
        <v>1118</v>
      </c>
      <c r="C42" s="1123">
        <f t="shared" si="24"/>
        <v>6</v>
      </c>
      <c r="D42" s="1113">
        <v>0</v>
      </c>
      <c r="E42" s="1476">
        <v>0</v>
      </c>
      <c r="F42" s="1476">
        <v>2</v>
      </c>
      <c r="G42" s="1476">
        <v>2</v>
      </c>
      <c r="H42" s="1476">
        <v>1</v>
      </c>
      <c r="I42" s="1476">
        <v>0</v>
      </c>
      <c r="J42" s="1476">
        <v>1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4</v>
      </c>
      <c r="S42" s="8">
        <v>0</v>
      </c>
      <c r="T42" s="8">
        <v>1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6978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6978"/>
      <c r="B44" s="55" t="s">
        <v>1906</v>
      </c>
      <c r="C44" s="1124">
        <f>SUM(D44:M44)</f>
        <v>1</v>
      </c>
      <c r="D44" s="3">
        <v>0</v>
      </c>
      <c r="E44" s="4">
        <v>0</v>
      </c>
      <c r="F44" s="4">
        <v>0</v>
      </c>
      <c r="G44" s="4">
        <v>0</v>
      </c>
      <c r="H44" s="4">
        <v>1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1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900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899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6981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6982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6983" t="s">
        <v>1909</v>
      </c>
      <c r="B49" s="6984"/>
      <c r="C49" s="5633">
        <f t="shared" si="24"/>
        <v>5</v>
      </c>
      <c r="D49" s="1318">
        <v>0</v>
      </c>
      <c r="E49" s="5634">
        <v>1</v>
      </c>
      <c r="F49" s="5634">
        <v>0</v>
      </c>
      <c r="G49" s="5634">
        <v>2</v>
      </c>
      <c r="H49" s="5634">
        <v>1</v>
      </c>
      <c r="I49" s="5634">
        <v>0</v>
      </c>
      <c r="J49" s="5634">
        <v>1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6985" t="s">
        <v>1910</v>
      </c>
      <c r="B50" s="6986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6987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86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900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899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6979" t="s">
        <v>1913</v>
      </c>
      <c r="B55" s="6980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6955" t="s">
        <v>1901</v>
      </c>
      <c r="B57" s="6520"/>
      <c r="C57" s="6891" t="s">
        <v>1</v>
      </c>
      <c r="D57" s="6957" t="s">
        <v>12</v>
      </c>
      <c r="E57" s="6958"/>
      <c r="F57" s="6958"/>
      <c r="G57" s="6958"/>
      <c r="H57" s="6958"/>
      <c r="I57" s="6958"/>
      <c r="J57" s="6958"/>
      <c r="K57" s="6958"/>
      <c r="L57" s="6958"/>
      <c r="M57" s="6958"/>
      <c r="N57" s="6958"/>
      <c r="O57" s="6958"/>
      <c r="P57" s="6959"/>
      <c r="Q57" s="6520" t="s">
        <v>2</v>
      </c>
      <c r="R57" s="6520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6956"/>
      <c r="B58" s="6950"/>
      <c r="C58" s="6893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6972"/>
      <c r="R58" s="69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6973" t="s">
        <v>1905</v>
      </c>
      <c r="B59" s="6973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6974" t="s">
        <v>3902</v>
      </c>
      <c r="B60" s="6975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6976" t="s">
        <v>3903</v>
      </c>
      <c r="B61" s="6977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6978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6978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6978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6978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6978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6978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6978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900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899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6981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6982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6983" t="s">
        <v>1914</v>
      </c>
      <c r="B73" s="6984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6985" t="s">
        <v>1910</v>
      </c>
      <c r="B74" s="6986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6987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86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900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899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6990" t="s">
        <v>1913</v>
      </c>
      <c r="B79" s="6991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6955" t="s">
        <v>1917</v>
      </c>
      <c r="B84" s="6520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6988" t="s">
        <v>1920</v>
      </c>
      <c r="B85" s="6989"/>
      <c r="C85" s="2221">
        <f>SUM(D85:E85)</f>
        <v>6</v>
      </c>
      <c r="D85" s="2219">
        <v>4</v>
      </c>
      <c r="E85" s="2220">
        <v>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6944" t="s">
        <v>1922</v>
      </c>
      <c r="B87" s="6946"/>
      <c r="C87" s="6944" t="s">
        <v>1923</v>
      </c>
      <c r="D87" s="6945"/>
      <c r="E87" s="6946"/>
      <c r="F87" s="6942" t="s">
        <v>2232</v>
      </c>
      <c r="G87" s="6942"/>
      <c r="H87" s="6942"/>
      <c r="I87" s="6942"/>
      <c r="J87" s="6942"/>
      <c r="K87" s="6942"/>
      <c r="L87" s="6951" t="s">
        <v>2233</v>
      </c>
      <c r="M87" s="6951"/>
      <c r="N87" s="6951"/>
      <c r="O87" s="6951"/>
      <c r="P87" s="6951"/>
      <c r="Q87" s="6941"/>
      <c r="R87" s="6927" t="s">
        <v>1924</v>
      </c>
      <c r="S87" s="6927"/>
      <c r="T87" s="6927"/>
      <c r="U87" s="6927"/>
      <c r="V87" s="6927"/>
      <c r="W87" s="6928"/>
      <c r="X87" s="6992" t="s">
        <v>31</v>
      </c>
      <c r="Y87" s="6992"/>
      <c r="Z87" s="6992"/>
      <c r="AA87" s="6993"/>
      <c r="AB87" s="6994" t="s">
        <v>1925</v>
      </c>
      <c r="AC87" s="6995"/>
      <c r="AD87" s="6921" t="s">
        <v>2</v>
      </c>
      <c r="AE87" s="6922" t="s">
        <v>3</v>
      </c>
    </row>
    <row r="88" spans="1:83" s="17" customFormat="1" ht="18" customHeight="1" x14ac:dyDescent="0.2">
      <c r="A88" s="6949"/>
      <c r="B88" s="6950"/>
      <c r="C88" s="6947"/>
      <c r="D88" s="6948"/>
      <c r="E88" s="6521"/>
      <c r="F88" s="6924" t="s">
        <v>2234</v>
      </c>
      <c r="G88" s="6925"/>
      <c r="H88" s="6924" t="s">
        <v>2235</v>
      </c>
      <c r="I88" s="6925"/>
      <c r="J88" s="6924" t="s">
        <v>2236</v>
      </c>
      <c r="K88" s="6925"/>
      <c r="L88" s="6924" t="s">
        <v>2234</v>
      </c>
      <c r="M88" s="6925"/>
      <c r="N88" s="6924" t="s">
        <v>2235</v>
      </c>
      <c r="O88" s="6925"/>
      <c r="P88" s="6924" t="s">
        <v>2237</v>
      </c>
      <c r="Q88" s="6925"/>
      <c r="R88" s="6924" t="s">
        <v>2234</v>
      </c>
      <c r="S88" s="6925"/>
      <c r="T88" s="6924" t="s">
        <v>2235</v>
      </c>
      <c r="U88" s="6925"/>
      <c r="V88" s="6924" t="s">
        <v>2237</v>
      </c>
      <c r="W88" s="6966"/>
      <c r="X88" s="6510" t="s">
        <v>1926</v>
      </c>
      <c r="Y88" s="6510"/>
      <c r="Z88" s="6510"/>
      <c r="AA88" s="6967"/>
      <c r="AB88" s="6996"/>
      <c r="AC88" s="6997"/>
      <c r="AD88" s="6465"/>
      <c r="AE88" s="6717"/>
    </row>
    <row r="89" spans="1:83" s="17" customFormat="1" ht="36.75" customHeight="1" x14ac:dyDescent="0.2">
      <c r="A89" s="6947"/>
      <c r="B89" s="6521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504"/>
      <c r="AE89" s="6923"/>
    </row>
    <row r="90" spans="1:83" s="17" customFormat="1" ht="18" customHeight="1" x14ac:dyDescent="0.25">
      <c r="A90" s="6998" t="s">
        <v>1930</v>
      </c>
      <c r="B90" s="6999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00" t="s">
        <v>1931</v>
      </c>
      <c r="B91" s="6940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00" t="s">
        <v>1932</v>
      </c>
      <c r="B92" s="6940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6968" t="s">
        <v>1933</v>
      </c>
      <c r="B93" s="7001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6944" t="s">
        <v>1922</v>
      </c>
      <c r="B95" s="6946"/>
      <c r="C95" s="6944" t="s">
        <v>1923</v>
      </c>
      <c r="D95" s="6945"/>
      <c r="E95" s="6946"/>
      <c r="F95" s="6542" t="s">
        <v>2239</v>
      </c>
      <c r="G95" s="6543"/>
      <c r="H95" s="6543"/>
      <c r="I95" s="6543"/>
      <c r="J95" s="6543"/>
      <c r="K95" s="6544"/>
      <c r="L95" s="6951" t="s">
        <v>2238</v>
      </c>
      <c r="M95" s="6951"/>
      <c r="N95" s="6951"/>
      <c r="O95" s="6951"/>
      <c r="P95" s="6951"/>
      <c r="Q95" s="6941"/>
      <c r="R95" s="6941" t="s">
        <v>1874</v>
      </c>
      <c r="S95" s="6942"/>
      <c r="T95" s="6942"/>
      <c r="U95" s="6942"/>
      <c r="V95" s="6942"/>
      <c r="W95" s="6943"/>
      <c r="X95" s="6929" t="s">
        <v>1934</v>
      </c>
      <c r="Y95" s="6929"/>
      <c r="Z95" s="6929"/>
      <c r="AA95" s="6929"/>
      <c r="AB95" s="6929"/>
      <c r="AC95" s="6930"/>
      <c r="AD95" s="6921" t="s">
        <v>2</v>
      </c>
      <c r="AE95" s="6922" t="s">
        <v>3</v>
      </c>
    </row>
    <row r="96" spans="1:83" s="17" customFormat="1" ht="18" customHeight="1" x14ac:dyDescent="0.2">
      <c r="A96" s="6949"/>
      <c r="B96" s="6950"/>
      <c r="C96" s="6947"/>
      <c r="D96" s="6948"/>
      <c r="E96" s="6521"/>
      <c r="F96" s="6924" t="s">
        <v>2234</v>
      </c>
      <c r="G96" s="6925"/>
      <c r="H96" s="6924" t="s">
        <v>2235</v>
      </c>
      <c r="I96" s="6925"/>
      <c r="J96" s="6924" t="s">
        <v>2237</v>
      </c>
      <c r="K96" s="6925"/>
      <c r="L96" s="6924" t="s">
        <v>2234</v>
      </c>
      <c r="M96" s="6925"/>
      <c r="N96" s="6924" t="s">
        <v>2235</v>
      </c>
      <c r="O96" s="6925"/>
      <c r="P96" s="6924" t="s">
        <v>2236</v>
      </c>
      <c r="Q96" s="6925"/>
      <c r="R96" s="6926" t="s">
        <v>2234</v>
      </c>
      <c r="S96" s="6925"/>
      <c r="T96" s="6924" t="s">
        <v>2235</v>
      </c>
      <c r="U96" s="6925"/>
      <c r="V96" s="6927" t="s">
        <v>2236</v>
      </c>
      <c r="W96" s="6928"/>
      <c r="X96" s="6926" t="s">
        <v>1926</v>
      </c>
      <c r="Y96" s="6926"/>
      <c r="Z96" s="6926"/>
      <c r="AA96" s="6925"/>
      <c r="AB96" s="6924" t="s">
        <v>1935</v>
      </c>
      <c r="AC96" s="6925"/>
      <c r="AD96" s="6465"/>
      <c r="AE96" s="6717"/>
    </row>
    <row r="97" spans="1:83" s="17" customFormat="1" ht="35.25" customHeight="1" x14ac:dyDescent="0.2">
      <c r="A97" s="6947"/>
      <c r="B97" s="6521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504"/>
      <c r="AE97" s="6923"/>
    </row>
    <row r="98" spans="1:83" s="17" customFormat="1" ht="18" customHeight="1" x14ac:dyDescent="0.25">
      <c r="A98" s="6998" t="s">
        <v>1930</v>
      </c>
      <c r="B98" s="6999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00" t="s">
        <v>1931</v>
      </c>
      <c r="B99" s="6940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00" t="s">
        <v>1932</v>
      </c>
      <c r="B100" s="6940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6968" t="s">
        <v>1933</v>
      </c>
      <c r="B101" s="7001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6955" t="s">
        <v>1936</v>
      </c>
      <c r="B103" s="6520"/>
      <c r="C103" s="6955" t="s">
        <v>24</v>
      </c>
      <c r="D103" s="7010"/>
      <c r="E103" s="6520"/>
      <c r="F103" s="7002" t="s">
        <v>30</v>
      </c>
      <c r="G103" s="7003"/>
      <c r="H103" s="7003"/>
      <c r="I103" s="7003"/>
      <c r="J103" s="7003"/>
      <c r="K103" s="7003"/>
      <c r="L103" s="7003"/>
      <c r="M103" s="700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49"/>
      <c r="B104" s="6950"/>
      <c r="C104" s="6949"/>
      <c r="D104" s="7011"/>
      <c r="E104" s="6950"/>
      <c r="F104" s="7002" t="s">
        <v>1937</v>
      </c>
      <c r="G104" s="7004"/>
      <c r="H104" s="7002" t="s">
        <v>1938</v>
      </c>
      <c r="I104" s="7004"/>
      <c r="J104" s="7002" t="s">
        <v>1939</v>
      </c>
      <c r="K104" s="7004"/>
      <c r="L104" s="7002" t="s">
        <v>4</v>
      </c>
      <c r="M104" s="700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12"/>
      <c r="B105" s="69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05" t="s">
        <v>1940</v>
      </c>
      <c r="B106" s="7006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07" t="s">
        <v>1941</v>
      </c>
      <c r="B107" s="7008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6935" t="s">
        <v>1942</v>
      </c>
      <c r="B108" s="6936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37" t="s">
        <v>1943</v>
      </c>
      <c r="B109" s="6938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6955" t="s">
        <v>23</v>
      </c>
      <c r="B111" s="6520"/>
      <c r="C111" s="6955" t="s">
        <v>24</v>
      </c>
      <c r="D111" s="7010"/>
      <c r="E111" s="6520"/>
      <c r="F111" s="7002" t="s">
        <v>30</v>
      </c>
      <c r="G111" s="7003"/>
      <c r="H111" s="7003"/>
      <c r="I111" s="7003"/>
      <c r="J111" s="7003"/>
      <c r="K111" s="7003"/>
      <c r="L111" s="7003"/>
      <c r="M111" s="7003"/>
      <c r="N111" s="7003"/>
      <c r="O111" s="7003"/>
      <c r="P111" s="7003"/>
      <c r="Q111" s="7003"/>
      <c r="R111" s="7003"/>
      <c r="S111" s="7003"/>
      <c r="T111" s="7003"/>
      <c r="U111" s="7003"/>
      <c r="V111" s="7003"/>
      <c r="W111" s="7003"/>
      <c r="X111" s="7003"/>
      <c r="Y111" s="7003"/>
      <c r="Z111" s="7003"/>
      <c r="AA111" s="7003"/>
      <c r="AB111" s="7003"/>
      <c r="AC111" s="7003"/>
      <c r="AD111" s="7003"/>
      <c r="AE111" s="7003"/>
      <c r="AF111" s="7003"/>
      <c r="AG111" s="7013"/>
      <c r="AH111" s="7010" t="s">
        <v>2</v>
      </c>
      <c r="AI111" s="701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49"/>
      <c r="B112" s="6950"/>
      <c r="C112" s="6949"/>
      <c r="D112" s="7011"/>
      <c r="E112" s="6950"/>
      <c r="F112" s="6957" t="s">
        <v>4</v>
      </c>
      <c r="G112" s="7016"/>
      <c r="H112" s="7017" t="s">
        <v>5</v>
      </c>
      <c r="I112" s="7017"/>
      <c r="J112" s="7017" t="s">
        <v>6</v>
      </c>
      <c r="K112" s="7017"/>
      <c r="L112" s="7017" t="s">
        <v>7</v>
      </c>
      <c r="M112" s="7017"/>
      <c r="N112" s="7017" t="s">
        <v>8</v>
      </c>
      <c r="O112" s="7017"/>
      <c r="P112" s="7017" t="s">
        <v>9</v>
      </c>
      <c r="Q112" s="7017"/>
      <c r="R112" s="7017" t="s">
        <v>10</v>
      </c>
      <c r="S112" s="7017"/>
      <c r="T112" s="7017" t="s">
        <v>11</v>
      </c>
      <c r="U112" s="7017"/>
      <c r="V112" s="7017" t="s">
        <v>18</v>
      </c>
      <c r="W112" s="7017"/>
      <c r="X112" s="7017" t="s">
        <v>19</v>
      </c>
      <c r="Y112" s="7017"/>
      <c r="Z112" s="7002" t="s">
        <v>20</v>
      </c>
      <c r="AA112" s="7004"/>
      <c r="AB112" s="7002" t="s">
        <v>70</v>
      </c>
      <c r="AC112" s="7004"/>
      <c r="AD112" s="7002" t="s">
        <v>71</v>
      </c>
      <c r="AE112" s="7004"/>
      <c r="AF112" s="7002" t="s">
        <v>32</v>
      </c>
      <c r="AG112" s="7013"/>
      <c r="AH112" s="7011"/>
      <c r="AI112" s="689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09"/>
      <c r="B113" s="69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6948"/>
      <c r="AI113" s="701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6988" t="s">
        <v>1945</v>
      </c>
      <c r="B114" s="6989"/>
      <c r="C114" s="2271">
        <f>SUM(D114:E114)</f>
        <v>1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1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1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900" t="s">
        <v>1946</v>
      </c>
      <c r="B115" s="2202" t="s">
        <v>1947</v>
      </c>
      <c r="C115" s="2274">
        <f t="shared" ref="C115:C122" si="55">SUM(D115:E115)</f>
        <v>1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1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1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7018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7018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7018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7018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7018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899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6978" t="s">
        <v>1953</v>
      </c>
      <c r="B122" s="6978"/>
      <c r="C122" s="2271">
        <f t="shared" si="55"/>
        <v>3</v>
      </c>
      <c r="D122" s="2272">
        <f t="shared" si="56"/>
        <v>0</v>
      </c>
      <c r="E122" s="2273">
        <f t="shared" si="62"/>
        <v>3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2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1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6955" t="s">
        <v>23</v>
      </c>
      <c r="B124" s="6520"/>
      <c r="C124" s="6891" t="s">
        <v>24</v>
      </c>
      <c r="D124" s="6891"/>
      <c r="E124" s="6891"/>
      <c r="F124" s="7002" t="s">
        <v>30</v>
      </c>
      <c r="G124" s="7003"/>
      <c r="H124" s="7003"/>
      <c r="I124" s="7003"/>
      <c r="J124" s="7003"/>
      <c r="K124" s="7003"/>
      <c r="L124" s="7003"/>
      <c r="M124" s="7003"/>
      <c r="N124" s="7003"/>
      <c r="O124" s="7003"/>
      <c r="P124" s="7003"/>
      <c r="Q124" s="7003"/>
      <c r="R124" s="7003"/>
      <c r="S124" s="7003"/>
      <c r="T124" s="7003"/>
      <c r="U124" s="7003"/>
      <c r="V124" s="7003"/>
      <c r="W124" s="7003"/>
      <c r="X124" s="7003"/>
      <c r="Y124" s="7003"/>
      <c r="Z124" s="7003"/>
      <c r="AA124" s="7003"/>
      <c r="AB124" s="7003"/>
      <c r="AC124" s="7003"/>
      <c r="AD124" s="7003"/>
      <c r="AE124" s="7003"/>
      <c r="AF124" s="7003"/>
      <c r="AG124" s="7013"/>
      <c r="AH124" s="7020" t="s">
        <v>1955</v>
      </c>
      <c r="AI124" s="7021"/>
      <c r="AJ124" s="7021"/>
      <c r="AK124" s="7022"/>
      <c r="AL124" s="6970" t="s">
        <v>2</v>
      </c>
      <c r="AM124" s="6891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49"/>
      <c r="B125" s="6950"/>
      <c r="C125" s="7019"/>
      <c r="D125" s="7019"/>
      <c r="E125" s="7019"/>
      <c r="F125" s="7017" t="s">
        <v>4</v>
      </c>
      <c r="G125" s="7017"/>
      <c r="H125" s="7017" t="s">
        <v>5</v>
      </c>
      <c r="I125" s="7017"/>
      <c r="J125" s="7017" t="s">
        <v>6</v>
      </c>
      <c r="K125" s="7017"/>
      <c r="L125" s="7017" t="s">
        <v>7</v>
      </c>
      <c r="M125" s="7017"/>
      <c r="N125" s="7017" t="s">
        <v>8</v>
      </c>
      <c r="O125" s="7017"/>
      <c r="P125" s="7017" t="s">
        <v>9</v>
      </c>
      <c r="Q125" s="7017"/>
      <c r="R125" s="7017" t="s">
        <v>10</v>
      </c>
      <c r="S125" s="7017"/>
      <c r="T125" s="7017" t="s">
        <v>11</v>
      </c>
      <c r="U125" s="7017"/>
      <c r="V125" s="7017" t="s">
        <v>18</v>
      </c>
      <c r="W125" s="7017"/>
      <c r="X125" s="7017" t="s">
        <v>19</v>
      </c>
      <c r="Y125" s="7017"/>
      <c r="Z125" s="7002" t="s">
        <v>20</v>
      </c>
      <c r="AA125" s="7004"/>
      <c r="AB125" s="7002" t="s">
        <v>70</v>
      </c>
      <c r="AC125" s="7004"/>
      <c r="AD125" s="7002" t="s">
        <v>71</v>
      </c>
      <c r="AE125" s="7004"/>
      <c r="AF125" s="7002" t="s">
        <v>32</v>
      </c>
      <c r="AG125" s="7013"/>
      <c r="AH125" s="6970" t="s">
        <v>1033</v>
      </c>
      <c r="AI125" s="6891" t="s">
        <v>1178</v>
      </c>
      <c r="AJ125" s="6891" t="s">
        <v>1034</v>
      </c>
      <c r="AK125" s="7025" t="s">
        <v>1956</v>
      </c>
      <c r="AL125" s="7023"/>
      <c r="AM125" s="701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09"/>
      <c r="B126" s="69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24"/>
      <c r="AI126" s="6893"/>
      <c r="AJ126" s="6893"/>
      <c r="AK126" s="7026"/>
      <c r="AL126" s="7024"/>
      <c r="AM126" s="701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6988" t="s">
        <v>1957</v>
      </c>
      <c r="B127" s="6989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900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7018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7018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7018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7018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7018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7027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6955" t="s">
        <v>23</v>
      </c>
      <c r="B136" s="6520"/>
      <c r="C136" s="6955" t="s">
        <v>24</v>
      </c>
      <c r="D136" s="7010"/>
      <c r="E136" s="6520"/>
      <c r="F136" s="7002" t="s">
        <v>30</v>
      </c>
      <c r="G136" s="7003"/>
      <c r="H136" s="7003"/>
      <c r="I136" s="7003"/>
      <c r="J136" s="7003"/>
      <c r="K136" s="7003"/>
      <c r="L136" s="7003"/>
      <c r="M136" s="7003"/>
      <c r="N136" s="7003"/>
      <c r="O136" s="7003"/>
      <c r="P136" s="7003"/>
      <c r="Q136" s="7003"/>
      <c r="R136" s="7003"/>
      <c r="S136" s="7003"/>
      <c r="T136" s="7003"/>
      <c r="U136" s="7003"/>
      <c r="V136" s="7003"/>
      <c r="W136" s="7003"/>
      <c r="X136" s="7003"/>
      <c r="Y136" s="7003"/>
      <c r="Z136" s="7003"/>
      <c r="AA136" s="7003"/>
      <c r="AB136" s="7003"/>
      <c r="AC136" s="7003"/>
      <c r="AD136" s="7003"/>
      <c r="AE136" s="7003"/>
      <c r="AF136" s="7003"/>
      <c r="AG136" s="7003"/>
      <c r="AH136" s="7003"/>
      <c r="AI136" s="7003"/>
      <c r="AJ136" s="7003"/>
      <c r="AK136" s="7003"/>
      <c r="AL136" s="7003"/>
      <c r="AM136" s="7013"/>
      <c r="AN136" s="7029" t="s">
        <v>1955</v>
      </c>
      <c r="AO136" s="7030"/>
      <c r="AP136" s="7031"/>
      <c r="AQ136" s="6520" t="s">
        <v>2</v>
      </c>
      <c r="AR136" s="6891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49"/>
      <c r="B137" s="6950"/>
      <c r="C137" s="6949"/>
      <c r="D137" s="7011"/>
      <c r="E137" s="6950"/>
      <c r="F137" s="7002" t="s">
        <v>1937</v>
      </c>
      <c r="G137" s="7004"/>
      <c r="H137" s="7002" t="s">
        <v>1938</v>
      </c>
      <c r="I137" s="7004"/>
      <c r="J137" s="7002" t="s">
        <v>1315</v>
      </c>
      <c r="K137" s="7004"/>
      <c r="L137" s="7002" t="s">
        <v>4</v>
      </c>
      <c r="M137" s="7004"/>
      <c r="N137" s="7017" t="s">
        <v>5</v>
      </c>
      <c r="O137" s="7017"/>
      <c r="P137" s="7017" t="s">
        <v>6</v>
      </c>
      <c r="Q137" s="7017"/>
      <c r="R137" s="7017" t="s">
        <v>7</v>
      </c>
      <c r="S137" s="7017"/>
      <c r="T137" s="7017" t="s">
        <v>8</v>
      </c>
      <c r="U137" s="7017"/>
      <c r="V137" s="7017" t="s">
        <v>9</v>
      </c>
      <c r="W137" s="7017"/>
      <c r="X137" s="7017" t="s">
        <v>10</v>
      </c>
      <c r="Y137" s="7017"/>
      <c r="Z137" s="7017" t="s">
        <v>11</v>
      </c>
      <c r="AA137" s="7017"/>
      <c r="AB137" s="7017" t="s">
        <v>18</v>
      </c>
      <c r="AC137" s="7017"/>
      <c r="AD137" s="7017" t="s">
        <v>19</v>
      </c>
      <c r="AE137" s="7017"/>
      <c r="AF137" s="7002" t="s">
        <v>20</v>
      </c>
      <c r="AG137" s="7004"/>
      <c r="AH137" s="7002" t="s">
        <v>70</v>
      </c>
      <c r="AI137" s="7004"/>
      <c r="AJ137" s="7002" t="s">
        <v>71</v>
      </c>
      <c r="AK137" s="7004"/>
      <c r="AL137" s="7002" t="s">
        <v>32</v>
      </c>
      <c r="AM137" s="7013"/>
      <c r="AN137" s="6970" t="s">
        <v>34</v>
      </c>
      <c r="AO137" s="6891" t="s">
        <v>1959</v>
      </c>
      <c r="AP137" s="7025" t="s">
        <v>1034</v>
      </c>
      <c r="AQ137" s="6950"/>
      <c r="AR137" s="701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28"/>
      <c r="B138" s="6915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24"/>
      <c r="AO138" s="7015"/>
      <c r="AP138" s="7026"/>
      <c r="AQ138" s="6915"/>
      <c r="AR138" s="701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32" t="s">
        <v>1960</v>
      </c>
      <c r="B139" s="7033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6968" t="s">
        <v>1961</v>
      </c>
      <c r="B140" s="696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900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7027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38" t="s">
        <v>1965</v>
      </c>
      <c r="B143" s="7039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7040" t="s">
        <v>0</v>
      </c>
      <c r="B145" s="6520"/>
      <c r="C145" s="6919" t="s">
        <v>24</v>
      </c>
      <c r="D145" s="7041"/>
      <c r="E145" s="7034"/>
      <c r="F145" s="6919" t="s">
        <v>20</v>
      </c>
      <c r="G145" s="7034"/>
      <c r="H145" s="6919" t="s">
        <v>70</v>
      </c>
      <c r="I145" s="7034"/>
      <c r="J145" s="6919" t="s">
        <v>71</v>
      </c>
      <c r="K145" s="7034"/>
      <c r="L145" s="6919" t="s">
        <v>32</v>
      </c>
      <c r="M145" s="6920"/>
      <c r="N145" s="7035" t="s">
        <v>2</v>
      </c>
      <c r="O145" s="6520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28"/>
      <c r="B146" s="6915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24"/>
      <c r="O146" s="691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3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898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898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37" t="s">
        <v>1971</v>
      </c>
      <c r="B150" s="7037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703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898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898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7027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37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7040" t="s">
        <v>0</v>
      </c>
      <c r="B158" s="6520"/>
      <c r="C158" s="6919" t="s">
        <v>24</v>
      </c>
      <c r="D158" s="7041"/>
      <c r="E158" s="7034"/>
      <c r="F158" s="6919" t="s">
        <v>20</v>
      </c>
      <c r="G158" s="7034"/>
      <c r="H158" s="6919" t="s">
        <v>70</v>
      </c>
      <c r="I158" s="7034"/>
      <c r="J158" s="6919" t="s">
        <v>71</v>
      </c>
      <c r="K158" s="7034"/>
      <c r="L158" s="6919" t="s">
        <v>32</v>
      </c>
      <c r="M158" s="6920"/>
      <c r="N158" s="7042" t="s">
        <v>1955</v>
      </c>
      <c r="O158" s="7041"/>
      <c r="P158" s="6920"/>
      <c r="Q158" s="6520" t="s">
        <v>2</v>
      </c>
      <c r="R158" s="6520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28"/>
      <c r="B159" s="6915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15"/>
      <c r="R159" s="6915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3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898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898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37" t="s">
        <v>1971</v>
      </c>
      <c r="B163" s="7037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3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898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898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7027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37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40" t="s">
        <v>0</v>
      </c>
      <c r="B171" s="6520"/>
      <c r="C171" s="7041" t="s">
        <v>24</v>
      </c>
      <c r="D171" s="7041"/>
      <c r="E171" s="7034"/>
      <c r="F171" s="6919" t="s">
        <v>19</v>
      </c>
      <c r="G171" s="7034"/>
      <c r="H171" s="6919" t="s">
        <v>20</v>
      </c>
      <c r="I171" s="7034"/>
      <c r="J171" s="6919" t="s">
        <v>70</v>
      </c>
      <c r="K171" s="7034"/>
      <c r="L171" s="6919" t="s">
        <v>71</v>
      </c>
      <c r="M171" s="7034"/>
      <c r="N171" s="6919" t="s">
        <v>32</v>
      </c>
      <c r="O171" s="6920"/>
      <c r="P171" s="6520" t="s">
        <v>2</v>
      </c>
      <c r="Q171" s="6520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28"/>
      <c r="B172" s="6915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15"/>
      <c r="Q172" s="691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6981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4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4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5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4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898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898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7027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7040" t="s">
        <v>1983</v>
      </c>
      <c r="B184" s="6520"/>
      <c r="C184" s="7046" t="s">
        <v>24</v>
      </c>
      <c r="D184" s="7046"/>
      <c r="E184" s="7046"/>
      <c r="F184" s="7046" t="s">
        <v>36</v>
      </c>
      <c r="G184" s="7046"/>
      <c r="H184" s="7046" t="s">
        <v>37</v>
      </c>
      <c r="I184" s="7046"/>
      <c r="J184" s="7046" t="s">
        <v>38</v>
      </c>
      <c r="K184" s="7046"/>
      <c r="L184" s="7046" t="s">
        <v>4</v>
      </c>
      <c r="M184" s="7046"/>
      <c r="N184" s="6916" t="s">
        <v>5</v>
      </c>
      <c r="O184" s="6917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9"/>
      <c r="AN184" s="7055" t="s">
        <v>39</v>
      </c>
      <c r="AO184" s="7057" t="s">
        <v>1984</v>
      </c>
      <c r="AP184" s="6919" t="s">
        <v>2</v>
      </c>
      <c r="AQ184" s="7034"/>
      <c r="AR184" s="7014" t="s">
        <v>40</v>
      </c>
      <c r="AS184" s="7014" t="s">
        <v>1985</v>
      </c>
      <c r="AT184" s="6919" t="s">
        <v>3</v>
      </c>
      <c r="AU184" s="7034"/>
      <c r="AV184" s="6916" t="s">
        <v>48</v>
      </c>
      <c r="AW184" s="6917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28"/>
      <c r="B185" s="6915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56"/>
      <c r="AO185" s="7058"/>
      <c r="AP185" s="2775" t="s">
        <v>22</v>
      </c>
      <c r="AQ185" s="2777" t="s">
        <v>27</v>
      </c>
      <c r="AR185" s="7015"/>
      <c r="AS185" s="7015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49" t="s">
        <v>1987</v>
      </c>
      <c r="B186" s="7050"/>
      <c r="C186" s="2343">
        <f>SUM(D186+E186)</f>
        <v>11</v>
      </c>
      <c r="D186" s="2344">
        <f>SUM(F186+H186+J186+L186+N186+P186+R186+T186+V186+X186+Z186+AB186+AD186+AF186+AH186+AJ186+AL186)</f>
        <v>2</v>
      </c>
      <c r="E186" s="2354">
        <f>SUM(G186+I186+K186+M186+O186+Q186+S186+U186+W186+Y186+AA186+AC186+AE186+AG186+AI186+AK186+AM186)</f>
        <v>9</v>
      </c>
      <c r="F186" s="2345">
        <v>0</v>
      </c>
      <c r="G186" s="1305">
        <v>0</v>
      </c>
      <c r="H186" s="2345">
        <v>0</v>
      </c>
      <c r="I186" s="1305">
        <v>0</v>
      </c>
      <c r="J186" s="2345">
        <v>1</v>
      </c>
      <c r="K186" s="1305">
        <v>0</v>
      </c>
      <c r="L186" s="2345">
        <v>0</v>
      </c>
      <c r="M186" s="1305">
        <v>1</v>
      </c>
      <c r="N186" s="2345">
        <v>0</v>
      </c>
      <c r="O186" s="1305">
        <v>1</v>
      </c>
      <c r="P186" s="2345">
        <v>0</v>
      </c>
      <c r="Q186" s="1305">
        <v>1</v>
      </c>
      <c r="R186" s="2345">
        <v>0</v>
      </c>
      <c r="S186" s="1305">
        <v>5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1</v>
      </c>
      <c r="AM186" s="2326">
        <v>1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51" t="s">
        <v>1988</v>
      </c>
      <c r="B187" s="7052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7036" t="s">
        <v>1989</v>
      </c>
      <c r="B188" s="2334" t="s">
        <v>1990</v>
      </c>
      <c r="C188" s="2335">
        <f>SUM(D188+E188)</f>
        <v>2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2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1</v>
      </c>
      <c r="T188" s="2205">
        <v>0</v>
      </c>
      <c r="U188" s="2314">
        <v>1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7027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53" t="s">
        <v>1992</v>
      </c>
      <c r="B190" s="7054"/>
      <c r="C190" s="2343">
        <f t="shared" ref="C190:C230" si="128">SUM(D190+E190)</f>
        <v>1</v>
      </c>
      <c r="D190" s="2344">
        <f t="shared" si="106"/>
        <v>0</v>
      </c>
      <c r="E190" s="2342">
        <f t="shared" si="106"/>
        <v>1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1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7036" t="s">
        <v>1993</v>
      </c>
      <c r="B191" s="2334" t="s">
        <v>1994</v>
      </c>
      <c r="C191" s="2335">
        <f t="shared" si="128"/>
        <v>1</v>
      </c>
      <c r="D191" s="2336">
        <f>SUM(H191+J191+L191+N191+P191+R191+T191+V191+X191+Z191+AB191+AD191+AF191+AH191+AJ191+AL191)</f>
        <v>1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1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7027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10</v>
      </c>
      <c r="D193" s="2308">
        <f t="shared" si="106"/>
        <v>2</v>
      </c>
      <c r="E193" s="2309">
        <f t="shared" si="106"/>
        <v>8</v>
      </c>
      <c r="F193" s="2345">
        <v>0</v>
      </c>
      <c r="G193" s="2346">
        <v>0</v>
      </c>
      <c r="H193" s="2345">
        <v>0</v>
      </c>
      <c r="I193" s="2346">
        <v>0</v>
      </c>
      <c r="J193" s="2345">
        <v>1</v>
      </c>
      <c r="K193" s="2346">
        <v>0</v>
      </c>
      <c r="L193" s="2345">
        <v>0</v>
      </c>
      <c r="M193" s="2346">
        <v>1</v>
      </c>
      <c r="N193" s="2345">
        <v>0</v>
      </c>
      <c r="O193" s="2346">
        <v>1</v>
      </c>
      <c r="P193" s="2345">
        <v>0</v>
      </c>
      <c r="Q193" s="2346">
        <v>1</v>
      </c>
      <c r="R193" s="2345">
        <v>0</v>
      </c>
      <c r="S193" s="2346">
        <v>4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1</v>
      </c>
      <c r="AM193" s="2347">
        <v>1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7036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7018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7018"/>
      <c r="B196" s="1" t="s">
        <v>2000</v>
      </c>
      <c r="C196" s="2362">
        <f t="shared" si="128"/>
        <v>2</v>
      </c>
      <c r="D196" s="2364">
        <f t="shared" si="106"/>
        <v>0</v>
      </c>
      <c r="E196" s="1">
        <f t="shared" si="106"/>
        <v>2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1</v>
      </c>
      <c r="P196" s="9">
        <v>0</v>
      </c>
      <c r="Q196" s="11">
        <v>0</v>
      </c>
      <c r="R196" s="9">
        <v>0</v>
      </c>
      <c r="S196" s="11">
        <v>1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7018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7018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7018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7018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7027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703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7018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7018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7018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7027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703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7018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7018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7027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47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48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48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48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71"/>
      <c r="B215" s="2391" t="s">
        <v>2022</v>
      </c>
      <c r="C215" s="2352">
        <f t="shared" si="128"/>
        <v>2</v>
      </c>
      <c r="D215" s="2353">
        <f t="shared" si="150"/>
        <v>1</v>
      </c>
      <c r="E215" s="2354">
        <f t="shared" si="150"/>
        <v>1</v>
      </c>
      <c r="F215" s="1113">
        <v>0</v>
      </c>
      <c r="G215" s="8">
        <v>0</v>
      </c>
      <c r="H215" s="1113">
        <v>0</v>
      </c>
      <c r="I215" s="8">
        <v>0</v>
      </c>
      <c r="J215" s="1113">
        <v>1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1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7036" t="s">
        <v>2023</v>
      </c>
      <c r="B216" s="2371" t="s">
        <v>1019</v>
      </c>
      <c r="C216" s="2335">
        <f t="shared" si="128"/>
        <v>1</v>
      </c>
      <c r="D216" s="2336">
        <f t="shared" si="150"/>
        <v>1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1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7018"/>
      <c r="B217" s="2365" t="s">
        <v>1020</v>
      </c>
      <c r="C217" s="2362">
        <f t="shared" si="128"/>
        <v>1</v>
      </c>
      <c r="D217" s="2363">
        <f>SUM(F217+H217+J217+L217+N217+P217+R217+T217+V217+X217+Z217+AB217+AD217+AF217+AH217+AJ217+AL217)</f>
        <v>0</v>
      </c>
      <c r="E217" s="1">
        <f t="shared" si="150"/>
        <v>1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1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7027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61" t="s">
        <v>2024</v>
      </c>
      <c r="B219" s="7062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63" t="s">
        <v>2025</v>
      </c>
      <c r="B220" s="7064"/>
      <c r="C220" s="2360">
        <f>SUM(D220+E220)</f>
        <v>3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3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1</v>
      </c>
      <c r="N220" s="2197">
        <v>0</v>
      </c>
      <c r="O220" s="1107">
        <v>0</v>
      </c>
      <c r="P220" s="2197">
        <v>0</v>
      </c>
      <c r="Q220" s="1107">
        <v>1</v>
      </c>
      <c r="R220" s="2197">
        <v>0</v>
      </c>
      <c r="S220" s="1107">
        <v>1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6939" t="s">
        <v>2026</v>
      </c>
      <c r="B221" s="6940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6939" t="s">
        <v>2027</v>
      </c>
      <c r="B222" s="6940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6968" t="s">
        <v>2028</v>
      </c>
      <c r="B223" s="696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703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7018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7018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7018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7027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7059" t="s">
        <v>2035</v>
      </c>
      <c r="B229" s="7060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6937" t="s">
        <v>44</v>
      </c>
      <c r="B230" s="6938"/>
      <c r="C230" s="2373">
        <f t="shared" si="128"/>
        <v>1</v>
      </c>
      <c r="D230" s="2374">
        <f t="shared" si="150"/>
        <v>0</v>
      </c>
      <c r="E230" s="2">
        <f t="shared" si="150"/>
        <v>1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1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40" t="s">
        <v>2037</v>
      </c>
      <c r="B232" s="6520"/>
      <c r="C232" s="7046" t="s">
        <v>24</v>
      </c>
      <c r="D232" s="7046"/>
      <c r="E232" s="7046"/>
      <c r="F232" s="7046" t="s">
        <v>36</v>
      </c>
      <c r="G232" s="7046"/>
      <c r="H232" s="7046" t="s">
        <v>37</v>
      </c>
      <c r="I232" s="7046"/>
      <c r="J232" s="7046" t="s">
        <v>38</v>
      </c>
      <c r="K232" s="7046"/>
      <c r="L232" s="7046" t="s">
        <v>4</v>
      </c>
      <c r="M232" s="7046"/>
      <c r="N232" s="6916" t="s">
        <v>5</v>
      </c>
      <c r="O232" s="6917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9"/>
      <c r="AN232" s="7066" t="s">
        <v>1467</v>
      </c>
      <c r="AO232" s="7067"/>
      <c r="AP232" s="7068"/>
      <c r="AQ232" s="7069" t="s">
        <v>39</v>
      </c>
      <c r="AR232" s="7057" t="s">
        <v>1984</v>
      </c>
      <c r="AS232" s="6918" t="s">
        <v>2</v>
      </c>
      <c r="AT232" s="6918"/>
      <c r="AU232" s="7014" t="s">
        <v>40</v>
      </c>
      <c r="AV232" s="7014" t="s">
        <v>45</v>
      </c>
      <c r="AW232" s="7014" t="s">
        <v>3</v>
      </c>
      <c r="AX232" s="701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28"/>
      <c r="B233" s="6915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70"/>
      <c r="AR233" s="7058"/>
      <c r="AS233" s="2775" t="s">
        <v>22</v>
      </c>
      <c r="AT233" s="2777" t="s">
        <v>27</v>
      </c>
      <c r="AU233" s="7015"/>
      <c r="AV233" s="7015"/>
      <c r="AW233" s="7015"/>
      <c r="AX233" s="701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65" t="s">
        <v>2040</v>
      </c>
      <c r="B234" s="7050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/>
      <c r="G234" s="2346"/>
      <c r="H234" s="2345"/>
      <c r="I234" s="2346"/>
      <c r="J234" s="2345"/>
      <c r="K234" s="2346"/>
      <c r="L234" s="2345"/>
      <c r="M234" s="2346"/>
      <c r="N234" s="2345"/>
      <c r="O234" s="2346"/>
      <c r="P234" s="2345"/>
      <c r="Q234" s="2346"/>
      <c r="R234" s="2345"/>
      <c r="S234" s="2346"/>
      <c r="T234" s="2345"/>
      <c r="U234" s="2346"/>
      <c r="V234" s="2345"/>
      <c r="W234" s="2346"/>
      <c r="X234" s="2345"/>
      <c r="Y234" s="2346"/>
      <c r="Z234" s="2345"/>
      <c r="AA234" s="2346"/>
      <c r="AB234" s="2345"/>
      <c r="AC234" s="2346"/>
      <c r="AD234" s="2345"/>
      <c r="AE234" s="2346"/>
      <c r="AF234" s="2345"/>
      <c r="AG234" s="2346"/>
      <c r="AH234" s="2345"/>
      <c r="AI234" s="2346"/>
      <c r="AJ234" s="2345"/>
      <c r="AK234" s="2346"/>
      <c r="AL234" s="2345"/>
      <c r="AM234" s="2347"/>
      <c r="AN234" s="5906"/>
      <c r="AO234" s="5907"/>
      <c r="AP234" s="1762"/>
      <c r="AQ234" s="5898"/>
      <c r="AR234" s="2349"/>
      <c r="AS234" s="2345"/>
      <c r="AT234" s="2346"/>
      <c r="AU234" s="2346"/>
      <c r="AV234" s="2346"/>
      <c r="AW234" s="2346"/>
      <c r="AX234" s="2346"/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51" t="s">
        <v>1988</v>
      </c>
      <c r="B235" s="7052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703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7027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53" t="s">
        <v>1992</v>
      </c>
      <c r="B238" s="7054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703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7027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703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7018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7018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7018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7018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7018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7018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7027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703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7018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7018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7018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7027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703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7018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7018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7027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47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48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48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48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71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703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7018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7027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61" t="s">
        <v>2024</v>
      </c>
      <c r="B267" s="7062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63" t="s">
        <v>2025</v>
      </c>
      <c r="B268" s="7064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6939" t="s">
        <v>2026</v>
      </c>
      <c r="B269" s="6940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6939" t="s">
        <v>2027</v>
      </c>
      <c r="B270" s="6940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6968" t="s">
        <v>2028</v>
      </c>
      <c r="B271" s="696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703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7018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7018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7018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7027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7059" t="s">
        <v>2035</v>
      </c>
      <c r="B277" s="7060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6937" t="s">
        <v>44</v>
      </c>
      <c r="B278" s="6938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71" t="s">
        <v>2044</v>
      </c>
      <c r="B280" s="7074" t="s">
        <v>2045</v>
      </c>
      <c r="C280" s="7040" t="s">
        <v>1</v>
      </c>
      <c r="D280" s="7010"/>
      <c r="E280" s="6520"/>
      <c r="F280" s="7078" t="s">
        <v>30</v>
      </c>
      <c r="G280" s="7079"/>
      <c r="H280" s="7079"/>
      <c r="I280" s="7079"/>
      <c r="J280" s="7079"/>
      <c r="K280" s="7079"/>
      <c r="L280" s="7079"/>
      <c r="M280" s="7079"/>
      <c r="N280" s="7079"/>
      <c r="O280" s="7079"/>
      <c r="P280" s="7079"/>
      <c r="Q280" s="7079"/>
      <c r="R280" s="7079"/>
      <c r="S280" s="7079"/>
      <c r="T280" s="7079"/>
      <c r="U280" s="7079"/>
      <c r="V280" s="7079"/>
      <c r="W280" s="7079"/>
      <c r="X280" s="7079"/>
      <c r="Y280" s="7079"/>
      <c r="Z280" s="7079"/>
      <c r="AA280" s="7079"/>
      <c r="AB280" s="7079"/>
      <c r="AC280" s="7079"/>
      <c r="AD280" s="7079"/>
      <c r="AE280" s="7079"/>
      <c r="AF280" s="7079"/>
      <c r="AG280" s="7079"/>
      <c r="AH280" s="7079"/>
      <c r="AI280" s="7079"/>
      <c r="AJ280" s="7079"/>
      <c r="AK280" s="7080"/>
      <c r="AL280" s="6520" t="s">
        <v>2</v>
      </c>
      <c r="AM280" s="6520" t="s">
        <v>3</v>
      </c>
      <c r="AN280" s="6520" t="s">
        <v>40</v>
      </c>
      <c r="AO280" s="6520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72"/>
      <c r="B281" s="7075"/>
      <c r="C281" s="7028"/>
      <c r="D281" s="7077"/>
      <c r="E281" s="6915"/>
      <c r="F281" s="7046" t="s">
        <v>37</v>
      </c>
      <c r="G281" s="7046"/>
      <c r="H281" s="7046" t="s">
        <v>38</v>
      </c>
      <c r="I281" s="7046"/>
      <c r="J281" s="7046" t="s">
        <v>4</v>
      </c>
      <c r="K281" s="7046"/>
      <c r="L281" s="6916" t="s">
        <v>5</v>
      </c>
      <c r="M281" s="6917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7081"/>
      <c r="AL281" s="6950"/>
      <c r="AM281" s="6950"/>
      <c r="AN281" s="6950"/>
      <c r="AO281" s="695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73"/>
      <c r="B282" s="7076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15"/>
      <c r="AM282" s="6915"/>
      <c r="AN282" s="6915"/>
      <c r="AO282" s="691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82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83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82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83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7040" t="s">
        <v>2048</v>
      </c>
      <c r="B288" s="6520"/>
      <c r="C288" s="7046" t="s">
        <v>47</v>
      </c>
      <c r="D288" s="7046"/>
      <c r="E288" s="7046"/>
      <c r="F288" s="6916" t="s">
        <v>30</v>
      </c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4"/>
      <c r="T288" s="7084"/>
      <c r="U288" s="7084"/>
      <c r="V288" s="7084"/>
      <c r="W288" s="7084"/>
      <c r="X288" s="7084"/>
      <c r="Y288" s="7084"/>
      <c r="Z288" s="7084"/>
      <c r="AA288" s="7084"/>
      <c r="AB288" s="7084"/>
      <c r="AC288" s="7084"/>
      <c r="AD288" s="7084"/>
      <c r="AE288" s="7084"/>
      <c r="AF288" s="7084"/>
      <c r="AG288" s="7084"/>
      <c r="AH288" s="7084"/>
      <c r="AI288" s="7084"/>
      <c r="AJ288" s="7084"/>
      <c r="AK288" s="7084"/>
      <c r="AL288" s="7084"/>
      <c r="AM288" s="7085"/>
      <c r="AN288" s="7041" t="s">
        <v>1467</v>
      </c>
      <c r="AO288" s="7041"/>
      <c r="AP288" s="7034"/>
      <c r="AQ288" s="7040" t="s">
        <v>48</v>
      </c>
      <c r="AR288" s="6520"/>
      <c r="AS288" s="7014" t="s">
        <v>2</v>
      </c>
      <c r="AT288" s="7014" t="s">
        <v>3</v>
      </c>
      <c r="AU288" s="6520" t="s">
        <v>49</v>
      </c>
      <c r="AV288" s="6520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49"/>
      <c r="B289" s="6950"/>
      <c r="C289" s="7046"/>
      <c r="D289" s="7046"/>
      <c r="E289" s="7046"/>
      <c r="F289" s="7046" t="s">
        <v>36</v>
      </c>
      <c r="G289" s="7046"/>
      <c r="H289" s="7046" t="s">
        <v>37</v>
      </c>
      <c r="I289" s="7046"/>
      <c r="J289" s="7046" t="s">
        <v>38</v>
      </c>
      <c r="K289" s="7046"/>
      <c r="L289" s="7046" t="s">
        <v>4</v>
      </c>
      <c r="M289" s="7046"/>
      <c r="N289" s="6916" t="s">
        <v>5</v>
      </c>
      <c r="O289" s="6917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7081"/>
      <c r="AN289" s="7086" t="s">
        <v>50</v>
      </c>
      <c r="AO289" s="7086" t="s">
        <v>2049</v>
      </c>
      <c r="AP289" s="6520" t="s">
        <v>2050</v>
      </c>
      <c r="AQ289" s="7028"/>
      <c r="AR289" s="6915"/>
      <c r="AS289" s="7019"/>
      <c r="AT289" s="7019"/>
      <c r="AU289" s="6950"/>
      <c r="AV289" s="695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28"/>
      <c r="B290" s="6915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87"/>
      <c r="AO290" s="7087"/>
      <c r="AP290" s="6915"/>
      <c r="AQ290" s="2749" t="s">
        <v>41</v>
      </c>
      <c r="AR290" s="2722" t="s">
        <v>42</v>
      </c>
      <c r="AS290" s="7015"/>
      <c r="AT290" s="7015"/>
      <c r="AU290" s="6915"/>
      <c r="AV290" s="691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88" t="s">
        <v>2051</v>
      </c>
      <c r="B291" s="7089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7090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7090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7090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7090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7090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7090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7090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7090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7091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7092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7090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7090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7090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7090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7090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7090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7090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7093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7040" t="s">
        <v>23</v>
      </c>
      <c r="B311" s="6520"/>
      <c r="C311" s="7100" t="s">
        <v>47</v>
      </c>
      <c r="D311" s="7101"/>
      <c r="E311" s="7102"/>
      <c r="F311" s="7094" t="s">
        <v>30</v>
      </c>
      <c r="G311" s="7095"/>
      <c r="H311" s="7095"/>
      <c r="I311" s="7095"/>
      <c r="J311" s="7095"/>
      <c r="K311" s="7095"/>
      <c r="L311" s="7095"/>
      <c r="M311" s="7095"/>
      <c r="N311" s="7095"/>
      <c r="O311" s="7095"/>
      <c r="P311" s="7095"/>
      <c r="Q311" s="7095"/>
      <c r="R311" s="7095"/>
      <c r="S311" s="7095"/>
      <c r="T311" s="7095"/>
      <c r="U311" s="7095"/>
      <c r="V311" s="7095"/>
      <c r="W311" s="7095"/>
      <c r="X311" s="7095"/>
      <c r="Y311" s="7095"/>
      <c r="Z311" s="7095"/>
      <c r="AA311" s="7095"/>
      <c r="AB311" s="7095"/>
      <c r="AC311" s="7095"/>
      <c r="AD311" s="7095"/>
      <c r="AE311" s="7095"/>
      <c r="AF311" s="7095"/>
      <c r="AG311" s="7095"/>
      <c r="AH311" s="7095"/>
      <c r="AI311" s="7095"/>
      <c r="AJ311" s="7095"/>
      <c r="AK311" s="7095"/>
      <c r="AL311" s="7095"/>
      <c r="AM311" s="7095"/>
      <c r="AN311" s="7095"/>
      <c r="AO311" s="7095"/>
      <c r="AP311" s="7095"/>
      <c r="AQ311" s="7096"/>
      <c r="AR311" s="7010" t="s">
        <v>48</v>
      </c>
      <c r="AS311" s="6520"/>
      <c r="AT311" s="7014" t="s">
        <v>2</v>
      </c>
      <c r="AU311" s="7014" t="s">
        <v>3</v>
      </c>
      <c r="AV311" s="7014" t="s">
        <v>49</v>
      </c>
      <c r="AW311" s="701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49"/>
      <c r="B312" s="6950"/>
      <c r="C312" s="7103"/>
      <c r="D312" s="7104"/>
      <c r="E312" s="7105"/>
      <c r="F312" s="6919" t="s">
        <v>52</v>
      </c>
      <c r="G312" s="7041"/>
      <c r="H312" s="6919" t="s">
        <v>3705</v>
      </c>
      <c r="I312" s="7041"/>
      <c r="J312" s="6919" t="s">
        <v>3706</v>
      </c>
      <c r="K312" s="7041"/>
      <c r="L312" s="6919" t="s">
        <v>3704</v>
      </c>
      <c r="M312" s="7041"/>
      <c r="N312" s="6919" t="s">
        <v>37</v>
      </c>
      <c r="O312" s="7041"/>
      <c r="P312" s="6919" t="s">
        <v>38</v>
      </c>
      <c r="Q312" s="7041"/>
      <c r="R312" s="6919" t="s">
        <v>4</v>
      </c>
      <c r="S312" s="7041"/>
      <c r="T312" s="6919" t="s">
        <v>5</v>
      </c>
      <c r="U312" s="7041"/>
      <c r="V312" s="6919" t="s">
        <v>6</v>
      </c>
      <c r="W312" s="7034"/>
      <c r="X312" s="6919" t="s">
        <v>7</v>
      </c>
      <c r="Y312" s="7034"/>
      <c r="Z312" s="6919" t="s">
        <v>8</v>
      </c>
      <c r="AA312" s="7034"/>
      <c r="AB312" s="6919" t="s">
        <v>9</v>
      </c>
      <c r="AC312" s="7034"/>
      <c r="AD312" s="6919" t="s">
        <v>10</v>
      </c>
      <c r="AE312" s="7034"/>
      <c r="AF312" s="6919" t="s">
        <v>11</v>
      </c>
      <c r="AG312" s="7034"/>
      <c r="AH312" s="6919" t="s">
        <v>18</v>
      </c>
      <c r="AI312" s="7034"/>
      <c r="AJ312" s="6919" t="s">
        <v>19</v>
      </c>
      <c r="AK312" s="7034"/>
      <c r="AL312" s="6919" t="s">
        <v>20</v>
      </c>
      <c r="AM312" s="7034"/>
      <c r="AN312" s="6919" t="s">
        <v>70</v>
      </c>
      <c r="AO312" s="7034"/>
      <c r="AP312" s="6919" t="s">
        <v>57</v>
      </c>
      <c r="AQ312" s="6920"/>
      <c r="AR312" s="7077"/>
      <c r="AS312" s="6521"/>
      <c r="AT312" s="7019"/>
      <c r="AU312" s="7019"/>
      <c r="AV312" s="7019"/>
      <c r="AW312" s="701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47"/>
      <c r="B313" s="6521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7015"/>
      <c r="AU313" s="7015"/>
      <c r="AV313" s="7015"/>
      <c r="AW313" s="701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3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7027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7097" t="s">
        <v>2064</v>
      </c>
      <c r="B316" s="7098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7099" t="s">
        <v>2065</v>
      </c>
      <c r="B317" s="7099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7059" t="s">
        <v>2066</v>
      </c>
      <c r="B318" s="7060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7106" t="s">
        <v>2067</v>
      </c>
      <c r="B319" s="7107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7018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7018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7018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7018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7027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40" t="s">
        <v>23</v>
      </c>
      <c r="B326" s="6520"/>
      <c r="C326" s="7046" t="s">
        <v>47</v>
      </c>
      <c r="D326" s="7046"/>
      <c r="E326" s="7046"/>
      <c r="F326" s="6916" t="s">
        <v>30</v>
      </c>
      <c r="G326" s="7084"/>
      <c r="H326" s="7084"/>
      <c r="I326" s="7084"/>
      <c r="J326" s="7084"/>
      <c r="K326" s="7084"/>
      <c r="L326" s="7084"/>
      <c r="M326" s="7084"/>
      <c r="N326" s="7084"/>
      <c r="O326" s="7084"/>
      <c r="P326" s="7084"/>
      <c r="Q326" s="7084"/>
      <c r="R326" s="7084"/>
      <c r="S326" s="7084"/>
      <c r="T326" s="7084"/>
      <c r="U326" s="7084"/>
      <c r="V326" s="7084"/>
      <c r="W326" s="7084"/>
      <c r="X326" s="7084"/>
      <c r="Y326" s="7084"/>
      <c r="Z326" s="7084"/>
      <c r="AA326" s="7084"/>
      <c r="AB326" s="7084"/>
      <c r="AC326" s="7084"/>
      <c r="AD326" s="7084"/>
      <c r="AE326" s="7084"/>
      <c r="AF326" s="7084"/>
      <c r="AG326" s="7085"/>
      <c r="AH326" s="7010" t="s">
        <v>48</v>
      </c>
      <c r="AI326" s="6520"/>
      <c r="AJ326" s="7108" t="s">
        <v>2</v>
      </c>
      <c r="AK326" s="6520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49"/>
      <c r="B327" s="6950"/>
      <c r="C327" s="7046"/>
      <c r="D327" s="7046"/>
      <c r="E327" s="7046"/>
      <c r="F327" s="7046" t="s">
        <v>4</v>
      </c>
      <c r="G327" s="7046"/>
      <c r="H327" s="6916" t="s">
        <v>5</v>
      </c>
      <c r="I327" s="6917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7081"/>
      <c r="AH327" s="7077"/>
      <c r="AI327" s="6521"/>
      <c r="AJ327" s="7109"/>
      <c r="AK327" s="695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47"/>
      <c r="B328" s="6521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61"/>
      <c r="AK328" s="6521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113" t="s">
        <v>2063</v>
      </c>
      <c r="B329" s="711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7113" t="s">
        <v>2065</v>
      </c>
      <c r="B330" s="711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7113" t="s">
        <v>2074</v>
      </c>
      <c r="B331" s="711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7014" t="s">
        <v>58</v>
      </c>
      <c r="B333" s="7117" t="s">
        <v>59</v>
      </c>
      <c r="C333" s="7118"/>
      <c r="D333" s="7119"/>
      <c r="E333" s="7120" t="s">
        <v>30</v>
      </c>
      <c r="F333" s="7121"/>
      <c r="G333" s="7121"/>
      <c r="H333" s="7121"/>
      <c r="I333" s="7121"/>
      <c r="J333" s="7121"/>
      <c r="K333" s="7121"/>
      <c r="L333" s="7121"/>
      <c r="M333" s="7121"/>
      <c r="N333" s="6412"/>
      <c r="O333" s="7125" t="s">
        <v>3928</v>
      </c>
      <c r="P333" s="7114" t="s">
        <v>3930</v>
      </c>
      <c r="Q333" s="7114" t="s">
        <v>3931</v>
      </c>
      <c r="R333" s="6588" t="s">
        <v>2</v>
      </c>
      <c r="S333" s="7122" t="s">
        <v>3</v>
      </c>
      <c r="T333" s="6911" t="s">
        <v>48</v>
      </c>
      <c r="U333" s="691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19"/>
      <c r="B334" s="6947"/>
      <c r="C334" s="7077"/>
      <c r="D334" s="6521"/>
      <c r="E334" s="6919" t="s">
        <v>36</v>
      </c>
      <c r="F334" s="7034"/>
      <c r="G334" s="6919" t="s">
        <v>37</v>
      </c>
      <c r="H334" s="7034"/>
      <c r="I334" s="6919" t="s">
        <v>38</v>
      </c>
      <c r="J334" s="7034"/>
      <c r="K334" s="6919" t="s">
        <v>4</v>
      </c>
      <c r="L334" s="7034"/>
      <c r="M334" s="6919" t="s">
        <v>5</v>
      </c>
      <c r="N334" s="7067"/>
      <c r="O334" s="7126"/>
      <c r="P334" s="7115"/>
      <c r="Q334" s="7115"/>
      <c r="R334" s="6589"/>
      <c r="S334" s="7123"/>
      <c r="T334" s="6913"/>
      <c r="U334" s="691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15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7127"/>
      <c r="P335" s="7116"/>
      <c r="Q335" s="7116"/>
      <c r="R335" s="6590"/>
      <c r="S335" s="7124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14" t="s">
        <v>58</v>
      </c>
      <c r="B339" s="7014" t="s">
        <v>2075</v>
      </c>
      <c r="C339" s="6918" t="s">
        <v>59</v>
      </c>
      <c r="D339" s="6918"/>
      <c r="E339" s="6918"/>
      <c r="F339" s="7110" t="s">
        <v>30</v>
      </c>
      <c r="G339" s="6926"/>
      <c r="H339" s="6926"/>
      <c r="I339" s="6926"/>
      <c r="J339" s="6926"/>
      <c r="K339" s="6926"/>
      <c r="L339" s="6926"/>
      <c r="M339" s="6926"/>
      <c r="N339" s="6926"/>
      <c r="O339" s="6926"/>
      <c r="P339" s="6926"/>
      <c r="Q339" s="6926"/>
      <c r="R339" s="6926"/>
      <c r="S339" s="6926"/>
      <c r="T339" s="6926"/>
      <c r="U339" s="6926"/>
      <c r="V339" s="6926"/>
      <c r="W339" s="6926"/>
      <c r="X339" s="6926"/>
      <c r="Y339" s="6926"/>
      <c r="Z339" s="6926"/>
      <c r="AA339" s="6926"/>
      <c r="AB339" s="6926"/>
      <c r="AC339" s="6926"/>
      <c r="AD339" s="6926"/>
      <c r="AE339" s="6926"/>
      <c r="AF339" s="6926"/>
      <c r="AG339" s="6966"/>
      <c r="AH339" s="7086" t="s">
        <v>2</v>
      </c>
      <c r="AI339" s="6520" t="s">
        <v>3</v>
      </c>
      <c r="AJ339" s="6919" t="s">
        <v>2076</v>
      </c>
      <c r="AK339" s="7041"/>
      <c r="AL339" s="7034"/>
      <c r="AM339" s="701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19"/>
      <c r="B340" s="7019"/>
      <c r="C340" s="6918"/>
      <c r="D340" s="6918"/>
      <c r="E340" s="6918"/>
      <c r="F340" s="6919" t="s">
        <v>4</v>
      </c>
      <c r="G340" s="7034"/>
      <c r="H340" s="6919" t="s">
        <v>5</v>
      </c>
      <c r="I340" s="7034"/>
      <c r="J340" s="6919" t="s">
        <v>6</v>
      </c>
      <c r="K340" s="7034"/>
      <c r="L340" s="6919" t="s">
        <v>7</v>
      </c>
      <c r="M340" s="7034"/>
      <c r="N340" s="6919" t="s">
        <v>8</v>
      </c>
      <c r="O340" s="7034"/>
      <c r="P340" s="6919" t="s">
        <v>9</v>
      </c>
      <c r="Q340" s="7034"/>
      <c r="R340" s="6919" t="s">
        <v>10</v>
      </c>
      <c r="S340" s="7034"/>
      <c r="T340" s="6919" t="s">
        <v>11</v>
      </c>
      <c r="U340" s="7034"/>
      <c r="V340" s="6919" t="s">
        <v>18</v>
      </c>
      <c r="W340" s="7034"/>
      <c r="X340" s="6919" t="s">
        <v>19</v>
      </c>
      <c r="Y340" s="7034"/>
      <c r="Z340" s="6919" t="s">
        <v>20</v>
      </c>
      <c r="AA340" s="7034"/>
      <c r="AB340" s="6919" t="s">
        <v>70</v>
      </c>
      <c r="AC340" s="7034"/>
      <c r="AD340" s="6919" t="s">
        <v>71</v>
      </c>
      <c r="AE340" s="7034"/>
      <c r="AF340" s="6919" t="s">
        <v>32</v>
      </c>
      <c r="AG340" s="6920"/>
      <c r="AH340" s="7111"/>
      <c r="AI340" s="6950"/>
      <c r="AJ340" s="7108" t="s">
        <v>2078</v>
      </c>
      <c r="AK340" s="7137" t="s">
        <v>60</v>
      </c>
      <c r="AL340" s="7138" t="s">
        <v>2079</v>
      </c>
      <c r="AM340" s="701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15"/>
      <c r="B341" s="7015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7112"/>
      <c r="AI341" s="6521"/>
      <c r="AJ341" s="6961"/>
      <c r="AK341" s="7112"/>
      <c r="AL341" s="7139"/>
      <c r="AM341" s="701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3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7018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7027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703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7018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7027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7128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7129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7129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7130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131" t="s">
        <v>58</v>
      </c>
      <c r="B354" s="7131" t="s">
        <v>61</v>
      </c>
      <c r="C354" s="7040" t="s">
        <v>59</v>
      </c>
      <c r="D354" s="7010"/>
      <c r="E354" s="6520"/>
      <c r="F354" s="7134" t="s">
        <v>30</v>
      </c>
      <c r="G354" s="7135"/>
      <c r="H354" s="7135"/>
      <c r="I354" s="7135"/>
      <c r="J354" s="7135"/>
      <c r="K354" s="7135"/>
      <c r="L354" s="7135"/>
      <c r="M354" s="7135"/>
      <c r="N354" s="7135"/>
      <c r="O354" s="7135"/>
      <c r="P354" s="7135"/>
      <c r="Q354" s="7135"/>
      <c r="R354" s="7135"/>
      <c r="S354" s="7135"/>
      <c r="T354" s="7135"/>
      <c r="U354" s="7135"/>
      <c r="V354" s="7135"/>
      <c r="W354" s="7135"/>
      <c r="X354" s="7135"/>
      <c r="Y354" s="7135"/>
      <c r="Z354" s="7135"/>
      <c r="AA354" s="7135"/>
      <c r="AB354" s="7135"/>
      <c r="AC354" s="7135"/>
      <c r="AD354" s="7135"/>
      <c r="AE354" s="7135"/>
      <c r="AF354" s="7135"/>
      <c r="AG354" s="7135"/>
      <c r="AH354" s="7135"/>
      <c r="AI354" s="7135"/>
      <c r="AJ354" s="7135"/>
      <c r="AK354" s="7135"/>
      <c r="AL354" s="7135"/>
      <c r="AM354" s="7136"/>
      <c r="AN354" s="6520" t="s">
        <v>1388</v>
      </c>
      <c r="AO354" s="701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132"/>
      <c r="B355" s="7132"/>
      <c r="C355" s="6947"/>
      <c r="D355" s="7077"/>
      <c r="E355" s="6521"/>
      <c r="F355" s="6919" t="s">
        <v>36</v>
      </c>
      <c r="G355" s="7034"/>
      <c r="H355" s="6919" t="s">
        <v>37</v>
      </c>
      <c r="I355" s="7034"/>
      <c r="J355" s="6919" t="s">
        <v>38</v>
      </c>
      <c r="K355" s="7034"/>
      <c r="L355" s="6919" t="s">
        <v>4</v>
      </c>
      <c r="M355" s="7034"/>
      <c r="N355" s="6919" t="s">
        <v>5</v>
      </c>
      <c r="O355" s="7034"/>
      <c r="P355" s="7041" t="s">
        <v>6</v>
      </c>
      <c r="Q355" s="7034"/>
      <c r="R355" s="6919" t="s">
        <v>7</v>
      </c>
      <c r="S355" s="7034"/>
      <c r="T355" s="6919" t="s">
        <v>8</v>
      </c>
      <c r="U355" s="7034"/>
      <c r="V355" s="6919" t="s">
        <v>9</v>
      </c>
      <c r="W355" s="7034"/>
      <c r="X355" s="6919" t="s">
        <v>10</v>
      </c>
      <c r="Y355" s="7034"/>
      <c r="Z355" s="6919" t="s">
        <v>11</v>
      </c>
      <c r="AA355" s="7034"/>
      <c r="AB355" s="6919" t="s">
        <v>18</v>
      </c>
      <c r="AC355" s="7034"/>
      <c r="AD355" s="6919" t="s">
        <v>19</v>
      </c>
      <c r="AE355" s="7034"/>
      <c r="AF355" s="6919" t="s">
        <v>20</v>
      </c>
      <c r="AG355" s="7034"/>
      <c r="AH355" s="6919" t="s">
        <v>70</v>
      </c>
      <c r="AI355" s="7034"/>
      <c r="AJ355" s="6919" t="s">
        <v>71</v>
      </c>
      <c r="AK355" s="7034"/>
      <c r="AL355" s="6919" t="s">
        <v>32</v>
      </c>
      <c r="AM355" s="6920"/>
      <c r="AN355" s="6950"/>
      <c r="AO355" s="701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133"/>
      <c r="B356" s="7133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1"/>
      <c r="AO356" s="701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7140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7141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7142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7143" t="s">
        <v>24</v>
      </c>
      <c r="B360" s="7144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7046" t="s">
        <v>2097</v>
      </c>
      <c r="L362" s="7046"/>
      <c r="M362" s="7046"/>
      <c r="N362" s="7046"/>
      <c r="O362" s="7046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141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F18" sqref="F1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145" t="s">
        <v>64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6" t="s">
        <v>58</v>
      </c>
      <c r="B9" s="7146" t="s">
        <v>61</v>
      </c>
      <c r="C9" s="7149" t="s">
        <v>59</v>
      </c>
      <c r="D9" s="7150"/>
      <c r="E9" s="7151"/>
      <c r="F9" s="7154" t="s">
        <v>66</v>
      </c>
      <c r="G9" s="7155"/>
      <c r="H9" s="7155"/>
      <c r="I9" s="7155"/>
      <c r="J9" s="7155"/>
      <c r="K9" s="7155"/>
      <c r="L9" s="7155"/>
      <c r="M9" s="7155"/>
      <c r="N9" s="7155"/>
      <c r="O9" s="7155"/>
      <c r="P9" s="7155"/>
      <c r="Q9" s="7155"/>
      <c r="R9" s="7155"/>
      <c r="S9" s="7155"/>
      <c r="T9" s="7155"/>
      <c r="U9" s="7155"/>
      <c r="V9" s="7155"/>
      <c r="W9" s="7155"/>
      <c r="X9" s="7155"/>
      <c r="Y9" s="7155"/>
      <c r="Z9" s="7155"/>
      <c r="AA9" s="7155"/>
      <c r="AB9" s="7155"/>
      <c r="AC9" s="7155"/>
      <c r="AD9" s="7155"/>
      <c r="AE9" s="7155"/>
      <c r="AF9" s="7155"/>
      <c r="AG9" s="7155"/>
      <c r="AH9" s="7155"/>
      <c r="AI9" s="7155"/>
      <c r="AJ9" s="7155"/>
      <c r="AK9" s="7155"/>
      <c r="AL9" s="7155"/>
      <c r="AM9" s="7156"/>
      <c r="AN9" s="7151" t="s">
        <v>67</v>
      </c>
      <c r="AO9" s="7151" t="s">
        <v>49</v>
      </c>
      <c r="AP9" s="7151" t="s">
        <v>45</v>
      </c>
      <c r="AQ9" s="7151" t="s">
        <v>2</v>
      </c>
      <c r="AR9" s="7151" t="s">
        <v>3</v>
      </c>
      <c r="AS9" s="7151" t="s">
        <v>68</v>
      </c>
      <c r="AT9" s="7167" t="s">
        <v>69</v>
      </c>
      <c r="AU9" s="7168"/>
    </row>
    <row r="10" spans="1:122" x14ac:dyDescent="0.25">
      <c r="A10" s="7147"/>
      <c r="B10" s="7147"/>
      <c r="C10" s="7152"/>
      <c r="D10" s="6948"/>
      <c r="E10" s="7153"/>
      <c r="F10" s="7154" t="s">
        <v>36</v>
      </c>
      <c r="G10" s="7157"/>
      <c r="H10" s="7154" t="s">
        <v>37</v>
      </c>
      <c r="I10" s="7157"/>
      <c r="J10" s="7154" t="s">
        <v>38</v>
      </c>
      <c r="K10" s="7157"/>
      <c r="L10" s="7154" t="s">
        <v>4</v>
      </c>
      <c r="M10" s="7157"/>
      <c r="N10" s="7154" t="s">
        <v>5</v>
      </c>
      <c r="O10" s="7157"/>
      <c r="P10" s="7158" t="s">
        <v>6</v>
      </c>
      <c r="Q10" s="7166"/>
      <c r="R10" s="7158" t="s">
        <v>7</v>
      </c>
      <c r="S10" s="7166"/>
      <c r="T10" s="7158" t="s">
        <v>8</v>
      </c>
      <c r="U10" s="7166"/>
      <c r="V10" s="7158" t="s">
        <v>9</v>
      </c>
      <c r="W10" s="7166"/>
      <c r="X10" s="7158" t="s">
        <v>10</v>
      </c>
      <c r="Y10" s="7166"/>
      <c r="Z10" s="7158" t="s">
        <v>11</v>
      </c>
      <c r="AA10" s="7166"/>
      <c r="AB10" s="7158" t="s">
        <v>18</v>
      </c>
      <c r="AC10" s="7166"/>
      <c r="AD10" s="7158" t="s">
        <v>19</v>
      </c>
      <c r="AE10" s="7166"/>
      <c r="AF10" s="7158" t="s">
        <v>20</v>
      </c>
      <c r="AG10" s="7166"/>
      <c r="AH10" s="7158" t="s">
        <v>70</v>
      </c>
      <c r="AI10" s="7166"/>
      <c r="AJ10" s="7158" t="s">
        <v>71</v>
      </c>
      <c r="AK10" s="7166"/>
      <c r="AL10" s="7158" t="s">
        <v>72</v>
      </c>
      <c r="AM10" s="7159"/>
      <c r="AN10" s="6950"/>
      <c r="AO10" s="6950"/>
      <c r="AP10" s="6950"/>
      <c r="AQ10" s="6950"/>
      <c r="AR10" s="6950"/>
      <c r="AS10" s="6950"/>
      <c r="AT10" s="7160" t="s">
        <v>41</v>
      </c>
      <c r="AU10" s="7161" t="s">
        <v>42</v>
      </c>
    </row>
    <row r="11" spans="1:122" ht="22.5" customHeight="1" x14ac:dyDescent="0.25">
      <c r="A11" s="7148"/>
      <c r="B11" s="7148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153"/>
      <c r="AO11" s="7153"/>
      <c r="AP11" s="7153"/>
      <c r="AQ11" s="7153"/>
      <c r="AR11" s="7153"/>
      <c r="AS11" s="7153"/>
      <c r="AT11" s="7160"/>
      <c r="AU11" s="7161"/>
    </row>
    <row r="12" spans="1:122" ht="15" customHeight="1" x14ac:dyDescent="0.25">
      <c r="A12" s="7162" t="s">
        <v>73</v>
      </c>
      <c r="B12" s="4997" t="s">
        <v>74</v>
      </c>
      <c r="C12" s="4998">
        <f>SUM(D12+E12)</f>
        <v>23</v>
      </c>
      <c r="D12" s="4999">
        <f>SUM(F12+H12+J12+L12+N12+P12+R12+T12+V12+X12+Z12+AB12+AD12+AF12+AH12+AJ12+AL12)</f>
        <v>5</v>
      </c>
      <c r="E12" s="5000">
        <f>SUM(G12+I12+K12+M12+O12+Q12+S12+U12+W12+Y12+AA12+AC12+AE12+AG12+AI12+AK12+AM12)</f>
        <v>18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3</v>
      </c>
      <c r="M12" s="5003">
        <v>2</v>
      </c>
      <c r="N12" s="5001">
        <v>0</v>
      </c>
      <c r="O12" s="5003">
        <v>1</v>
      </c>
      <c r="P12" s="5001">
        <v>0</v>
      </c>
      <c r="Q12" s="5003">
        <v>0</v>
      </c>
      <c r="R12" s="5001">
        <v>0</v>
      </c>
      <c r="S12" s="5003">
        <v>3</v>
      </c>
      <c r="T12" s="5001">
        <v>1</v>
      </c>
      <c r="U12" s="5003">
        <v>2</v>
      </c>
      <c r="V12" s="5001">
        <v>0</v>
      </c>
      <c r="W12" s="5003">
        <v>2</v>
      </c>
      <c r="X12" s="5001">
        <v>0</v>
      </c>
      <c r="Y12" s="5003">
        <v>0</v>
      </c>
      <c r="Z12" s="5001">
        <v>0</v>
      </c>
      <c r="AA12" s="5003">
        <v>0</v>
      </c>
      <c r="AB12" s="5001">
        <v>0</v>
      </c>
      <c r="AC12" s="5003">
        <v>1</v>
      </c>
      <c r="AD12" s="5001">
        <v>0</v>
      </c>
      <c r="AE12" s="5003">
        <v>1</v>
      </c>
      <c r="AF12" s="5001">
        <v>1</v>
      </c>
      <c r="AG12" s="5003">
        <v>1</v>
      </c>
      <c r="AH12" s="5001">
        <v>0</v>
      </c>
      <c r="AI12" s="5003">
        <v>3</v>
      </c>
      <c r="AJ12" s="5001">
        <v>0</v>
      </c>
      <c r="AK12" s="5003">
        <v>0</v>
      </c>
      <c r="AL12" s="5004">
        <v>0</v>
      </c>
      <c r="AM12" s="5005">
        <v>2</v>
      </c>
      <c r="AN12" s="5002">
        <v>23</v>
      </c>
      <c r="AO12" s="5002">
        <v>0</v>
      </c>
      <c r="AP12" s="5002">
        <v>0</v>
      </c>
      <c r="AQ12" s="5002">
        <v>2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4"/>
      <c r="B13" s="5006" t="s">
        <v>75</v>
      </c>
      <c r="C13" s="1622">
        <f t="shared" ref="C13:C26" si="0">SUM(D13+E13)</f>
        <v>58</v>
      </c>
      <c r="D13" s="5007">
        <f t="shared" ref="D13:E26" si="1">SUM(F13+H13+J13+L13+N13+P13+R13+T13+V13+X13+Z13+AB13+AD13+AF13+AH13+AJ13+AL13)</f>
        <v>15</v>
      </c>
      <c r="E13" s="5008">
        <f t="shared" si="1"/>
        <v>43</v>
      </c>
      <c r="F13" s="1113">
        <v>0</v>
      </c>
      <c r="G13" s="4051">
        <v>0</v>
      </c>
      <c r="H13" s="1113">
        <v>0</v>
      </c>
      <c r="I13" s="4051">
        <v>3</v>
      </c>
      <c r="J13" s="1113">
        <v>6</v>
      </c>
      <c r="K13" s="1117">
        <v>7</v>
      </c>
      <c r="L13" s="1113">
        <v>4</v>
      </c>
      <c r="M13" s="1117">
        <v>5</v>
      </c>
      <c r="N13" s="1113">
        <v>1</v>
      </c>
      <c r="O13" s="1117">
        <v>2</v>
      </c>
      <c r="P13" s="1113">
        <v>0</v>
      </c>
      <c r="Q13" s="1117">
        <v>5</v>
      </c>
      <c r="R13" s="1113">
        <v>0</v>
      </c>
      <c r="S13" s="1117">
        <v>5</v>
      </c>
      <c r="T13" s="1113">
        <v>1</v>
      </c>
      <c r="U13" s="1117">
        <v>2</v>
      </c>
      <c r="V13" s="1113">
        <v>0</v>
      </c>
      <c r="W13" s="1117">
        <v>3</v>
      </c>
      <c r="X13" s="1113">
        <v>0</v>
      </c>
      <c r="Y13" s="1117">
        <v>4</v>
      </c>
      <c r="Z13" s="1113">
        <v>1</v>
      </c>
      <c r="AA13" s="1117">
        <v>1</v>
      </c>
      <c r="AB13" s="1113">
        <v>0</v>
      </c>
      <c r="AC13" s="1117">
        <v>3</v>
      </c>
      <c r="AD13" s="1113">
        <v>1</v>
      </c>
      <c r="AE13" s="1117">
        <v>1</v>
      </c>
      <c r="AF13" s="1113">
        <v>0</v>
      </c>
      <c r="AG13" s="1117">
        <v>0</v>
      </c>
      <c r="AH13" s="1113">
        <v>0</v>
      </c>
      <c r="AI13" s="1117">
        <v>1</v>
      </c>
      <c r="AJ13" s="1113">
        <v>1</v>
      </c>
      <c r="AK13" s="1117">
        <v>1</v>
      </c>
      <c r="AL13" s="4525">
        <v>0</v>
      </c>
      <c r="AM13" s="1118">
        <v>0</v>
      </c>
      <c r="AN13" s="4051">
        <v>58</v>
      </c>
      <c r="AO13" s="4051">
        <v>0</v>
      </c>
      <c r="AP13" s="4051">
        <v>0</v>
      </c>
      <c r="AQ13" s="4051">
        <v>6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4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4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4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4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4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4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4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4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163"/>
      <c r="B22" s="5012" t="s">
        <v>24</v>
      </c>
      <c r="C22" s="5013">
        <f>SUM(D22+E22)</f>
        <v>81</v>
      </c>
      <c r="D22" s="5014">
        <f t="shared" si="1"/>
        <v>20</v>
      </c>
      <c r="E22" s="5015">
        <f t="shared" si="1"/>
        <v>61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3</v>
      </c>
      <c r="J22" s="5016">
        <f t="shared" si="19"/>
        <v>6</v>
      </c>
      <c r="K22" s="5018">
        <f t="shared" si="19"/>
        <v>7</v>
      </c>
      <c r="L22" s="5016">
        <f t="shared" si="19"/>
        <v>7</v>
      </c>
      <c r="M22" s="5018">
        <f t="shared" si="19"/>
        <v>7</v>
      </c>
      <c r="N22" s="5016">
        <f t="shared" si="19"/>
        <v>1</v>
      </c>
      <c r="O22" s="5018">
        <f t="shared" si="19"/>
        <v>3</v>
      </c>
      <c r="P22" s="5016">
        <f t="shared" si="19"/>
        <v>0</v>
      </c>
      <c r="Q22" s="5018">
        <f t="shared" si="19"/>
        <v>5</v>
      </c>
      <c r="R22" s="5016">
        <f t="shared" si="19"/>
        <v>0</v>
      </c>
      <c r="S22" s="5018">
        <f t="shared" si="19"/>
        <v>8</v>
      </c>
      <c r="T22" s="5016">
        <f t="shared" si="19"/>
        <v>2</v>
      </c>
      <c r="U22" s="5018">
        <f t="shared" si="19"/>
        <v>4</v>
      </c>
      <c r="V22" s="5016">
        <f t="shared" si="19"/>
        <v>0</v>
      </c>
      <c r="W22" s="5018">
        <f t="shared" si="19"/>
        <v>5</v>
      </c>
      <c r="X22" s="5016">
        <f t="shared" si="19"/>
        <v>0</v>
      </c>
      <c r="Y22" s="5018">
        <f t="shared" si="19"/>
        <v>4</v>
      </c>
      <c r="Z22" s="5016">
        <f t="shared" si="19"/>
        <v>1</v>
      </c>
      <c r="AA22" s="5018">
        <f t="shared" si="19"/>
        <v>1</v>
      </c>
      <c r="AB22" s="5016">
        <f t="shared" si="19"/>
        <v>0</v>
      </c>
      <c r="AC22" s="5018">
        <f t="shared" si="19"/>
        <v>4</v>
      </c>
      <c r="AD22" s="5016">
        <f t="shared" si="19"/>
        <v>1</v>
      </c>
      <c r="AE22" s="5018">
        <f t="shared" si="19"/>
        <v>2</v>
      </c>
      <c r="AF22" s="5016">
        <f t="shared" si="19"/>
        <v>1</v>
      </c>
      <c r="AG22" s="5018">
        <f t="shared" si="19"/>
        <v>1</v>
      </c>
      <c r="AH22" s="5016">
        <f t="shared" si="19"/>
        <v>0</v>
      </c>
      <c r="AI22" s="5018">
        <f t="shared" si="19"/>
        <v>4</v>
      </c>
      <c r="AJ22" s="5016">
        <f t="shared" si="19"/>
        <v>1</v>
      </c>
      <c r="AK22" s="5018">
        <f t="shared" si="19"/>
        <v>1</v>
      </c>
      <c r="AL22" s="5019">
        <f t="shared" si="19"/>
        <v>0</v>
      </c>
      <c r="AM22" s="5020">
        <f t="shared" si="19"/>
        <v>2</v>
      </c>
      <c r="AN22" s="5017">
        <f t="shared" si="19"/>
        <v>81</v>
      </c>
      <c r="AO22" s="5017">
        <f t="shared" si="19"/>
        <v>0</v>
      </c>
      <c r="AP22" s="5017">
        <f>SUM(AP12:AP21)</f>
        <v>0</v>
      </c>
      <c r="AQ22" s="5017">
        <f t="shared" si="19"/>
        <v>8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164" t="s">
        <v>83</v>
      </c>
      <c r="B23" s="7165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1</v>
      </c>
      <c r="D24" s="5031">
        <f t="shared" si="1"/>
        <v>1</v>
      </c>
      <c r="E24" s="5032">
        <f t="shared" si="1"/>
        <v>0</v>
      </c>
      <c r="F24" s="5033">
        <v>0</v>
      </c>
      <c r="G24" s="5034">
        <v>0</v>
      </c>
      <c r="H24" s="5033">
        <v>1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162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163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69" t="s">
        <v>58</v>
      </c>
      <c r="B28" s="7169" t="s">
        <v>88</v>
      </c>
      <c r="C28" s="7154" t="s">
        <v>89</v>
      </c>
      <c r="D28" s="7157"/>
      <c r="E28" s="7154" t="s">
        <v>90</v>
      </c>
      <c r="F28" s="7155"/>
      <c r="G28" s="7157"/>
      <c r="H28" s="7154" t="s">
        <v>36</v>
      </c>
      <c r="I28" s="7157"/>
      <c r="J28" s="7154" t="s">
        <v>37</v>
      </c>
      <c r="K28" s="7157"/>
      <c r="L28" s="7154" t="s">
        <v>38</v>
      </c>
      <c r="M28" s="7157"/>
      <c r="N28" s="7154" t="s">
        <v>4</v>
      </c>
      <c r="O28" s="7157"/>
      <c r="P28" s="7154" t="s">
        <v>5</v>
      </c>
      <c r="Q28" s="7157"/>
      <c r="R28" s="7158" t="s">
        <v>6</v>
      </c>
      <c r="S28" s="7166"/>
      <c r="T28" s="7158" t="s">
        <v>7</v>
      </c>
      <c r="U28" s="7166"/>
      <c r="V28" s="7158" t="s">
        <v>8</v>
      </c>
      <c r="W28" s="7166"/>
      <c r="X28" s="7158" t="s">
        <v>9</v>
      </c>
      <c r="Y28" s="7166"/>
      <c r="Z28" s="7158" t="s">
        <v>10</v>
      </c>
      <c r="AA28" s="7166"/>
      <c r="AB28" s="7158" t="s">
        <v>11</v>
      </c>
      <c r="AC28" s="7166"/>
      <c r="AD28" s="7158" t="s">
        <v>18</v>
      </c>
      <c r="AE28" s="7166"/>
      <c r="AF28" s="7158" t="s">
        <v>19</v>
      </c>
      <c r="AG28" s="7166"/>
      <c r="AH28" s="7158" t="s">
        <v>20</v>
      </c>
      <c r="AI28" s="7166"/>
      <c r="AJ28" s="7158" t="s">
        <v>70</v>
      </c>
      <c r="AK28" s="7166"/>
      <c r="AL28" s="7158" t="s">
        <v>71</v>
      </c>
      <c r="AM28" s="7166"/>
      <c r="AN28" s="7158" t="s">
        <v>72</v>
      </c>
      <c r="AO28" s="7159"/>
      <c r="AP28" s="7151" t="s">
        <v>2</v>
      </c>
      <c r="AQ28" s="7151" t="s">
        <v>3</v>
      </c>
      <c r="AR28" s="7151" t="s">
        <v>49</v>
      </c>
      <c r="AS28" s="7151" t="s">
        <v>45</v>
      </c>
      <c r="AT28" s="7169" t="s">
        <v>91</v>
      </c>
      <c r="AU28" s="7169" t="s">
        <v>92</v>
      </c>
    </row>
    <row r="29" spans="1:91" ht="42" x14ac:dyDescent="0.25">
      <c r="A29" s="7170"/>
      <c r="B29" s="717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153"/>
      <c r="AQ29" s="7153"/>
      <c r="AR29" s="7153"/>
      <c r="AS29" s="7153"/>
      <c r="AT29" s="7170"/>
      <c r="AU29" s="7170"/>
    </row>
    <row r="30" spans="1:91" x14ac:dyDescent="0.25">
      <c r="A30" s="5038" t="s">
        <v>93</v>
      </c>
      <c r="B30" s="5048">
        <f>SUM(C30:D30)</f>
        <v>0</v>
      </c>
      <c r="C30" s="5002">
        <v>0</v>
      </c>
      <c r="D30" s="5049">
        <v>0</v>
      </c>
      <c r="E30" s="5050">
        <f>SUM(F30+G30)</f>
        <v>0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0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0</v>
      </c>
      <c r="C32" s="5017">
        <f t="shared" si="36"/>
        <v>0</v>
      </c>
      <c r="D32" s="5055">
        <f t="shared" si="36"/>
        <v>0</v>
      </c>
      <c r="E32" s="5056">
        <f t="shared" si="36"/>
        <v>0</v>
      </c>
      <c r="F32" s="5056">
        <f t="shared" si="36"/>
        <v>0</v>
      </c>
      <c r="G32" s="5056">
        <f t="shared" si="36"/>
        <v>0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69" t="s">
        <v>58</v>
      </c>
      <c r="B34" s="7169" t="s">
        <v>98</v>
      </c>
      <c r="C34" s="7154" t="s">
        <v>99</v>
      </c>
      <c r="D34" s="7157"/>
      <c r="E34" s="7154" t="s">
        <v>90</v>
      </c>
      <c r="F34" s="7155"/>
      <c r="G34" s="7157"/>
      <c r="H34" s="7183" t="s">
        <v>100</v>
      </c>
      <c r="I34" s="7184"/>
      <c r="J34" s="7184"/>
      <c r="K34" s="7184"/>
      <c r="L34" s="7184"/>
      <c r="M34" s="7185"/>
    </row>
    <row r="35" spans="1:42" ht="42" x14ac:dyDescent="0.25">
      <c r="A35" s="7170"/>
      <c r="B35" s="717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162" t="s">
        <v>109</v>
      </c>
      <c r="B41" s="5029" t="s">
        <v>86</v>
      </c>
      <c r="C41" s="5074">
        <v>0</v>
      </c>
    </row>
    <row r="42" spans="1:42" x14ac:dyDescent="0.25">
      <c r="A42" s="7163"/>
      <c r="B42" s="4209" t="s">
        <v>75</v>
      </c>
      <c r="C42" s="4047">
        <v>0</v>
      </c>
    </row>
    <row r="43" spans="1:42" x14ac:dyDescent="0.25">
      <c r="A43" s="7162" t="s">
        <v>110</v>
      </c>
      <c r="B43" s="5029" t="s">
        <v>86</v>
      </c>
      <c r="C43" s="5074">
        <v>0</v>
      </c>
    </row>
    <row r="44" spans="1:42" x14ac:dyDescent="0.25">
      <c r="A44" s="7163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171" t="s">
        <v>112</v>
      </c>
      <c r="B46" s="7172"/>
      <c r="C46" s="7177" t="s">
        <v>59</v>
      </c>
      <c r="D46" s="7178"/>
      <c r="E46" s="7179"/>
      <c r="F46" s="7154" t="s">
        <v>30</v>
      </c>
      <c r="G46" s="7155"/>
      <c r="H46" s="7155"/>
      <c r="I46" s="7155"/>
      <c r="J46" s="7155"/>
      <c r="K46" s="7155"/>
      <c r="L46" s="7155"/>
      <c r="M46" s="7155"/>
      <c r="N46" s="7155"/>
      <c r="O46" s="7155"/>
      <c r="P46" s="7155"/>
      <c r="Q46" s="7155"/>
      <c r="R46" s="7155"/>
      <c r="S46" s="7155"/>
      <c r="T46" s="7155"/>
      <c r="U46" s="7155"/>
      <c r="V46" s="7155"/>
      <c r="W46" s="7155"/>
      <c r="X46" s="7155"/>
      <c r="Y46" s="7155"/>
      <c r="Z46" s="7155"/>
      <c r="AA46" s="7155"/>
      <c r="AB46" s="7155"/>
      <c r="AC46" s="7155"/>
      <c r="AD46" s="7155"/>
      <c r="AE46" s="7155"/>
      <c r="AF46" s="7155"/>
      <c r="AG46" s="7155"/>
      <c r="AH46" s="7155"/>
      <c r="AI46" s="7155"/>
      <c r="AJ46" s="7155"/>
      <c r="AK46" s="7156"/>
      <c r="AL46" s="7151" t="s">
        <v>67</v>
      </c>
      <c r="AM46" s="7151" t="s">
        <v>2</v>
      </c>
      <c r="AN46" s="7151" t="s">
        <v>3</v>
      </c>
    </row>
    <row r="47" spans="1:42" x14ac:dyDescent="0.25">
      <c r="A47" s="7173"/>
      <c r="B47" s="7174"/>
      <c r="C47" s="7180"/>
      <c r="D47" s="7181"/>
      <c r="E47" s="7182"/>
      <c r="F47" s="7154" t="s">
        <v>37</v>
      </c>
      <c r="G47" s="7157"/>
      <c r="H47" s="7154" t="s">
        <v>38</v>
      </c>
      <c r="I47" s="7157"/>
      <c r="J47" s="7154" t="s">
        <v>4</v>
      </c>
      <c r="K47" s="7157"/>
      <c r="L47" s="7154" t="s">
        <v>5</v>
      </c>
      <c r="M47" s="7157"/>
      <c r="N47" s="7158" t="s">
        <v>6</v>
      </c>
      <c r="O47" s="7166"/>
      <c r="P47" s="7158" t="s">
        <v>7</v>
      </c>
      <c r="Q47" s="7166"/>
      <c r="R47" s="7158" t="s">
        <v>8</v>
      </c>
      <c r="S47" s="7166"/>
      <c r="T47" s="7158" t="s">
        <v>9</v>
      </c>
      <c r="U47" s="7166"/>
      <c r="V47" s="7158" t="s">
        <v>10</v>
      </c>
      <c r="W47" s="7166"/>
      <c r="X47" s="7158" t="s">
        <v>11</v>
      </c>
      <c r="Y47" s="7166"/>
      <c r="Z47" s="7158" t="s">
        <v>18</v>
      </c>
      <c r="AA47" s="7166"/>
      <c r="AB47" s="7158" t="s">
        <v>19</v>
      </c>
      <c r="AC47" s="7166"/>
      <c r="AD47" s="7158" t="s">
        <v>20</v>
      </c>
      <c r="AE47" s="7166"/>
      <c r="AF47" s="7158" t="s">
        <v>70</v>
      </c>
      <c r="AG47" s="7166"/>
      <c r="AH47" s="7158" t="s">
        <v>71</v>
      </c>
      <c r="AI47" s="7166"/>
      <c r="AJ47" s="7158" t="s">
        <v>72</v>
      </c>
      <c r="AK47" s="7159"/>
      <c r="AL47" s="6950"/>
      <c r="AM47" s="6950"/>
      <c r="AN47" s="6950"/>
    </row>
    <row r="48" spans="1:42" x14ac:dyDescent="0.25">
      <c r="A48" s="7175"/>
      <c r="B48" s="7176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153"/>
      <c r="AM48" s="7153"/>
      <c r="AN48" s="715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186" t="s">
        <v>115</v>
      </c>
      <c r="B51" s="7186"/>
      <c r="C51" s="7186"/>
      <c r="D51" s="7186"/>
      <c r="E51" s="7186"/>
      <c r="F51" s="7186"/>
      <c r="G51" s="7186"/>
      <c r="H51" s="7186"/>
      <c r="I51" s="7186"/>
      <c r="J51" s="7186"/>
      <c r="K51" s="7186"/>
      <c r="L51" s="7186"/>
      <c r="M51" s="7186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171" t="s">
        <v>58</v>
      </c>
      <c r="B52" s="7172"/>
      <c r="C52" s="7178" t="s">
        <v>59</v>
      </c>
      <c r="D52" s="7178"/>
      <c r="E52" s="7179"/>
      <c r="F52" s="7187" t="s">
        <v>30</v>
      </c>
      <c r="G52" s="7188"/>
      <c r="H52" s="7188"/>
      <c r="I52" s="7188"/>
      <c r="J52" s="7188"/>
      <c r="K52" s="7188"/>
      <c r="L52" s="7188"/>
      <c r="M52" s="7188"/>
      <c r="N52" s="7188"/>
      <c r="O52" s="7188"/>
      <c r="P52" s="7188"/>
      <c r="Q52" s="7188"/>
      <c r="R52" s="7188"/>
      <c r="S52" s="7188"/>
      <c r="T52" s="7188"/>
      <c r="U52" s="7188"/>
      <c r="V52" s="7188"/>
      <c r="W52" s="7188"/>
      <c r="X52" s="7188"/>
      <c r="Y52" s="7188"/>
      <c r="Z52" s="7188"/>
      <c r="AA52" s="7188"/>
      <c r="AB52" s="7188"/>
      <c r="AC52" s="7188"/>
      <c r="AD52" s="7188"/>
      <c r="AE52" s="7188"/>
      <c r="AF52" s="7188"/>
      <c r="AG52" s="7188"/>
      <c r="AH52" s="7188"/>
      <c r="AI52" s="7188"/>
      <c r="AJ52" s="7188"/>
      <c r="AK52" s="7189"/>
      <c r="AL52" s="7151" t="s">
        <v>2</v>
      </c>
      <c r="AM52" s="7151" t="s">
        <v>3</v>
      </c>
    </row>
    <row r="53" spans="1:86" x14ac:dyDescent="0.25">
      <c r="A53" s="7173"/>
      <c r="B53" s="7174"/>
      <c r="C53" s="7181"/>
      <c r="D53" s="7181"/>
      <c r="E53" s="7182"/>
      <c r="F53" s="7154" t="s">
        <v>37</v>
      </c>
      <c r="G53" s="7157"/>
      <c r="H53" s="7154" t="s">
        <v>38</v>
      </c>
      <c r="I53" s="7157"/>
      <c r="J53" s="7154" t="s">
        <v>4</v>
      </c>
      <c r="K53" s="7157"/>
      <c r="L53" s="7154" t="s">
        <v>5</v>
      </c>
      <c r="M53" s="7157"/>
      <c r="N53" s="7158" t="s">
        <v>6</v>
      </c>
      <c r="O53" s="7166"/>
      <c r="P53" s="7158" t="s">
        <v>7</v>
      </c>
      <c r="Q53" s="7166"/>
      <c r="R53" s="7158" t="s">
        <v>8</v>
      </c>
      <c r="S53" s="7166"/>
      <c r="T53" s="7158" t="s">
        <v>9</v>
      </c>
      <c r="U53" s="7166"/>
      <c r="V53" s="7158" t="s">
        <v>10</v>
      </c>
      <c r="W53" s="7166"/>
      <c r="X53" s="7158" t="s">
        <v>11</v>
      </c>
      <c r="Y53" s="7166"/>
      <c r="Z53" s="7158" t="s">
        <v>18</v>
      </c>
      <c r="AA53" s="7166"/>
      <c r="AB53" s="7158" t="s">
        <v>19</v>
      </c>
      <c r="AC53" s="7166"/>
      <c r="AD53" s="7158" t="s">
        <v>20</v>
      </c>
      <c r="AE53" s="7166"/>
      <c r="AF53" s="7158" t="s">
        <v>70</v>
      </c>
      <c r="AG53" s="7166"/>
      <c r="AH53" s="7158" t="s">
        <v>71</v>
      </c>
      <c r="AI53" s="7166"/>
      <c r="AJ53" s="7158" t="s">
        <v>72</v>
      </c>
      <c r="AK53" s="7159"/>
      <c r="AL53" s="6950"/>
      <c r="AM53" s="6950"/>
    </row>
    <row r="54" spans="1:86" x14ac:dyDescent="0.25">
      <c r="A54" s="7175"/>
      <c r="B54" s="7176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153"/>
      <c r="AM54" s="7153"/>
    </row>
    <row r="55" spans="1:86" x14ac:dyDescent="0.25">
      <c r="A55" s="7195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196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196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196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196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197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195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197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195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196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196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197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195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197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195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197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195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196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196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196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196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197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190" t="s">
        <v>125</v>
      </c>
      <c r="B78" s="7192" t="s">
        <v>126</v>
      </c>
      <c r="C78" s="7192"/>
      <c r="D78" s="7192" t="s">
        <v>127</v>
      </c>
      <c r="E78" s="7193"/>
      <c r="F78" s="7194" t="s">
        <v>128</v>
      </c>
      <c r="G78" s="7192"/>
      <c r="H78" s="7194" t="s">
        <v>129</v>
      </c>
      <c r="I78" s="7192"/>
    </row>
    <row r="79" spans="1:85" ht="23.25" customHeight="1" x14ac:dyDescent="0.25">
      <c r="A79" s="7191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69" t="s">
        <v>149</v>
      </c>
      <c r="B94" s="7190" t="s">
        <v>3750</v>
      </c>
      <c r="C94" s="7190" t="s">
        <v>150</v>
      </c>
      <c r="D94" s="7190" t="s">
        <v>3760</v>
      </c>
      <c r="E94" s="7187" t="s">
        <v>151</v>
      </c>
      <c r="F94" s="7194"/>
    </row>
    <row r="95" spans="1:9" x14ac:dyDescent="0.25">
      <c r="A95" s="7170"/>
      <c r="B95" s="7191"/>
      <c r="C95" s="7191"/>
      <c r="D95" s="7191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0</v>
      </c>
      <c r="C96" s="4047">
        <v>0</v>
      </c>
      <c r="D96" s="5049">
        <v>0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0</v>
      </c>
      <c r="C101" s="5131">
        <f>SUM(C96:C100)</f>
        <v>0</v>
      </c>
      <c r="D101" s="5131">
        <f>SUM(D96:D100)</f>
        <v>0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46" t="s">
        <v>58</v>
      </c>
      <c r="B103" s="7149" t="s">
        <v>59</v>
      </c>
      <c r="C103" s="7150"/>
      <c r="D103" s="7151"/>
      <c r="E103" s="7154" t="s">
        <v>30</v>
      </c>
      <c r="F103" s="7155"/>
      <c r="G103" s="7155"/>
      <c r="H103" s="7155"/>
      <c r="I103" s="7155"/>
      <c r="J103" s="7155"/>
      <c r="K103" s="7155"/>
      <c r="L103" s="7155"/>
      <c r="M103" s="7155"/>
      <c r="N103" s="5136"/>
      <c r="O103" s="7151" t="s">
        <v>2</v>
      </c>
      <c r="P103" s="7151" t="s">
        <v>3</v>
      </c>
    </row>
    <row r="104" spans="1:85" x14ac:dyDescent="0.25">
      <c r="A104" s="7147"/>
      <c r="B104" s="7200"/>
      <c r="C104" s="7201"/>
      <c r="D104" s="7198"/>
      <c r="E104" s="7154" t="s">
        <v>36</v>
      </c>
      <c r="F104" s="7157"/>
      <c r="G104" s="7154" t="s">
        <v>37</v>
      </c>
      <c r="H104" s="7157"/>
      <c r="I104" s="7154" t="s">
        <v>38</v>
      </c>
      <c r="J104" s="7157"/>
      <c r="K104" s="7154" t="s">
        <v>4</v>
      </c>
      <c r="L104" s="7157"/>
      <c r="M104" s="7154" t="s">
        <v>5</v>
      </c>
      <c r="N104" s="7156"/>
      <c r="O104" s="6950"/>
      <c r="P104" s="6950"/>
    </row>
    <row r="105" spans="1:85" x14ac:dyDescent="0.25">
      <c r="A105" s="7199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8"/>
      <c r="P105" s="7198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69" t="s">
        <v>164</v>
      </c>
      <c r="B110" s="7158" t="s">
        <v>165</v>
      </c>
      <c r="C110" s="7206"/>
      <c r="D110" s="7159"/>
      <c r="E110" s="7207" t="s">
        <v>169</v>
      </c>
    </row>
    <row r="111" spans="1:85" x14ac:dyDescent="0.25">
      <c r="A111" s="7205"/>
      <c r="B111" s="5157" t="s">
        <v>166</v>
      </c>
      <c r="C111" s="5157" t="s">
        <v>167</v>
      </c>
      <c r="D111" s="5158" t="s">
        <v>168</v>
      </c>
      <c r="E111" s="7208"/>
    </row>
    <row r="112" spans="1:85" x14ac:dyDescent="0.25">
      <c r="A112" s="5087" t="s">
        <v>24</v>
      </c>
      <c r="B112" s="5159">
        <v>0</v>
      </c>
      <c r="C112" s="5159">
        <v>0</v>
      </c>
      <c r="D112" s="5160">
        <v>0</v>
      </c>
      <c r="E112" s="5161">
        <v>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46" t="s">
        <v>58</v>
      </c>
      <c r="B114" s="7149" t="s">
        <v>59</v>
      </c>
      <c r="C114" s="7150"/>
      <c r="D114" s="7151"/>
      <c r="E114" s="7202" t="s">
        <v>3744</v>
      </c>
      <c r="F114" s="7202"/>
      <c r="G114" s="7202" t="s">
        <v>3745</v>
      </c>
      <c r="H114" s="7202"/>
      <c r="I114" s="7202" t="s">
        <v>3746</v>
      </c>
      <c r="J114" s="7202"/>
    </row>
    <row r="115" spans="1:88" x14ac:dyDescent="0.25">
      <c r="A115" s="7204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1" t="s">
        <v>58</v>
      </c>
      <c r="B120" s="7146" t="s">
        <v>24</v>
      </c>
      <c r="C120" s="7149" t="s">
        <v>3743</v>
      </c>
      <c r="D120" s="7151"/>
      <c r="E120" s="7149" t="s">
        <v>175</v>
      </c>
      <c r="F120" s="7151"/>
      <c r="G120" s="7154" t="s">
        <v>176</v>
      </c>
      <c r="H120" s="7155"/>
      <c r="I120" s="7157"/>
    </row>
    <row r="121" spans="1:88" ht="42" x14ac:dyDescent="0.25">
      <c r="A121" s="7203"/>
      <c r="B121" s="7204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6" t="s">
        <v>58</v>
      </c>
      <c r="B124" s="7146" t="s">
        <v>61</v>
      </c>
      <c r="C124" s="7149" t="s">
        <v>59</v>
      </c>
      <c r="D124" s="7150"/>
      <c r="E124" s="7151"/>
      <c r="F124" s="7154" t="s">
        <v>30</v>
      </c>
      <c r="G124" s="7155"/>
      <c r="H124" s="7155"/>
      <c r="I124" s="7155"/>
      <c r="J124" s="7155"/>
      <c r="K124" s="7155"/>
      <c r="L124" s="7155"/>
      <c r="M124" s="7155"/>
      <c r="N124" s="7155"/>
      <c r="O124" s="7155"/>
      <c r="P124" s="7155"/>
      <c r="Q124" s="7155"/>
      <c r="R124" s="7155"/>
      <c r="S124" s="7155"/>
      <c r="T124" s="7155"/>
      <c r="U124" s="7155"/>
      <c r="V124" s="7155"/>
      <c r="W124" s="7155"/>
      <c r="X124" s="7155"/>
      <c r="Y124" s="7155"/>
      <c r="Z124" s="7155"/>
      <c r="AA124" s="7155"/>
      <c r="AB124" s="7155"/>
      <c r="AC124" s="7155"/>
      <c r="AD124" s="7155"/>
      <c r="AE124" s="7155"/>
      <c r="AF124" s="7155"/>
      <c r="AG124" s="7155"/>
      <c r="AH124" s="7155"/>
      <c r="AI124" s="7155"/>
      <c r="AJ124" s="7155"/>
      <c r="AK124" s="7155"/>
      <c r="AL124" s="7155"/>
      <c r="AM124" s="7156"/>
      <c r="AN124" s="7151" t="s">
        <v>67</v>
      </c>
      <c r="AO124" s="7151" t="s">
        <v>40</v>
      </c>
      <c r="AP124" s="7151" t="s">
        <v>45</v>
      </c>
      <c r="AQ124" s="7169" t="s">
        <v>2</v>
      </c>
      <c r="AR124" s="7151" t="s">
        <v>3</v>
      </c>
    </row>
    <row r="125" spans="1:88" x14ac:dyDescent="0.25">
      <c r="A125" s="7147"/>
      <c r="B125" s="7147"/>
      <c r="C125" s="7209"/>
      <c r="D125" s="7210"/>
      <c r="E125" s="7203"/>
      <c r="F125" s="7154" t="s">
        <v>36</v>
      </c>
      <c r="G125" s="7157"/>
      <c r="H125" s="7154" t="s">
        <v>37</v>
      </c>
      <c r="I125" s="7157"/>
      <c r="J125" s="7154" t="s">
        <v>38</v>
      </c>
      <c r="K125" s="7157"/>
      <c r="L125" s="7154" t="s">
        <v>4</v>
      </c>
      <c r="M125" s="7157"/>
      <c r="N125" s="7154" t="s">
        <v>5</v>
      </c>
      <c r="O125" s="7157"/>
      <c r="P125" s="7158" t="s">
        <v>6</v>
      </c>
      <c r="Q125" s="7166"/>
      <c r="R125" s="7158" t="s">
        <v>7</v>
      </c>
      <c r="S125" s="7166"/>
      <c r="T125" s="7158" t="s">
        <v>8</v>
      </c>
      <c r="U125" s="7166"/>
      <c r="V125" s="7158" t="s">
        <v>9</v>
      </c>
      <c r="W125" s="7166"/>
      <c r="X125" s="7158" t="s">
        <v>10</v>
      </c>
      <c r="Y125" s="7166"/>
      <c r="Z125" s="7158" t="s">
        <v>11</v>
      </c>
      <c r="AA125" s="7166"/>
      <c r="AB125" s="7158" t="s">
        <v>18</v>
      </c>
      <c r="AC125" s="7166"/>
      <c r="AD125" s="7158" t="s">
        <v>19</v>
      </c>
      <c r="AE125" s="7166"/>
      <c r="AF125" s="7158" t="s">
        <v>20</v>
      </c>
      <c r="AG125" s="7166"/>
      <c r="AH125" s="7158" t="s">
        <v>70</v>
      </c>
      <c r="AI125" s="7166"/>
      <c r="AJ125" s="7158" t="s">
        <v>71</v>
      </c>
      <c r="AK125" s="7166"/>
      <c r="AL125" s="7158" t="s">
        <v>72</v>
      </c>
      <c r="AM125" s="7159"/>
      <c r="AN125" s="6950"/>
      <c r="AO125" s="6950"/>
      <c r="AP125" s="6950"/>
      <c r="AQ125" s="7123"/>
      <c r="AR125" s="6950"/>
    </row>
    <row r="126" spans="1:88" ht="27" customHeight="1" x14ac:dyDescent="0.25">
      <c r="A126" s="7204"/>
      <c r="B126" s="7204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203"/>
      <c r="AO126" s="7203"/>
      <c r="AP126" s="7203"/>
      <c r="AQ126" s="7211"/>
      <c r="AR126" s="7203"/>
    </row>
    <row r="127" spans="1:88" x14ac:dyDescent="0.25">
      <c r="A127" s="7227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228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228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229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46" t="s">
        <v>12</v>
      </c>
      <c r="B132" s="7158" t="s">
        <v>189</v>
      </c>
      <c r="C132" s="7206"/>
      <c r="D132" s="7206"/>
      <c r="E132" s="7206"/>
      <c r="F132" s="7166"/>
      <c r="G132" s="7230" t="s">
        <v>196</v>
      </c>
      <c r="H132" s="7233" t="s">
        <v>3747</v>
      </c>
      <c r="I132" s="7202"/>
    </row>
    <row r="133" spans="1:88" ht="15" customHeight="1" x14ac:dyDescent="0.25">
      <c r="A133" s="7147"/>
      <c r="B133" s="7167" t="s">
        <v>24</v>
      </c>
      <c r="C133" s="7158" t="s">
        <v>1211</v>
      </c>
      <c r="D133" s="7206"/>
      <c r="E133" s="7206"/>
      <c r="F133" s="7166"/>
      <c r="G133" s="7231"/>
      <c r="H133" s="7234"/>
      <c r="I133" s="7202"/>
    </row>
    <row r="134" spans="1:88" ht="31.5" x14ac:dyDescent="0.25">
      <c r="A134" s="7204"/>
      <c r="B134" s="691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232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12" t="s">
        <v>203</v>
      </c>
      <c r="B148" s="7212"/>
      <c r="C148" s="7212"/>
      <c r="D148" s="7212"/>
      <c r="E148" s="7212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213" t="s">
        <v>58</v>
      </c>
      <c r="B149" s="7213" t="s">
        <v>61</v>
      </c>
      <c r="C149" s="7216" t="s">
        <v>3707</v>
      </c>
      <c r="D149" s="7217"/>
      <c r="E149" s="7218"/>
      <c r="F149" s="7222" t="s">
        <v>30</v>
      </c>
      <c r="G149" s="7222"/>
      <c r="H149" s="7222"/>
      <c r="I149" s="7222"/>
      <c r="J149" s="7222"/>
      <c r="K149" s="7222"/>
      <c r="L149" s="7222"/>
      <c r="M149" s="7223"/>
      <c r="N149" s="7224" t="s">
        <v>205</v>
      </c>
      <c r="O149" s="7224" t="s">
        <v>3708</v>
      </c>
      <c r="P149" s="7224" t="s">
        <v>3768</v>
      </c>
      <c r="Q149" s="7236" t="s">
        <v>204</v>
      </c>
      <c r="R149" s="7218" t="s">
        <v>67</v>
      </c>
      <c r="S149" s="7151" t="s">
        <v>45</v>
      </c>
      <c r="T149" s="7224" t="s">
        <v>1388</v>
      </c>
      <c r="U149" s="7224" t="s">
        <v>2</v>
      </c>
      <c r="V149" s="7224" t="s">
        <v>3</v>
      </c>
      <c r="W149" s="6767" t="s">
        <v>48</v>
      </c>
      <c r="X149" s="7235"/>
    </row>
    <row r="150" spans="1:90" x14ac:dyDescent="0.25">
      <c r="A150" s="7214"/>
      <c r="B150" s="7214"/>
      <c r="C150" s="7219"/>
      <c r="D150" s="7220"/>
      <c r="E150" s="7221"/>
      <c r="F150" s="7222" t="s">
        <v>491</v>
      </c>
      <c r="G150" s="7222"/>
      <c r="H150" s="7222" t="s">
        <v>1301</v>
      </c>
      <c r="I150" s="7222"/>
      <c r="J150" s="7222" t="s">
        <v>3709</v>
      </c>
      <c r="K150" s="7222"/>
      <c r="L150" s="7222" t="s">
        <v>3710</v>
      </c>
      <c r="M150" s="7223"/>
      <c r="N150" s="7225"/>
      <c r="O150" s="7225"/>
      <c r="P150" s="7225"/>
      <c r="Q150" s="7237"/>
      <c r="R150" s="6445"/>
      <c r="S150" s="6950"/>
      <c r="T150" s="7225"/>
      <c r="U150" s="7225"/>
      <c r="V150" s="7225"/>
      <c r="W150" s="7224" t="s">
        <v>41</v>
      </c>
      <c r="X150" s="7224" t="s">
        <v>42</v>
      </c>
    </row>
    <row r="151" spans="1:90" ht="23.25" customHeight="1" x14ac:dyDescent="0.25">
      <c r="A151" s="7215"/>
      <c r="B151" s="7215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226"/>
      <c r="O151" s="7226"/>
      <c r="P151" s="7226"/>
      <c r="Q151" s="7238"/>
      <c r="R151" s="7221"/>
      <c r="S151" s="7203"/>
      <c r="T151" s="7226"/>
      <c r="U151" s="7226"/>
      <c r="V151" s="7226"/>
      <c r="W151" s="7226"/>
      <c r="X151" s="7226"/>
    </row>
    <row r="152" spans="1:90" x14ac:dyDescent="0.25">
      <c r="A152" s="7239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239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239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239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239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239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239" t="s">
        <v>83</v>
      </c>
      <c r="B160" s="7239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224" t="s">
        <v>137</v>
      </c>
      <c r="B162" s="7224" t="s">
        <v>138</v>
      </c>
      <c r="C162" s="7240" t="s">
        <v>3712</v>
      </c>
      <c r="D162" s="6770" t="s">
        <v>3713</v>
      </c>
    </row>
    <row r="163" spans="1:4" x14ac:dyDescent="0.25">
      <c r="A163" s="7226"/>
      <c r="B163" s="7226"/>
      <c r="C163" s="7241"/>
      <c r="D163" s="677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163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selection activeCell="AH137" sqref="AH13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42" t="s">
        <v>2115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216" t="s">
        <v>2116</v>
      </c>
      <c r="B9" s="7243" t="s">
        <v>3924</v>
      </c>
      <c r="C9" s="7244"/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4"/>
      <c r="T9" s="7244"/>
      <c r="U9" s="7244"/>
      <c r="V9" s="7245"/>
      <c r="W9" s="7216" t="s">
        <v>2117</v>
      </c>
      <c r="X9" s="7217"/>
      <c r="Y9" s="7217"/>
      <c r="Z9" s="7217"/>
      <c r="AA9" s="7217"/>
      <c r="AB9" s="7217"/>
      <c r="AC9" s="7217"/>
      <c r="AD9" s="7218"/>
      <c r="AE9" s="7246" t="s">
        <v>2118</v>
      </c>
      <c r="AF9" s="7246"/>
    </row>
    <row r="10" spans="1:141" ht="15" customHeight="1" x14ac:dyDescent="0.25">
      <c r="A10" s="6709"/>
      <c r="B10" s="7224" t="s">
        <v>59</v>
      </c>
      <c r="C10" s="7216" t="s">
        <v>12</v>
      </c>
      <c r="D10" s="7217"/>
      <c r="E10" s="7217"/>
      <c r="F10" s="7217"/>
      <c r="G10" s="7217"/>
      <c r="H10" s="7217"/>
      <c r="I10" s="7217"/>
      <c r="J10" s="7217"/>
      <c r="K10" s="7217"/>
      <c r="L10" s="7217"/>
      <c r="M10" s="7217"/>
      <c r="N10" s="7217"/>
      <c r="O10" s="7217"/>
      <c r="P10" s="7217"/>
      <c r="Q10" s="7217"/>
      <c r="R10" s="7217"/>
      <c r="S10" s="7218"/>
      <c r="T10" s="7224" t="s">
        <v>67</v>
      </c>
      <c r="U10" s="7247" t="s">
        <v>2119</v>
      </c>
      <c r="V10" s="7248"/>
      <c r="W10" s="7249" t="s">
        <v>218</v>
      </c>
      <c r="X10" s="7249"/>
      <c r="Y10" s="7249"/>
      <c r="Z10" s="7248"/>
      <c r="AA10" s="7247" t="s">
        <v>219</v>
      </c>
      <c r="AB10" s="7249"/>
      <c r="AC10" s="7249"/>
      <c r="AD10" s="7248"/>
      <c r="AE10" s="7246"/>
      <c r="AF10" s="7246"/>
    </row>
    <row r="11" spans="1:141" ht="32.25" customHeight="1" x14ac:dyDescent="0.25">
      <c r="A11" s="7219"/>
      <c r="B11" s="722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221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224" t="s">
        <v>3906</v>
      </c>
      <c r="B74" s="7254" t="s">
        <v>2164</v>
      </c>
      <c r="C74" s="7255"/>
      <c r="D74" s="7255"/>
      <c r="E74" s="7256"/>
      <c r="F74" s="7254" t="s">
        <v>2165</v>
      </c>
      <c r="G74" s="7255"/>
      <c r="H74" s="7255"/>
      <c r="I74" s="7256"/>
      <c r="J74" s="7255" t="s">
        <v>2166</v>
      </c>
      <c r="K74" s="7255"/>
      <c r="L74" s="7255"/>
      <c r="M74" s="7256"/>
      <c r="N74" s="7257" t="s">
        <v>2167</v>
      </c>
      <c r="O74" s="7258"/>
      <c r="P74" s="7259"/>
      <c r="Q74" s="7216" t="s">
        <v>2168</v>
      </c>
      <c r="R74" s="7218"/>
      <c r="S74" s="7216" t="s">
        <v>2169</v>
      </c>
      <c r="T74" s="7218"/>
      <c r="U74" s="7216" t="s">
        <v>2170</v>
      </c>
      <c r="V74" s="7218"/>
      <c r="W74" s="7224" t="s">
        <v>2171</v>
      </c>
      <c r="X74" s="7216" t="s">
        <v>2172</v>
      </c>
      <c r="Y74" s="7218"/>
      <c r="Z74" s="7216" t="s">
        <v>2173</v>
      </c>
      <c r="AA74" s="7218"/>
      <c r="AB74" s="7250" t="s">
        <v>2174</v>
      </c>
      <c r="AC74" s="7251"/>
      <c r="AD74" s="7224" t="s">
        <v>2175</v>
      </c>
      <c r="AE74" s="7252" t="s">
        <v>2176</v>
      </c>
      <c r="AF74" s="7253"/>
      <c r="AG74" s="7222" t="s">
        <v>2177</v>
      </c>
      <c r="AH74" s="7222"/>
      <c r="AI74" s="7222"/>
    </row>
    <row r="75" spans="1:66" ht="63" x14ac:dyDescent="0.25">
      <c r="A75" s="722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22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22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1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1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1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1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1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2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2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5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1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6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3</v>
      </c>
      <c r="AF124" s="5266">
        <v>2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2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1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1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10</v>
      </c>
      <c r="AF136" s="5271">
        <f t="shared" si="18"/>
        <v>20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64" t="s">
        <v>61</v>
      </c>
      <c r="B157" s="7265"/>
      <c r="C157" s="7264" t="s">
        <v>47</v>
      </c>
      <c r="D157" s="6871"/>
      <c r="E157" s="7265"/>
      <c r="F157" s="6452" t="s">
        <v>30</v>
      </c>
      <c r="G157" s="6468"/>
      <c r="H157" s="6468"/>
      <c r="I157" s="6468"/>
      <c r="J157" s="6468"/>
      <c r="K157" s="6468"/>
      <c r="L157" s="6468"/>
      <c r="M157" s="6468"/>
      <c r="N157" s="6468"/>
      <c r="O157" s="6468"/>
      <c r="P157" s="6468"/>
      <c r="Q157" s="6468"/>
      <c r="R157" s="6468"/>
      <c r="S157" s="6468"/>
      <c r="T157" s="6468"/>
      <c r="U157" s="6468"/>
      <c r="V157" s="6468"/>
      <c r="W157" s="6468"/>
      <c r="X157" s="6468"/>
      <c r="Y157" s="6468"/>
      <c r="Z157" s="6468"/>
      <c r="AA157" s="6468"/>
      <c r="AB157" s="6468"/>
      <c r="AC157" s="6468"/>
      <c r="AD157" s="6468"/>
      <c r="AE157" s="6468"/>
      <c r="AF157" s="6468"/>
      <c r="AG157" s="6468"/>
      <c r="AH157" s="6468"/>
      <c r="AI157" s="6468"/>
      <c r="AJ157" s="6468"/>
      <c r="AK157" s="6468"/>
      <c r="AL157" s="6468"/>
      <c r="AM157" s="7260"/>
      <c r="AN157" s="7218" t="s">
        <v>67</v>
      </c>
      <c r="AO157" s="7218" t="s">
        <v>245</v>
      </c>
      <c r="AP157" s="6486" t="s">
        <v>2</v>
      </c>
      <c r="AQ157" s="7218" t="s">
        <v>3</v>
      </c>
    </row>
    <row r="158" spans="1:67" x14ac:dyDescent="0.25">
      <c r="A158" s="6745"/>
      <c r="B158" s="6746"/>
      <c r="C158" s="7266"/>
      <c r="D158" s="7268"/>
      <c r="E158" s="7267"/>
      <c r="F158" s="6479" t="s">
        <v>36</v>
      </c>
      <c r="G158" s="6456"/>
      <c r="H158" s="6479" t="s">
        <v>37</v>
      </c>
      <c r="I158" s="6456"/>
      <c r="J158" s="6479" t="s">
        <v>38</v>
      </c>
      <c r="K158" s="6456"/>
      <c r="L158" s="6479" t="s">
        <v>4</v>
      </c>
      <c r="M158" s="6456"/>
      <c r="N158" s="6479" t="s">
        <v>5</v>
      </c>
      <c r="O158" s="6456"/>
      <c r="P158" s="6452" t="s">
        <v>6</v>
      </c>
      <c r="Q158" s="6453"/>
      <c r="R158" s="6452" t="s">
        <v>7</v>
      </c>
      <c r="S158" s="6453"/>
      <c r="T158" s="6452" t="s">
        <v>8</v>
      </c>
      <c r="U158" s="6453"/>
      <c r="V158" s="6452" t="s">
        <v>9</v>
      </c>
      <c r="W158" s="6453"/>
      <c r="X158" s="6452" t="s">
        <v>10</v>
      </c>
      <c r="Y158" s="6453"/>
      <c r="Z158" s="6452" t="s">
        <v>11</v>
      </c>
      <c r="AA158" s="6453"/>
      <c r="AB158" s="6452" t="s">
        <v>18</v>
      </c>
      <c r="AC158" s="6453"/>
      <c r="AD158" s="6452" t="s">
        <v>19</v>
      </c>
      <c r="AE158" s="6453"/>
      <c r="AF158" s="6452" t="s">
        <v>20</v>
      </c>
      <c r="AG158" s="6453"/>
      <c r="AH158" s="6452" t="s">
        <v>70</v>
      </c>
      <c r="AI158" s="6453"/>
      <c r="AJ158" s="6452" t="s">
        <v>71</v>
      </c>
      <c r="AK158" s="6453"/>
      <c r="AL158" s="6452" t="s">
        <v>32</v>
      </c>
      <c r="AM158" s="7260"/>
      <c r="AN158" s="6445"/>
      <c r="AO158" s="6445"/>
      <c r="AP158" s="7225"/>
      <c r="AQ158" s="6445"/>
    </row>
    <row r="159" spans="1:67" x14ac:dyDescent="0.25">
      <c r="A159" s="7266"/>
      <c r="B159" s="7267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63"/>
      <c r="AO159" s="7263"/>
      <c r="AP159" s="6487"/>
      <c r="AQ159" s="7263"/>
    </row>
    <row r="160" spans="1:67" x14ac:dyDescent="0.25">
      <c r="A160" s="7261" t="s">
        <v>76</v>
      </c>
      <c r="B160" s="7262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224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225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225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22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69" t="s">
        <v>247</v>
      </c>
      <c r="B165" s="7270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733" t="s">
        <v>248</v>
      </c>
      <c r="B166" s="7271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72" t="s">
        <v>249</v>
      </c>
      <c r="B167" s="7273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733" t="s">
        <v>2210</v>
      </c>
      <c r="B168" s="7271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733" t="s">
        <v>62</v>
      </c>
      <c r="B169" s="7271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74" t="s">
        <v>79</v>
      </c>
      <c r="B170" s="7275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767" t="s">
        <v>24</v>
      </c>
      <c r="B171" s="7235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213" t="s">
        <v>58</v>
      </c>
      <c r="B173" s="7224" t="s">
        <v>61</v>
      </c>
      <c r="C173" s="7264" t="s">
        <v>47</v>
      </c>
      <c r="D173" s="6871"/>
      <c r="E173" s="7265"/>
      <c r="F173" s="7247" t="s">
        <v>30</v>
      </c>
      <c r="G173" s="7249"/>
      <c r="H173" s="7249"/>
      <c r="I173" s="7249"/>
      <c r="J173" s="7249"/>
      <c r="K173" s="7249"/>
      <c r="L173" s="7249"/>
      <c r="M173" s="7249"/>
      <c r="N173" s="7249"/>
      <c r="O173" s="7249"/>
      <c r="P173" s="7249"/>
      <c r="Q173" s="7249"/>
      <c r="R173" s="7249"/>
      <c r="S173" s="7249"/>
      <c r="T173" s="7249"/>
      <c r="U173" s="7249"/>
      <c r="V173" s="7249"/>
      <c r="W173" s="7249"/>
      <c r="X173" s="7249"/>
      <c r="Y173" s="7249"/>
      <c r="Z173" s="7249"/>
      <c r="AA173" s="7249"/>
      <c r="AB173" s="7249"/>
      <c r="AC173" s="7249"/>
      <c r="AD173" s="7249"/>
      <c r="AE173" s="7249"/>
      <c r="AF173" s="7249"/>
      <c r="AG173" s="7249"/>
      <c r="AH173" s="7249"/>
      <c r="AI173" s="7249"/>
      <c r="AJ173" s="7249"/>
      <c r="AK173" s="7249"/>
      <c r="AL173" s="7249"/>
      <c r="AM173" s="7276"/>
      <c r="AN173" s="7218" t="s">
        <v>67</v>
      </c>
      <c r="AO173" s="7217" t="s">
        <v>48</v>
      </c>
      <c r="AP173" s="7218"/>
      <c r="AQ173" s="6486" t="s">
        <v>2</v>
      </c>
      <c r="AR173" s="7218" t="s">
        <v>3</v>
      </c>
      <c r="AS173" s="7224" t="s">
        <v>2212</v>
      </c>
      <c r="AT173" s="7224" t="s">
        <v>45</v>
      </c>
    </row>
    <row r="174" spans="1:71" x14ac:dyDescent="0.25">
      <c r="A174" s="7214"/>
      <c r="B174" s="7225"/>
      <c r="C174" s="7266"/>
      <c r="D174" s="7268"/>
      <c r="E174" s="7267"/>
      <c r="F174" s="6767" t="s">
        <v>36</v>
      </c>
      <c r="G174" s="7235"/>
      <c r="H174" s="6767" t="s">
        <v>37</v>
      </c>
      <c r="I174" s="7235"/>
      <c r="J174" s="6767" t="s">
        <v>38</v>
      </c>
      <c r="K174" s="7235"/>
      <c r="L174" s="6767" t="s">
        <v>4</v>
      </c>
      <c r="M174" s="7235"/>
      <c r="N174" s="6767" t="s">
        <v>5</v>
      </c>
      <c r="O174" s="7235"/>
      <c r="P174" s="7247" t="s">
        <v>6</v>
      </c>
      <c r="Q174" s="7248"/>
      <c r="R174" s="7247" t="s">
        <v>7</v>
      </c>
      <c r="S174" s="7248"/>
      <c r="T174" s="7247" t="s">
        <v>8</v>
      </c>
      <c r="U174" s="7248"/>
      <c r="V174" s="7247" t="s">
        <v>9</v>
      </c>
      <c r="W174" s="7248"/>
      <c r="X174" s="7247" t="s">
        <v>10</v>
      </c>
      <c r="Y174" s="7248"/>
      <c r="Z174" s="7247" t="s">
        <v>11</v>
      </c>
      <c r="AA174" s="7248"/>
      <c r="AB174" s="7247" t="s">
        <v>18</v>
      </c>
      <c r="AC174" s="7248"/>
      <c r="AD174" s="7247" t="s">
        <v>19</v>
      </c>
      <c r="AE174" s="7248"/>
      <c r="AF174" s="7247" t="s">
        <v>20</v>
      </c>
      <c r="AG174" s="7248"/>
      <c r="AH174" s="7247" t="s">
        <v>70</v>
      </c>
      <c r="AI174" s="7248"/>
      <c r="AJ174" s="7247" t="s">
        <v>71</v>
      </c>
      <c r="AK174" s="7248"/>
      <c r="AL174" s="7247" t="s">
        <v>32</v>
      </c>
      <c r="AM174" s="7276"/>
      <c r="AN174" s="6445"/>
      <c r="AO174" s="6465"/>
      <c r="AP174" s="6445"/>
      <c r="AQ174" s="7225"/>
      <c r="AR174" s="6445"/>
      <c r="AS174" s="7225"/>
      <c r="AT174" s="7225"/>
    </row>
    <row r="175" spans="1:71" x14ac:dyDescent="0.25">
      <c r="A175" s="7215"/>
      <c r="B175" s="722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63"/>
      <c r="AO175" s="5200" t="s">
        <v>41</v>
      </c>
      <c r="AP175" s="5230" t="s">
        <v>42</v>
      </c>
      <c r="AQ175" s="6487"/>
      <c r="AR175" s="7263"/>
      <c r="AS175" s="7226"/>
      <c r="AT175" s="722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729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732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62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95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62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95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80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81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82" t="s">
        <v>2219</v>
      </c>
      <c r="B188" s="7283"/>
      <c r="C188" s="7288" t="s">
        <v>59</v>
      </c>
      <c r="D188" s="7289"/>
      <c r="E188" s="7283"/>
      <c r="F188" s="7291" t="s">
        <v>30</v>
      </c>
      <c r="G188" s="7292"/>
      <c r="H188" s="7292"/>
      <c r="I188" s="7292"/>
      <c r="J188" s="7292"/>
      <c r="K188" s="7292"/>
      <c r="L188" s="7292"/>
      <c r="M188" s="7292"/>
      <c r="N188" s="7292"/>
      <c r="O188" s="7292"/>
      <c r="P188" s="7292"/>
      <c r="Q188" s="7292"/>
      <c r="R188" s="7292"/>
      <c r="S188" s="7292"/>
      <c r="T188" s="7292"/>
      <c r="U188" s="7292"/>
      <c r="V188" s="7292"/>
      <c r="W188" s="7292"/>
      <c r="X188" s="7292"/>
      <c r="Y188" s="7292"/>
      <c r="Z188" s="7292"/>
      <c r="AA188" s="7292"/>
      <c r="AB188" s="7292"/>
      <c r="AC188" s="7292"/>
      <c r="AD188" s="7292"/>
      <c r="AE188" s="7292"/>
      <c r="AF188" s="7292"/>
      <c r="AG188" s="7293"/>
      <c r="AH188" s="7294" t="s">
        <v>2220</v>
      </c>
      <c r="AI188" s="7294"/>
      <c r="AJ188" s="7294"/>
      <c r="AK188" s="7295"/>
      <c r="AL188" s="7296" t="s">
        <v>2221</v>
      </c>
      <c r="AM188" s="7300" t="s">
        <v>2222</v>
      </c>
      <c r="AN188" s="7299"/>
      <c r="AO188" s="7301" t="s">
        <v>3</v>
      </c>
      <c r="AP188" s="7304" t="s">
        <v>2</v>
      </c>
    </row>
    <row r="189" spans="1:71" x14ac:dyDescent="0.25">
      <c r="A189" s="7284"/>
      <c r="B189" s="7285"/>
      <c r="C189" s="7286"/>
      <c r="D189" s="7290"/>
      <c r="E189" s="7287"/>
      <c r="F189" s="7291" t="s">
        <v>4</v>
      </c>
      <c r="G189" s="7299"/>
      <c r="H189" s="7291" t="s">
        <v>5</v>
      </c>
      <c r="I189" s="7299"/>
      <c r="J189" s="7291" t="s">
        <v>6</v>
      </c>
      <c r="K189" s="7299"/>
      <c r="L189" s="7291" t="s">
        <v>7</v>
      </c>
      <c r="M189" s="7299"/>
      <c r="N189" s="7291" t="s">
        <v>8</v>
      </c>
      <c r="O189" s="7299"/>
      <c r="P189" s="7291" t="s">
        <v>9</v>
      </c>
      <c r="Q189" s="7299"/>
      <c r="R189" s="7291" t="s">
        <v>10</v>
      </c>
      <c r="S189" s="7299"/>
      <c r="T189" s="7291" t="s">
        <v>11</v>
      </c>
      <c r="U189" s="7299"/>
      <c r="V189" s="7291" t="s">
        <v>18</v>
      </c>
      <c r="W189" s="7299"/>
      <c r="X189" s="7291" t="s">
        <v>19</v>
      </c>
      <c r="Y189" s="7299"/>
      <c r="Z189" s="7291" t="s">
        <v>20</v>
      </c>
      <c r="AA189" s="7299"/>
      <c r="AB189" s="7291" t="s">
        <v>70</v>
      </c>
      <c r="AC189" s="7299"/>
      <c r="AD189" s="7291" t="s">
        <v>71</v>
      </c>
      <c r="AE189" s="7299"/>
      <c r="AF189" s="7291" t="s">
        <v>32</v>
      </c>
      <c r="AG189" s="7293"/>
      <c r="AH189" s="7308" t="s">
        <v>220</v>
      </c>
      <c r="AI189" s="7314" t="s">
        <v>1337</v>
      </c>
      <c r="AJ189" s="7296" t="s">
        <v>3718</v>
      </c>
      <c r="AK189" s="7308" t="s">
        <v>221</v>
      </c>
      <c r="AL189" s="7297"/>
      <c r="AM189" s="7296" t="s">
        <v>2223</v>
      </c>
      <c r="AN189" s="7296" t="s">
        <v>1469</v>
      </c>
      <c r="AO189" s="7302"/>
      <c r="AP189" s="7285"/>
    </row>
    <row r="190" spans="1:71" x14ac:dyDescent="0.25">
      <c r="A190" s="7286"/>
      <c r="B190" s="7287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309"/>
      <c r="AI190" s="7309"/>
      <c r="AJ190" s="7298"/>
      <c r="AK190" s="7309"/>
      <c r="AL190" s="7298"/>
      <c r="AM190" s="7310"/>
      <c r="AN190" s="7310"/>
      <c r="AO190" s="7303"/>
      <c r="AP190" s="7287"/>
    </row>
    <row r="191" spans="1:71" ht="15" customHeight="1" x14ac:dyDescent="0.25">
      <c r="A191" s="7305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311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312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303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313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310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305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306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305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307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60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42" t="s">
        <v>252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15" t="s">
        <v>254</v>
      </c>
      <c r="B10" s="7318" t="s">
        <v>63</v>
      </c>
      <c r="C10" s="6462"/>
      <c r="D10" s="7319"/>
      <c r="E10" s="7323" t="s">
        <v>30</v>
      </c>
      <c r="F10" s="7324"/>
      <c r="G10" s="7324"/>
      <c r="H10" s="7324"/>
      <c r="I10" s="7324"/>
      <c r="J10" s="7324"/>
      <c r="K10" s="7324"/>
      <c r="L10" s="7324"/>
      <c r="M10" s="7324"/>
      <c r="N10" s="7324"/>
      <c r="O10" s="7324"/>
      <c r="P10" s="7324"/>
      <c r="Q10" s="7324"/>
      <c r="R10" s="7324"/>
      <c r="S10" s="7324"/>
      <c r="T10" s="7324"/>
      <c r="U10" s="7324"/>
      <c r="V10" s="7324"/>
      <c r="W10" s="7324"/>
      <c r="X10" s="7324"/>
      <c r="Y10" s="7324"/>
      <c r="Z10" s="7324"/>
      <c r="AA10" s="7324"/>
      <c r="AB10" s="7324"/>
      <c r="AC10" s="7324"/>
      <c r="AD10" s="7324"/>
      <c r="AE10" s="7324"/>
      <c r="AF10" s="7324"/>
      <c r="AG10" s="7324"/>
      <c r="AH10" s="7324"/>
      <c r="AI10" s="7324"/>
      <c r="AJ10" s="7324"/>
      <c r="AK10" s="7324"/>
      <c r="AL10" s="7325"/>
      <c r="AM10" s="7326" t="s">
        <v>67</v>
      </c>
      <c r="AN10" s="7323" t="s">
        <v>544</v>
      </c>
      <c r="AO10" s="7324"/>
      <c r="AP10" s="7324"/>
      <c r="AQ10" s="7325"/>
      <c r="AR10" s="7326" t="s">
        <v>255</v>
      </c>
      <c r="AS10" s="7326" t="s">
        <v>256</v>
      </c>
    </row>
    <row r="11" spans="1:71" x14ac:dyDescent="0.25">
      <c r="A11" s="7316"/>
      <c r="B11" s="7320"/>
      <c r="C11" s="7321"/>
      <c r="D11" s="7322"/>
      <c r="E11" s="7323" t="s">
        <v>36</v>
      </c>
      <c r="F11" s="7325"/>
      <c r="G11" s="7323" t="s">
        <v>37</v>
      </c>
      <c r="H11" s="7325"/>
      <c r="I11" s="7323" t="s">
        <v>38</v>
      </c>
      <c r="J11" s="7325"/>
      <c r="K11" s="7323" t="s">
        <v>4</v>
      </c>
      <c r="L11" s="7325"/>
      <c r="M11" s="7323" t="s">
        <v>5</v>
      </c>
      <c r="N11" s="7325"/>
      <c r="O11" s="7328" t="s">
        <v>6</v>
      </c>
      <c r="P11" s="7329"/>
      <c r="Q11" s="7328" t="s">
        <v>7</v>
      </c>
      <c r="R11" s="7329"/>
      <c r="S11" s="7328" t="s">
        <v>8</v>
      </c>
      <c r="T11" s="7329"/>
      <c r="U11" s="7328" t="s">
        <v>9</v>
      </c>
      <c r="V11" s="7329"/>
      <c r="W11" s="7328" t="s">
        <v>10</v>
      </c>
      <c r="X11" s="7329"/>
      <c r="Y11" s="7328" t="s">
        <v>11</v>
      </c>
      <c r="Z11" s="7329"/>
      <c r="AA11" s="7328" t="s">
        <v>18</v>
      </c>
      <c r="AB11" s="7329"/>
      <c r="AC11" s="7328" t="s">
        <v>19</v>
      </c>
      <c r="AD11" s="7329"/>
      <c r="AE11" s="7328" t="s">
        <v>20</v>
      </c>
      <c r="AF11" s="7329"/>
      <c r="AG11" s="7328" t="s">
        <v>70</v>
      </c>
      <c r="AH11" s="7329"/>
      <c r="AI11" s="7328" t="s">
        <v>71</v>
      </c>
      <c r="AJ11" s="7329"/>
      <c r="AK11" s="6796" t="s">
        <v>32</v>
      </c>
      <c r="AL11" s="6801"/>
      <c r="AM11" s="6445"/>
      <c r="AN11" s="7337" t="s">
        <v>257</v>
      </c>
      <c r="AO11" s="7331" t="s">
        <v>258</v>
      </c>
      <c r="AP11" s="7331" t="s">
        <v>259</v>
      </c>
      <c r="AQ11" s="7333" t="s">
        <v>1470</v>
      </c>
      <c r="AR11" s="7330"/>
      <c r="AS11" s="7330"/>
    </row>
    <row r="12" spans="1:71" x14ac:dyDescent="0.25">
      <c r="A12" s="7317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7"/>
      <c r="AN12" s="7338"/>
      <c r="AO12" s="7332"/>
      <c r="AP12" s="7332"/>
      <c r="AQ12" s="7334"/>
      <c r="AR12" s="7327"/>
      <c r="AS12" s="7327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15" t="s">
        <v>265</v>
      </c>
      <c r="B18" s="7318" t="s">
        <v>63</v>
      </c>
      <c r="C18" s="6462"/>
      <c r="D18" s="7319"/>
      <c r="E18" s="7323" t="s">
        <v>30</v>
      </c>
      <c r="F18" s="7324"/>
      <c r="G18" s="7324"/>
      <c r="H18" s="7324"/>
      <c r="I18" s="7324"/>
      <c r="J18" s="7324"/>
      <c r="K18" s="7324"/>
      <c r="L18" s="7324"/>
      <c r="M18" s="7324"/>
      <c r="N18" s="7324"/>
      <c r="O18" s="7324"/>
      <c r="P18" s="7324"/>
      <c r="Q18" s="7324"/>
      <c r="R18" s="7324"/>
      <c r="S18" s="7324"/>
      <c r="T18" s="7324"/>
      <c r="U18" s="7324"/>
      <c r="V18" s="7324"/>
      <c r="W18" s="7324"/>
      <c r="X18" s="7324"/>
      <c r="Y18" s="7324"/>
      <c r="Z18" s="7324"/>
      <c r="AA18" s="7324"/>
      <c r="AB18" s="7324"/>
      <c r="AC18" s="7324"/>
      <c r="AD18" s="7324"/>
      <c r="AE18" s="7324"/>
      <c r="AF18" s="7324"/>
      <c r="AG18" s="7324"/>
      <c r="AH18" s="7324"/>
      <c r="AI18" s="7324"/>
      <c r="AJ18" s="7324"/>
      <c r="AK18" s="7324"/>
      <c r="AL18" s="7325"/>
      <c r="AM18" s="7319" t="s">
        <v>67</v>
      </c>
      <c r="AN18" s="7336" t="s">
        <v>266</v>
      </c>
      <c r="AO18" s="7336" t="s">
        <v>256</v>
      </c>
      <c r="AP18" s="7336" t="s">
        <v>267</v>
      </c>
    </row>
    <row r="19" spans="1:69" x14ac:dyDescent="0.25">
      <c r="A19" s="7316"/>
      <c r="B19" s="7320"/>
      <c r="C19" s="7321"/>
      <c r="D19" s="7322"/>
      <c r="E19" s="7323" t="s">
        <v>36</v>
      </c>
      <c r="F19" s="7325"/>
      <c r="G19" s="7323" t="s">
        <v>37</v>
      </c>
      <c r="H19" s="7325"/>
      <c r="I19" s="7323" t="s">
        <v>38</v>
      </c>
      <c r="J19" s="7325"/>
      <c r="K19" s="7323" t="s">
        <v>4</v>
      </c>
      <c r="L19" s="7325"/>
      <c r="M19" s="7323" t="s">
        <v>5</v>
      </c>
      <c r="N19" s="7325"/>
      <c r="O19" s="7328" t="s">
        <v>6</v>
      </c>
      <c r="P19" s="7329"/>
      <c r="Q19" s="7328" t="s">
        <v>7</v>
      </c>
      <c r="R19" s="7329"/>
      <c r="S19" s="7328" t="s">
        <v>8</v>
      </c>
      <c r="T19" s="7329"/>
      <c r="U19" s="7328" t="s">
        <v>9</v>
      </c>
      <c r="V19" s="7329"/>
      <c r="W19" s="7328" t="s">
        <v>10</v>
      </c>
      <c r="X19" s="7329"/>
      <c r="Y19" s="7328" t="s">
        <v>11</v>
      </c>
      <c r="Z19" s="7329"/>
      <c r="AA19" s="7328" t="s">
        <v>18</v>
      </c>
      <c r="AB19" s="7329"/>
      <c r="AC19" s="7328" t="s">
        <v>19</v>
      </c>
      <c r="AD19" s="7329"/>
      <c r="AE19" s="7328" t="s">
        <v>20</v>
      </c>
      <c r="AF19" s="7329"/>
      <c r="AG19" s="7328" t="s">
        <v>70</v>
      </c>
      <c r="AH19" s="7329"/>
      <c r="AI19" s="7328" t="s">
        <v>71</v>
      </c>
      <c r="AJ19" s="7329"/>
      <c r="AK19" s="7328" t="s">
        <v>32</v>
      </c>
      <c r="AL19" s="7329"/>
      <c r="AM19" s="7335"/>
      <c r="AN19" s="7330"/>
      <c r="AO19" s="7330"/>
      <c r="AP19" s="7330"/>
    </row>
    <row r="20" spans="1:69" x14ac:dyDescent="0.25">
      <c r="A20" s="7317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27"/>
      <c r="AO20" s="7327"/>
      <c r="AP20" s="7327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339" t="s">
        <v>274</v>
      </c>
      <c r="B27" s="7339"/>
      <c r="C27" s="7339"/>
      <c r="D27" s="7339"/>
      <c r="E27" s="7339"/>
      <c r="F27" s="7339"/>
      <c r="G27" s="7339"/>
      <c r="H27" s="7339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40" t="s">
        <v>61</v>
      </c>
      <c r="B28" s="7318" t="s">
        <v>63</v>
      </c>
      <c r="C28" s="6462"/>
      <c r="D28" s="7319"/>
      <c r="E28" s="7323" t="s">
        <v>30</v>
      </c>
      <c r="F28" s="7324"/>
      <c r="G28" s="7324"/>
      <c r="H28" s="7324"/>
      <c r="I28" s="7324"/>
      <c r="J28" s="7324"/>
      <c r="K28" s="7324"/>
      <c r="L28" s="7324"/>
      <c r="M28" s="7324"/>
      <c r="N28" s="7324"/>
      <c r="O28" s="7324"/>
      <c r="P28" s="7324"/>
      <c r="Q28" s="7324"/>
      <c r="R28" s="7324"/>
      <c r="S28" s="7324"/>
      <c r="T28" s="7324"/>
      <c r="U28" s="7324"/>
      <c r="V28" s="7324"/>
      <c r="W28" s="7324"/>
      <c r="X28" s="7324"/>
      <c r="Y28" s="7324"/>
      <c r="Z28" s="7324"/>
      <c r="AA28" s="7324"/>
      <c r="AB28" s="7324"/>
      <c r="AC28" s="7324"/>
      <c r="AD28" s="7324"/>
      <c r="AE28" s="7324"/>
      <c r="AF28" s="7324"/>
      <c r="AG28" s="7324"/>
      <c r="AH28" s="7324"/>
      <c r="AI28" s="7324"/>
      <c r="AJ28" s="7324"/>
      <c r="AK28" s="7324"/>
      <c r="AL28" s="7325"/>
      <c r="AM28" s="7336" t="s">
        <v>67</v>
      </c>
      <c r="AN28" s="7336" t="s">
        <v>256</v>
      </c>
    </row>
    <row r="29" spans="1:69" x14ac:dyDescent="0.25">
      <c r="A29" s="7341"/>
      <c r="B29" s="7320"/>
      <c r="C29" s="7321"/>
      <c r="D29" s="7322"/>
      <c r="E29" s="7323" t="s">
        <v>36</v>
      </c>
      <c r="F29" s="7325"/>
      <c r="G29" s="7323" t="s">
        <v>37</v>
      </c>
      <c r="H29" s="7325"/>
      <c r="I29" s="7323" t="s">
        <v>38</v>
      </c>
      <c r="J29" s="7325"/>
      <c r="K29" s="7323" t="s">
        <v>4</v>
      </c>
      <c r="L29" s="7325"/>
      <c r="M29" s="7323" t="s">
        <v>5</v>
      </c>
      <c r="N29" s="7325"/>
      <c r="O29" s="7328" t="s">
        <v>6</v>
      </c>
      <c r="P29" s="7329"/>
      <c r="Q29" s="7328" t="s">
        <v>7</v>
      </c>
      <c r="R29" s="7329"/>
      <c r="S29" s="7328" t="s">
        <v>8</v>
      </c>
      <c r="T29" s="7329"/>
      <c r="U29" s="7328" t="s">
        <v>9</v>
      </c>
      <c r="V29" s="7329"/>
      <c r="W29" s="7328" t="s">
        <v>10</v>
      </c>
      <c r="X29" s="7329"/>
      <c r="Y29" s="7328" t="s">
        <v>11</v>
      </c>
      <c r="Z29" s="7329"/>
      <c r="AA29" s="7328" t="s">
        <v>18</v>
      </c>
      <c r="AB29" s="7329"/>
      <c r="AC29" s="7328" t="s">
        <v>19</v>
      </c>
      <c r="AD29" s="7329"/>
      <c r="AE29" s="7328" t="s">
        <v>20</v>
      </c>
      <c r="AF29" s="7329"/>
      <c r="AG29" s="7328" t="s">
        <v>70</v>
      </c>
      <c r="AH29" s="7329"/>
      <c r="AI29" s="7328" t="s">
        <v>71</v>
      </c>
      <c r="AJ29" s="7329"/>
      <c r="AK29" s="7328" t="s">
        <v>32</v>
      </c>
      <c r="AL29" s="7329"/>
      <c r="AM29" s="7330"/>
      <c r="AN29" s="7330"/>
    </row>
    <row r="30" spans="1:69" x14ac:dyDescent="0.25">
      <c r="A30" s="7342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27"/>
      <c r="AN30" s="7327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40" t="s">
        <v>61</v>
      </c>
      <c r="B38" s="7318" t="s">
        <v>63</v>
      </c>
      <c r="C38" s="6462"/>
      <c r="D38" s="7319"/>
      <c r="E38" s="7323" t="s">
        <v>30</v>
      </c>
      <c r="F38" s="7324"/>
      <c r="G38" s="7324"/>
      <c r="H38" s="7324"/>
      <c r="I38" s="7324"/>
      <c r="J38" s="7324"/>
      <c r="K38" s="7324"/>
      <c r="L38" s="7324"/>
      <c r="M38" s="7324"/>
      <c r="N38" s="7324"/>
      <c r="O38" s="7324"/>
      <c r="P38" s="7324"/>
      <c r="Q38" s="7324"/>
      <c r="R38" s="7324"/>
      <c r="S38" s="7324"/>
      <c r="T38" s="7324"/>
      <c r="U38" s="7324"/>
      <c r="V38" s="7324"/>
      <c r="W38" s="7324"/>
      <c r="X38" s="7324"/>
      <c r="Y38" s="7324"/>
      <c r="Z38" s="7324"/>
      <c r="AA38" s="7324"/>
      <c r="AB38" s="7324"/>
      <c r="AC38" s="7324"/>
      <c r="AD38" s="7324"/>
      <c r="AE38" s="7324"/>
      <c r="AF38" s="7324"/>
      <c r="AG38" s="7324"/>
      <c r="AH38" s="7324"/>
      <c r="AI38" s="7324"/>
      <c r="AJ38" s="7324"/>
      <c r="AK38" s="7324"/>
      <c r="AL38" s="7325"/>
      <c r="AM38" s="7336" t="s">
        <v>67</v>
      </c>
      <c r="AN38" s="7336" t="s">
        <v>256</v>
      </c>
    </row>
    <row r="39" spans="1:68" x14ac:dyDescent="0.25">
      <c r="A39" s="7341"/>
      <c r="B39" s="7320"/>
      <c r="C39" s="7321"/>
      <c r="D39" s="7322"/>
      <c r="E39" s="7323" t="s">
        <v>36</v>
      </c>
      <c r="F39" s="7325"/>
      <c r="G39" s="7323" t="s">
        <v>37</v>
      </c>
      <c r="H39" s="7325"/>
      <c r="I39" s="7323" t="s">
        <v>38</v>
      </c>
      <c r="J39" s="7325"/>
      <c r="K39" s="7323" t="s">
        <v>4</v>
      </c>
      <c r="L39" s="7325"/>
      <c r="M39" s="7323" t="s">
        <v>5</v>
      </c>
      <c r="N39" s="7325"/>
      <c r="O39" s="7328" t="s">
        <v>6</v>
      </c>
      <c r="P39" s="7329"/>
      <c r="Q39" s="7328" t="s">
        <v>7</v>
      </c>
      <c r="R39" s="7329"/>
      <c r="S39" s="7328" t="s">
        <v>8</v>
      </c>
      <c r="T39" s="7329"/>
      <c r="U39" s="7328" t="s">
        <v>9</v>
      </c>
      <c r="V39" s="7329"/>
      <c r="W39" s="7328" t="s">
        <v>10</v>
      </c>
      <c r="X39" s="7329"/>
      <c r="Y39" s="7328" t="s">
        <v>11</v>
      </c>
      <c r="Z39" s="7329"/>
      <c r="AA39" s="7328" t="s">
        <v>18</v>
      </c>
      <c r="AB39" s="7329"/>
      <c r="AC39" s="7328" t="s">
        <v>19</v>
      </c>
      <c r="AD39" s="7329"/>
      <c r="AE39" s="7328" t="s">
        <v>20</v>
      </c>
      <c r="AF39" s="7329"/>
      <c r="AG39" s="7328" t="s">
        <v>70</v>
      </c>
      <c r="AH39" s="7329"/>
      <c r="AI39" s="7328" t="s">
        <v>71</v>
      </c>
      <c r="AJ39" s="7329"/>
      <c r="AK39" s="6796" t="s">
        <v>32</v>
      </c>
      <c r="AL39" s="6801"/>
      <c r="AM39" s="6445"/>
      <c r="AN39" s="7330"/>
    </row>
    <row r="40" spans="1:68" x14ac:dyDescent="0.25">
      <c r="A40" s="7342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7"/>
      <c r="AN40" s="7327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40" t="s">
        <v>61</v>
      </c>
      <c r="B48" s="7318" t="s">
        <v>63</v>
      </c>
      <c r="C48" s="6462"/>
      <c r="D48" s="7319"/>
      <c r="E48" s="7323" t="s">
        <v>30</v>
      </c>
      <c r="F48" s="7324"/>
      <c r="G48" s="7324"/>
      <c r="H48" s="7324"/>
      <c r="I48" s="7324"/>
      <c r="J48" s="7324"/>
      <c r="K48" s="7324"/>
      <c r="L48" s="7324"/>
      <c r="M48" s="7324"/>
      <c r="N48" s="7324"/>
      <c r="O48" s="7324"/>
      <c r="P48" s="7324"/>
      <c r="Q48" s="7324"/>
      <c r="R48" s="7324"/>
      <c r="S48" s="7324"/>
      <c r="T48" s="7324"/>
      <c r="U48" s="7324"/>
      <c r="V48" s="7324"/>
      <c r="W48" s="7324"/>
      <c r="X48" s="7324"/>
      <c r="Y48" s="7324"/>
      <c r="Z48" s="7324"/>
      <c r="AA48" s="7324"/>
      <c r="AB48" s="7324"/>
      <c r="AC48" s="7324"/>
      <c r="AD48" s="7324"/>
      <c r="AE48" s="7324"/>
      <c r="AF48" s="7324"/>
      <c r="AG48" s="7324"/>
      <c r="AH48" s="7324"/>
      <c r="AI48" s="7324"/>
      <c r="AJ48" s="7324"/>
      <c r="AK48" s="7324"/>
      <c r="AL48" s="7325"/>
      <c r="AM48" s="7336" t="s">
        <v>67</v>
      </c>
      <c r="AN48" s="7336" t="s">
        <v>256</v>
      </c>
    </row>
    <row r="49" spans="1:68" x14ac:dyDescent="0.25">
      <c r="A49" s="7341"/>
      <c r="B49" s="7320"/>
      <c r="C49" s="7321"/>
      <c r="D49" s="7322"/>
      <c r="E49" s="7323" t="s">
        <v>36</v>
      </c>
      <c r="F49" s="7325"/>
      <c r="G49" s="7323" t="s">
        <v>37</v>
      </c>
      <c r="H49" s="7325"/>
      <c r="I49" s="7323" t="s">
        <v>38</v>
      </c>
      <c r="J49" s="7325"/>
      <c r="K49" s="7323" t="s">
        <v>4</v>
      </c>
      <c r="L49" s="7325"/>
      <c r="M49" s="7323" t="s">
        <v>5</v>
      </c>
      <c r="N49" s="7325"/>
      <c r="O49" s="7328" t="s">
        <v>6</v>
      </c>
      <c r="P49" s="7329"/>
      <c r="Q49" s="7328" t="s">
        <v>7</v>
      </c>
      <c r="R49" s="7329"/>
      <c r="S49" s="7328" t="s">
        <v>8</v>
      </c>
      <c r="T49" s="7329"/>
      <c r="U49" s="7328" t="s">
        <v>9</v>
      </c>
      <c r="V49" s="7329"/>
      <c r="W49" s="7328" t="s">
        <v>10</v>
      </c>
      <c r="X49" s="7329"/>
      <c r="Y49" s="7328" t="s">
        <v>11</v>
      </c>
      <c r="Z49" s="7329"/>
      <c r="AA49" s="7328" t="s">
        <v>18</v>
      </c>
      <c r="AB49" s="7329"/>
      <c r="AC49" s="7328" t="s">
        <v>19</v>
      </c>
      <c r="AD49" s="7329"/>
      <c r="AE49" s="7328" t="s">
        <v>20</v>
      </c>
      <c r="AF49" s="7329"/>
      <c r="AG49" s="7328" t="s">
        <v>70</v>
      </c>
      <c r="AH49" s="7329"/>
      <c r="AI49" s="7328" t="s">
        <v>71</v>
      </c>
      <c r="AJ49" s="7329"/>
      <c r="AK49" s="6796" t="s">
        <v>32</v>
      </c>
      <c r="AL49" s="6801"/>
      <c r="AM49" s="6445"/>
      <c r="AN49" s="7330"/>
    </row>
    <row r="50" spans="1:68" x14ac:dyDescent="0.25">
      <c r="A50" s="7342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27"/>
      <c r="AN50" s="7327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2" t="s">
        <v>280</v>
      </c>
      <c r="B58" s="7340" t="s">
        <v>24</v>
      </c>
      <c r="C58" s="6730"/>
      <c r="D58" s="7343"/>
      <c r="E58" s="7328" t="s">
        <v>30</v>
      </c>
      <c r="F58" s="7346"/>
      <c r="G58" s="7346"/>
      <c r="H58" s="7346"/>
      <c r="I58" s="7346"/>
      <c r="J58" s="7346"/>
      <c r="K58" s="7346"/>
      <c r="L58" s="7346"/>
      <c r="M58" s="7346"/>
      <c r="N58" s="7346"/>
      <c r="O58" s="7346"/>
      <c r="P58" s="7346"/>
      <c r="Q58" s="7346"/>
      <c r="R58" s="7346"/>
      <c r="S58" s="7346"/>
      <c r="T58" s="7346"/>
      <c r="U58" s="7346"/>
      <c r="V58" s="7346"/>
      <c r="W58" s="7346"/>
      <c r="X58" s="7346"/>
      <c r="Y58" s="7346"/>
      <c r="Z58" s="7346"/>
      <c r="AA58" s="7346"/>
      <c r="AB58" s="7346"/>
      <c r="AC58" s="7346"/>
      <c r="AD58" s="7346"/>
      <c r="AE58" s="7346"/>
      <c r="AF58" s="7346"/>
      <c r="AG58" s="7346"/>
      <c r="AH58" s="7346"/>
      <c r="AI58" s="7346"/>
      <c r="AJ58" s="7346"/>
      <c r="AK58" s="7346"/>
      <c r="AL58" s="7329"/>
      <c r="AM58" s="6462" t="s">
        <v>281</v>
      </c>
      <c r="AN58" s="7319"/>
    </row>
    <row r="59" spans="1:68" x14ac:dyDescent="0.25">
      <c r="A59" s="6465"/>
      <c r="B59" s="7342"/>
      <c r="C59" s="7344"/>
      <c r="D59" s="7345"/>
      <c r="E59" s="7323" t="s">
        <v>36</v>
      </c>
      <c r="F59" s="7325"/>
      <c r="G59" s="7323" t="s">
        <v>37</v>
      </c>
      <c r="H59" s="7325"/>
      <c r="I59" s="7323" t="s">
        <v>38</v>
      </c>
      <c r="J59" s="7325"/>
      <c r="K59" s="7323" t="s">
        <v>4</v>
      </c>
      <c r="L59" s="7325"/>
      <c r="M59" s="7323" t="s">
        <v>5</v>
      </c>
      <c r="N59" s="7325"/>
      <c r="O59" s="7328" t="s">
        <v>6</v>
      </c>
      <c r="P59" s="7329"/>
      <c r="Q59" s="7328" t="s">
        <v>7</v>
      </c>
      <c r="R59" s="7329"/>
      <c r="S59" s="7328" t="s">
        <v>8</v>
      </c>
      <c r="T59" s="7329"/>
      <c r="U59" s="7328" t="s">
        <v>9</v>
      </c>
      <c r="V59" s="7329"/>
      <c r="W59" s="7328" t="s">
        <v>10</v>
      </c>
      <c r="X59" s="7329"/>
      <c r="Y59" s="7328" t="s">
        <v>11</v>
      </c>
      <c r="Z59" s="7329"/>
      <c r="AA59" s="7328" t="s">
        <v>18</v>
      </c>
      <c r="AB59" s="7329"/>
      <c r="AC59" s="7328" t="s">
        <v>19</v>
      </c>
      <c r="AD59" s="7329"/>
      <c r="AE59" s="7328" t="s">
        <v>20</v>
      </c>
      <c r="AF59" s="7329"/>
      <c r="AG59" s="7328" t="s">
        <v>70</v>
      </c>
      <c r="AH59" s="7329"/>
      <c r="AI59" s="7328" t="s">
        <v>71</v>
      </c>
      <c r="AJ59" s="7329"/>
      <c r="AK59" s="6796" t="s">
        <v>32</v>
      </c>
      <c r="AL59" s="6801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2"/>
      <c r="E92" s="7319"/>
      <c r="F92" s="7323" t="s">
        <v>30</v>
      </c>
      <c r="G92" s="7324"/>
      <c r="H92" s="7324"/>
      <c r="I92" s="7324"/>
      <c r="J92" s="7324"/>
      <c r="K92" s="7324"/>
      <c r="L92" s="7324"/>
      <c r="M92" s="7324"/>
      <c r="N92" s="7324"/>
      <c r="O92" s="7324"/>
      <c r="P92" s="7324"/>
      <c r="Q92" s="7324"/>
      <c r="R92" s="7324"/>
      <c r="S92" s="7324"/>
      <c r="T92" s="7324"/>
      <c r="U92" s="7324"/>
      <c r="V92" s="7324"/>
      <c r="W92" s="7324"/>
      <c r="X92" s="7324"/>
      <c r="Y92" s="7324"/>
      <c r="Z92" s="7324"/>
      <c r="AA92" s="7324"/>
      <c r="AB92" s="7324"/>
      <c r="AC92" s="7324"/>
      <c r="AD92" s="7324"/>
      <c r="AE92" s="7324"/>
      <c r="AF92" s="7324"/>
      <c r="AG92" s="7324"/>
      <c r="AH92" s="7324"/>
      <c r="AI92" s="7324"/>
      <c r="AJ92" s="7324"/>
      <c r="AK92" s="7324"/>
      <c r="AL92" s="7324"/>
      <c r="AM92" s="7325"/>
      <c r="AN92" s="7336" t="s">
        <v>67</v>
      </c>
      <c r="AO92" s="7336" t="s">
        <v>304</v>
      </c>
    </row>
    <row r="93" spans="1:69" x14ac:dyDescent="0.25">
      <c r="A93" s="7355"/>
      <c r="B93" s="7335"/>
      <c r="C93" s="7320"/>
      <c r="D93" s="7321"/>
      <c r="E93" s="7322"/>
      <c r="F93" s="7323" t="s">
        <v>36</v>
      </c>
      <c r="G93" s="7325"/>
      <c r="H93" s="7323" t="s">
        <v>37</v>
      </c>
      <c r="I93" s="7325"/>
      <c r="J93" s="7323" t="s">
        <v>38</v>
      </c>
      <c r="K93" s="7325"/>
      <c r="L93" s="7323" t="s">
        <v>4</v>
      </c>
      <c r="M93" s="7325"/>
      <c r="N93" s="7323" t="s">
        <v>5</v>
      </c>
      <c r="O93" s="7325"/>
      <c r="P93" s="7328" t="s">
        <v>6</v>
      </c>
      <c r="Q93" s="7329"/>
      <c r="R93" s="7328" t="s">
        <v>7</v>
      </c>
      <c r="S93" s="7329"/>
      <c r="T93" s="7328" t="s">
        <v>8</v>
      </c>
      <c r="U93" s="7329"/>
      <c r="V93" s="7328" t="s">
        <v>9</v>
      </c>
      <c r="W93" s="7329"/>
      <c r="X93" s="7328" t="s">
        <v>10</v>
      </c>
      <c r="Y93" s="7329"/>
      <c r="Z93" s="7328" t="s">
        <v>11</v>
      </c>
      <c r="AA93" s="7329"/>
      <c r="AB93" s="7328" t="s">
        <v>18</v>
      </c>
      <c r="AC93" s="7329"/>
      <c r="AD93" s="7328" t="s">
        <v>19</v>
      </c>
      <c r="AE93" s="7329"/>
      <c r="AF93" s="7328" t="s">
        <v>20</v>
      </c>
      <c r="AG93" s="7329"/>
      <c r="AH93" s="7328" t="s">
        <v>70</v>
      </c>
      <c r="AI93" s="7329"/>
      <c r="AJ93" s="7328" t="s">
        <v>71</v>
      </c>
      <c r="AK93" s="7329"/>
      <c r="AL93" s="7328" t="s">
        <v>32</v>
      </c>
      <c r="AM93" s="7329"/>
      <c r="AN93" s="7335"/>
      <c r="AO93" s="7330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27"/>
      <c r="AO94" s="7327"/>
    </row>
    <row r="95" spans="1:69" ht="15" customHeight="1" x14ac:dyDescent="0.25">
      <c r="A95" s="7347" t="s">
        <v>305</v>
      </c>
      <c r="B95" s="7348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49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753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50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51" t="s">
        <v>308</v>
      </c>
      <c r="B99" s="7352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353" t="s">
        <v>309</v>
      </c>
      <c r="B100" s="7354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353" t="s">
        <v>310</v>
      </c>
      <c r="B101" s="7354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74" t="s">
        <v>311</v>
      </c>
      <c r="B102" s="7275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23" t="s">
        <v>312</v>
      </c>
      <c r="B104" s="7324"/>
      <c r="C104" s="7325"/>
      <c r="D104" s="227" t="s">
        <v>24</v>
      </c>
    </row>
    <row r="105" spans="1:69" ht="21" x14ac:dyDescent="0.25">
      <c r="A105" s="7356" t="s">
        <v>313</v>
      </c>
      <c r="B105" s="7357"/>
      <c r="C105" s="271" t="s">
        <v>314</v>
      </c>
      <c r="D105" s="272">
        <v>0</v>
      </c>
    </row>
    <row r="106" spans="1:69" ht="15.75" customHeight="1" x14ac:dyDescent="0.25">
      <c r="A106" s="7358"/>
      <c r="B106" s="7359"/>
      <c r="C106" s="273" t="s">
        <v>3752</v>
      </c>
      <c r="D106" s="244">
        <v>0</v>
      </c>
    </row>
    <row r="107" spans="1:69" ht="15" customHeight="1" x14ac:dyDescent="0.25">
      <c r="A107" s="7360"/>
      <c r="B107" s="7361"/>
      <c r="C107" s="165" t="s">
        <v>315</v>
      </c>
      <c r="D107" s="274">
        <v>0</v>
      </c>
    </row>
    <row r="108" spans="1:69" s="17" customFormat="1" ht="18" customHeight="1" x14ac:dyDescent="0.2">
      <c r="A108" s="7362" t="s">
        <v>316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40" t="s">
        <v>303</v>
      </c>
      <c r="B109" s="7343"/>
      <c r="C109" s="7318" t="s">
        <v>63</v>
      </c>
      <c r="D109" s="6462"/>
      <c r="E109" s="7319"/>
      <c r="F109" s="7367" t="s">
        <v>30</v>
      </c>
      <c r="G109" s="7368"/>
      <c r="H109" s="7368"/>
      <c r="I109" s="7368"/>
      <c r="J109" s="7368"/>
      <c r="K109" s="7368"/>
      <c r="L109" s="7368"/>
      <c r="M109" s="7368"/>
      <c r="N109" s="7368"/>
      <c r="O109" s="7368"/>
      <c r="P109" s="7368"/>
      <c r="Q109" s="7368"/>
      <c r="R109" s="7368"/>
      <c r="S109" s="7368"/>
      <c r="T109" s="7368"/>
      <c r="U109" s="7368"/>
      <c r="V109" s="7368"/>
      <c r="W109" s="7368"/>
      <c r="X109" s="7368"/>
      <c r="Y109" s="7368"/>
      <c r="Z109" s="7368"/>
      <c r="AA109" s="7368"/>
      <c r="AB109" s="7368"/>
      <c r="AC109" s="7368"/>
      <c r="AD109" s="7368"/>
      <c r="AE109" s="7368"/>
      <c r="AF109" s="7368"/>
      <c r="AG109" s="7368"/>
      <c r="AH109" s="7368"/>
      <c r="AI109" s="7368"/>
      <c r="AJ109" s="7368"/>
      <c r="AK109" s="7368"/>
      <c r="AL109" s="7368"/>
      <c r="AM109" s="7369"/>
      <c r="AN109" s="7336" t="s">
        <v>67</v>
      </c>
    </row>
    <row r="110" spans="1:69" x14ac:dyDescent="0.25">
      <c r="A110" s="7341"/>
      <c r="B110" s="7364"/>
      <c r="C110" s="7320"/>
      <c r="D110" s="7321"/>
      <c r="E110" s="7366"/>
      <c r="F110" s="7323" t="s">
        <v>36</v>
      </c>
      <c r="G110" s="7325"/>
      <c r="H110" s="7323" t="s">
        <v>37</v>
      </c>
      <c r="I110" s="7325"/>
      <c r="J110" s="7323" t="s">
        <v>38</v>
      </c>
      <c r="K110" s="7325"/>
      <c r="L110" s="7323" t="s">
        <v>4</v>
      </c>
      <c r="M110" s="7325"/>
      <c r="N110" s="7323" t="s">
        <v>5</v>
      </c>
      <c r="O110" s="7325"/>
      <c r="P110" s="7328" t="s">
        <v>6</v>
      </c>
      <c r="Q110" s="7329"/>
      <c r="R110" s="7328" t="s">
        <v>7</v>
      </c>
      <c r="S110" s="7329"/>
      <c r="T110" s="7328" t="s">
        <v>8</v>
      </c>
      <c r="U110" s="7329"/>
      <c r="V110" s="7328" t="s">
        <v>9</v>
      </c>
      <c r="W110" s="7329"/>
      <c r="X110" s="7328" t="s">
        <v>10</v>
      </c>
      <c r="Y110" s="7329"/>
      <c r="Z110" s="7328" t="s">
        <v>11</v>
      </c>
      <c r="AA110" s="7329"/>
      <c r="AB110" s="7328" t="s">
        <v>18</v>
      </c>
      <c r="AC110" s="7329"/>
      <c r="AD110" s="7328" t="s">
        <v>19</v>
      </c>
      <c r="AE110" s="7329"/>
      <c r="AF110" s="7328" t="s">
        <v>20</v>
      </c>
      <c r="AG110" s="7329"/>
      <c r="AH110" s="7328" t="s">
        <v>70</v>
      </c>
      <c r="AI110" s="7329"/>
      <c r="AJ110" s="7328" t="s">
        <v>71</v>
      </c>
      <c r="AK110" s="7329"/>
      <c r="AL110" s="6796" t="s">
        <v>32</v>
      </c>
      <c r="AM110" s="6801"/>
      <c r="AN110" s="6445"/>
    </row>
    <row r="111" spans="1:69" x14ac:dyDescent="0.25">
      <c r="A111" s="7342"/>
      <c r="B111" s="7365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7"/>
    </row>
    <row r="112" spans="1:69" ht="15" customHeight="1" x14ac:dyDescent="0.25">
      <c r="A112" s="7373" t="s">
        <v>317</v>
      </c>
      <c r="B112" s="7374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70" t="s">
        <v>318</v>
      </c>
      <c r="B113" s="7371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763" t="s">
        <v>319</v>
      </c>
      <c r="B114" s="6764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40" t="s">
        <v>23</v>
      </c>
      <c r="B116" s="7343"/>
      <c r="C116" s="7340" t="s">
        <v>24</v>
      </c>
      <c r="D116" s="6730"/>
      <c r="E116" s="7343"/>
      <c r="F116" s="7323" t="s">
        <v>491</v>
      </c>
      <c r="G116" s="7325"/>
      <c r="H116" s="7372" t="s">
        <v>492</v>
      </c>
      <c r="I116" s="7325"/>
      <c r="J116" s="7323" t="s">
        <v>493</v>
      </c>
      <c r="K116" s="7325"/>
      <c r="L116" s="7323" t="s">
        <v>5</v>
      </c>
      <c r="M116" s="7325"/>
      <c r="N116" s="7323" t="s">
        <v>494</v>
      </c>
      <c r="O116" s="7325"/>
      <c r="P116" s="7323" t="s">
        <v>495</v>
      </c>
      <c r="Q116" s="7325"/>
      <c r="R116" s="7328" t="s">
        <v>496</v>
      </c>
      <c r="S116" s="7329"/>
      <c r="T116" s="7328" t="s">
        <v>497</v>
      </c>
      <c r="U116" s="7329"/>
      <c r="V116" s="7328" t="s">
        <v>498</v>
      </c>
      <c r="W116" s="7346"/>
      <c r="X116" s="7328" t="s">
        <v>57</v>
      </c>
      <c r="Y116" s="7329"/>
    </row>
    <row r="117" spans="1:74" x14ac:dyDescent="0.25">
      <c r="A117" s="7342"/>
      <c r="B117" s="7365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3" t="s">
        <v>321</v>
      </c>
      <c r="B118" s="7374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5" t="s">
        <v>322</v>
      </c>
      <c r="B119" s="7376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15" t="s">
        <v>23</v>
      </c>
      <c r="B121" s="7346" t="s">
        <v>324</v>
      </c>
      <c r="C121" s="7346"/>
      <c r="D121" s="7346"/>
      <c r="E121" s="7329"/>
      <c r="F121" s="7377" t="s">
        <v>24</v>
      </c>
      <c r="G121" s="7378"/>
      <c r="H121" s="7379" t="s">
        <v>942</v>
      </c>
      <c r="I121" s="7346"/>
      <c r="J121" s="7346"/>
      <c r="K121" s="7380"/>
      <c r="L121" s="7319" t="s">
        <v>325</v>
      </c>
      <c r="M121" s="7336" t="s">
        <v>326</v>
      </c>
      <c r="N121" s="7319" t="s">
        <v>327</v>
      </c>
      <c r="O121" s="7336" t="s">
        <v>2</v>
      </c>
      <c r="P121" s="7336" t="s">
        <v>3</v>
      </c>
    </row>
    <row r="122" spans="1:74" x14ac:dyDescent="0.25">
      <c r="A122" s="7317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66"/>
      <c r="M122" s="7327"/>
      <c r="N122" s="7366"/>
      <c r="O122" s="7327"/>
      <c r="P122" s="7327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40" t="s">
        <v>23</v>
      </c>
      <c r="B126" s="7343"/>
      <c r="C126" s="7315" t="s">
        <v>24</v>
      </c>
      <c r="D126" s="7323" t="s">
        <v>12</v>
      </c>
      <c r="E126" s="7324"/>
      <c r="F126" s="7324"/>
      <c r="G126" s="7324"/>
      <c r="H126" s="7324"/>
      <c r="I126" s="7383"/>
      <c r="J126" s="7319" t="s">
        <v>67</v>
      </c>
    </row>
    <row r="127" spans="1:74" x14ac:dyDescent="0.25">
      <c r="A127" s="7342"/>
      <c r="B127" s="7365"/>
      <c r="C127" s="7317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66"/>
    </row>
    <row r="128" spans="1:74" x14ac:dyDescent="0.25">
      <c r="A128" s="7381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82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23" t="s">
        <v>355</v>
      </c>
      <c r="B146" s="7325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40" t="s">
        <v>355</v>
      </c>
      <c r="B149" s="7343"/>
      <c r="C149" s="7328" t="s">
        <v>359</v>
      </c>
      <c r="D149" s="7346"/>
      <c r="E149" s="7329"/>
      <c r="F149" s="7336" t="s">
        <v>67</v>
      </c>
      <c r="G149" s="7324" t="s">
        <v>940</v>
      </c>
      <c r="H149" s="7324"/>
      <c r="I149" s="7325"/>
      <c r="J149" s="7323" t="s">
        <v>941</v>
      </c>
      <c r="K149" s="7324"/>
      <c r="L149" s="7325"/>
    </row>
    <row r="150" spans="1:68" ht="21" x14ac:dyDescent="0.25">
      <c r="A150" s="7342"/>
      <c r="B150" s="7365"/>
      <c r="C150" s="171" t="s">
        <v>24</v>
      </c>
      <c r="D150" s="177" t="s">
        <v>360</v>
      </c>
      <c r="E150" s="172" t="s">
        <v>361</v>
      </c>
      <c r="F150" s="7327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81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82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8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81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82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81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84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82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40" t="s">
        <v>355</v>
      </c>
      <c r="B162" s="7343"/>
      <c r="C162" s="7328" t="s">
        <v>379</v>
      </c>
      <c r="D162" s="7346"/>
      <c r="E162" s="7380"/>
      <c r="F162" s="7385" t="s">
        <v>67</v>
      </c>
      <c r="G162" s="7331" t="s">
        <v>369</v>
      </c>
      <c r="H162" s="7333" t="s">
        <v>28</v>
      </c>
    </row>
    <row r="163" spans="1:68" x14ac:dyDescent="0.25">
      <c r="A163" s="7342"/>
      <c r="B163" s="7365"/>
      <c r="C163" s="171" t="s">
        <v>380</v>
      </c>
      <c r="D163" s="201" t="s">
        <v>370</v>
      </c>
      <c r="E163" s="6071" t="s">
        <v>371</v>
      </c>
      <c r="F163" s="7386"/>
      <c r="G163" s="7332"/>
      <c r="H163" s="7334"/>
    </row>
    <row r="164" spans="1:68" x14ac:dyDescent="0.25">
      <c r="A164" s="738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8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729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81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84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82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36" t="s">
        <v>384</v>
      </c>
      <c r="B171" s="7389" t="s">
        <v>24</v>
      </c>
      <c r="C171" s="7390"/>
      <c r="D171" s="7391"/>
      <c r="E171" s="7377" t="s">
        <v>30</v>
      </c>
      <c r="F171" s="7395"/>
      <c r="G171" s="7395"/>
      <c r="H171" s="7395"/>
      <c r="I171" s="7395"/>
      <c r="J171" s="7395"/>
      <c r="K171" s="7395"/>
      <c r="L171" s="7395"/>
      <c r="M171" s="7395"/>
      <c r="N171" s="7395"/>
      <c r="O171" s="7395"/>
      <c r="P171" s="7395"/>
      <c r="Q171" s="7395"/>
      <c r="R171" s="7395"/>
      <c r="S171" s="7395"/>
      <c r="T171" s="7395"/>
      <c r="U171" s="7395"/>
      <c r="V171" s="7395"/>
      <c r="W171" s="7395"/>
      <c r="X171" s="7395"/>
      <c r="Y171" s="7395"/>
      <c r="Z171" s="7395"/>
      <c r="AA171" s="7395"/>
      <c r="AB171" s="7395"/>
      <c r="AC171" s="7395"/>
      <c r="AD171" s="7395"/>
      <c r="AE171" s="7395"/>
      <c r="AF171" s="7395"/>
      <c r="AG171" s="7395"/>
      <c r="AH171" s="7395"/>
      <c r="AI171" s="7395"/>
      <c r="AJ171" s="7395"/>
      <c r="AK171" s="7395"/>
      <c r="AL171" s="7396"/>
    </row>
    <row r="172" spans="1:68" x14ac:dyDescent="0.25">
      <c r="A172" s="7330"/>
      <c r="B172" s="7392"/>
      <c r="C172" s="7393"/>
      <c r="D172" s="7394"/>
      <c r="E172" s="7323" t="s">
        <v>36</v>
      </c>
      <c r="F172" s="7325"/>
      <c r="G172" s="7323" t="s">
        <v>37</v>
      </c>
      <c r="H172" s="7325"/>
      <c r="I172" s="7323" t="s">
        <v>38</v>
      </c>
      <c r="J172" s="7325"/>
      <c r="K172" s="7323" t="s">
        <v>4</v>
      </c>
      <c r="L172" s="7325"/>
      <c r="M172" s="7323" t="s">
        <v>5</v>
      </c>
      <c r="N172" s="7325"/>
      <c r="O172" s="7328" t="s">
        <v>6</v>
      </c>
      <c r="P172" s="7329"/>
      <c r="Q172" s="7328" t="s">
        <v>7</v>
      </c>
      <c r="R172" s="7329"/>
      <c r="S172" s="7328" t="s">
        <v>8</v>
      </c>
      <c r="T172" s="7329"/>
      <c r="U172" s="7328" t="s">
        <v>9</v>
      </c>
      <c r="V172" s="7329"/>
      <c r="W172" s="7328" t="s">
        <v>10</v>
      </c>
      <c r="X172" s="7329"/>
      <c r="Y172" s="7328" t="s">
        <v>11</v>
      </c>
      <c r="Z172" s="7329"/>
      <c r="AA172" s="7328" t="s">
        <v>18</v>
      </c>
      <c r="AB172" s="7329"/>
      <c r="AC172" s="7328" t="s">
        <v>19</v>
      </c>
      <c r="AD172" s="7329"/>
      <c r="AE172" s="7328" t="s">
        <v>20</v>
      </c>
      <c r="AF172" s="7329"/>
      <c r="AG172" s="7328" t="s">
        <v>70</v>
      </c>
      <c r="AH172" s="7329"/>
      <c r="AI172" s="7328" t="s">
        <v>71</v>
      </c>
      <c r="AJ172" s="7329"/>
      <c r="AK172" s="7328" t="s">
        <v>32</v>
      </c>
      <c r="AL172" s="7329"/>
    </row>
    <row r="173" spans="1:68" x14ac:dyDescent="0.25">
      <c r="A173" s="7327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40" t="s">
        <v>23</v>
      </c>
      <c r="B179" s="7343"/>
      <c r="C179" s="7340" t="s">
        <v>24</v>
      </c>
      <c r="D179" s="6730"/>
      <c r="E179" s="7343"/>
      <c r="F179" s="7323" t="s">
        <v>30</v>
      </c>
      <c r="G179" s="7346"/>
      <c r="H179" s="7346"/>
      <c r="I179" s="7346"/>
      <c r="J179" s="7346"/>
      <c r="K179" s="7346"/>
      <c r="L179" s="7346"/>
      <c r="M179" s="7346"/>
      <c r="N179" s="7346"/>
      <c r="O179" s="7346"/>
      <c r="P179" s="7346"/>
      <c r="Q179" s="7346"/>
      <c r="R179" s="7346"/>
      <c r="S179" s="7346"/>
      <c r="T179" s="7346"/>
      <c r="U179" s="7380"/>
      <c r="V179" s="7319" t="s">
        <v>39</v>
      </c>
      <c r="W179" s="7398" t="s">
        <v>390</v>
      </c>
      <c r="X179" s="7398" t="s">
        <v>391</v>
      </c>
      <c r="Y179" s="7398" t="s">
        <v>392</v>
      </c>
      <c r="Z179" s="7398" t="s">
        <v>393</v>
      </c>
      <c r="AA179" s="7325" t="s">
        <v>394</v>
      </c>
      <c r="AB179" s="7399" t="s">
        <v>395</v>
      </c>
      <c r="AC179" s="7399"/>
      <c r="AD179" s="7399"/>
      <c r="AE179" s="7399"/>
      <c r="AF179" s="7377" t="s">
        <v>24</v>
      </c>
      <c r="AG179" s="7378"/>
      <c r="AH179" s="7319" t="s">
        <v>325</v>
      </c>
      <c r="AI179" s="7336" t="s">
        <v>396</v>
      </c>
      <c r="AJ179" s="7336" t="s">
        <v>2</v>
      </c>
      <c r="AK179" s="7336" t="s">
        <v>3</v>
      </c>
    </row>
    <row r="180" spans="1:69" x14ac:dyDescent="0.25">
      <c r="A180" s="7341"/>
      <c r="B180" s="7364"/>
      <c r="C180" s="7341"/>
      <c r="D180" s="7400"/>
      <c r="E180" s="7364"/>
      <c r="F180" s="7398" t="s">
        <v>36</v>
      </c>
      <c r="G180" s="7398"/>
      <c r="H180" s="7398" t="s">
        <v>37</v>
      </c>
      <c r="I180" s="7398"/>
      <c r="J180" s="7398" t="s">
        <v>38</v>
      </c>
      <c r="K180" s="7398"/>
      <c r="L180" s="7398" t="s">
        <v>397</v>
      </c>
      <c r="M180" s="7398"/>
      <c r="N180" s="7398" t="s">
        <v>398</v>
      </c>
      <c r="O180" s="7398"/>
      <c r="P180" s="7399" t="s">
        <v>399</v>
      </c>
      <c r="Q180" s="7399"/>
      <c r="R180" s="7399" t="s">
        <v>400</v>
      </c>
      <c r="S180" s="7399"/>
      <c r="T180" s="7365" t="s">
        <v>401</v>
      </c>
      <c r="U180" s="7403"/>
      <c r="V180" s="7335"/>
      <c r="W180" s="7398"/>
      <c r="X180" s="7398"/>
      <c r="Y180" s="7398"/>
      <c r="Z180" s="7398"/>
      <c r="AA180" s="7325"/>
      <c r="AB180" s="7398" t="s">
        <v>328</v>
      </c>
      <c r="AC180" s="7398" t="s">
        <v>329</v>
      </c>
      <c r="AD180" s="7398" t="s">
        <v>330</v>
      </c>
      <c r="AE180" s="7325" t="s">
        <v>331</v>
      </c>
      <c r="AF180" s="7399" t="s">
        <v>250</v>
      </c>
      <c r="AG180" s="7380" t="s">
        <v>21</v>
      </c>
      <c r="AH180" s="7335"/>
      <c r="AI180" s="7330"/>
      <c r="AJ180" s="7330"/>
      <c r="AK180" s="7330"/>
    </row>
    <row r="181" spans="1:69" x14ac:dyDescent="0.25">
      <c r="A181" s="7342"/>
      <c r="B181" s="7365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66"/>
      <c r="W181" s="7398"/>
      <c r="X181" s="7398"/>
      <c r="Y181" s="7398"/>
      <c r="Z181" s="7398"/>
      <c r="AA181" s="7325"/>
      <c r="AB181" s="7398"/>
      <c r="AC181" s="7398"/>
      <c r="AD181" s="7398"/>
      <c r="AE181" s="7325"/>
      <c r="AF181" s="7399"/>
      <c r="AG181" s="7380"/>
      <c r="AH181" s="7366"/>
      <c r="AI181" s="7327"/>
      <c r="AJ181" s="7327"/>
      <c r="AK181" s="7327"/>
    </row>
    <row r="182" spans="1:69" x14ac:dyDescent="0.25">
      <c r="A182" s="7397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97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15" t="s">
        <v>23</v>
      </c>
      <c r="B189" s="7340" t="s">
        <v>24</v>
      </c>
      <c r="C189" s="6730"/>
      <c r="D189" s="7343"/>
      <c r="E189" s="7367" t="s">
        <v>30</v>
      </c>
      <c r="F189" s="7368"/>
      <c r="G189" s="7368"/>
      <c r="H189" s="7368"/>
      <c r="I189" s="7368"/>
      <c r="J189" s="7368"/>
      <c r="K189" s="7368"/>
      <c r="L189" s="7368"/>
      <c r="M189" s="7368"/>
      <c r="N189" s="7368"/>
      <c r="O189" s="7368"/>
      <c r="P189" s="7368"/>
      <c r="Q189" s="7368"/>
      <c r="R189" s="7368"/>
      <c r="S189" s="7368"/>
      <c r="T189" s="7368"/>
      <c r="U189" s="7368"/>
      <c r="V189" s="7368"/>
      <c r="W189" s="7368"/>
      <c r="X189" s="7368"/>
      <c r="Y189" s="7368"/>
      <c r="Z189" s="7368"/>
      <c r="AA189" s="7368"/>
      <c r="AB189" s="7368"/>
      <c r="AC189" s="7368"/>
      <c r="AD189" s="7368"/>
      <c r="AE189" s="7368"/>
      <c r="AF189" s="7368"/>
      <c r="AG189" s="7368"/>
      <c r="AH189" s="7368"/>
      <c r="AI189" s="7368"/>
      <c r="AJ189" s="7368"/>
      <c r="AK189" s="7368"/>
      <c r="AL189" s="7407"/>
      <c r="AM189" s="7401" t="s">
        <v>528</v>
      </c>
      <c r="AN189" s="7319"/>
    </row>
    <row r="190" spans="1:69" x14ac:dyDescent="0.25">
      <c r="A190" s="7406"/>
      <c r="B190" s="7342"/>
      <c r="C190" s="7344"/>
      <c r="D190" s="7365"/>
      <c r="E190" s="7323" t="s">
        <v>36</v>
      </c>
      <c r="F190" s="7325"/>
      <c r="G190" s="7323" t="s">
        <v>37</v>
      </c>
      <c r="H190" s="7325"/>
      <c r="I190" s="7323" t="s">
        <v>38</v>
      </c>
      <c r="J190" s="7325"/>
      <c r="K190" s="7323" t="s">
        <v>4</v>
      </c>
      <c r="L190" s="7325"/>
      <c r="M190" s="7323" t="s">
        <v>5</v>
      </c>
      <c r="N190" s="7325"/>
      <c r="O190" s="7328" t="s">
        <v>6</v>
      </c>
      <c r="P190" s="7329"/>
      <c r="Q190" s="7328" t="s">
        <v>7</v>
      </c>
      <c r="R190" s="7329"/>
      <c r="S190" s="7328" t="s">
        <v>8</v>
      </c>
      <c r="T190" s="7329"/>
      <c r="U190" s="7328" t="s">
        <v>9</v>
      </c>
      <c r="V190" s="7329"/>
      <c r="W190" s="7328" t="s">
        <v>10</v>
      </c>
      <c r="X190" s="7329"/>
      <c r="Y190" s="7328" t="s">
        <v>11</v>
      </c>
      <c r="Z190" s="7329"/>
      <c r="AA190" s="7328" t="s">
        <v>18</v>
      </c>
      <c r="AB190" s="7329"/>
      <c r="AC190" s="7328" t="s">
        <v>19</v>
      </c>
      <c r="AD190" s="7329"/>
      <c r="AE190" s="7328" t="s">
        <v>20</v>
      </c>
      <c r="AF190" s="7329"/>
      <c r="AG190" s="7328" t="s">
        <v>70</v>
      </c>
      <c r="AH190" s="7329"/>
      <c r="AI190" s="7328" t="s">
        <v>71</v>
      </c>
      <c r="AJ190" s="7329"/>
      <c r="AK190" s="7328" t="s">
        <v>32</v>
      </c>
      <c r="AL190" s="7380"/>
      <c r="AM190" s="7402"/>
      <c r="AN190" s="7366"/>
    </row>
    <row r="191" spans="1:69" x14ac:dyDescent="0.25">
      <c r="A191" s="7317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43" t="s">
        <v>410</v>
      </c>
      <c r="B194" s="7318" t="s">
        <v>24</v>
      </c>
      <c r="C194" s="6462"/>
      <c r="D194" s="7319"/>
      <c r="E194" s="7328" t="s">
        <v>30</v>
      </c>
      <c r="F194" s="7346"/>
      <c r="G194" s="7346"/>
      <c r="H194" s="7346"/>
      <c r="I194" s="7346"/>
      <c r="J194" s="7346"/>
      <c r="K194" s="7346"/>
      <c r="L194" s="7380"/>
      <c r="M194" s="6462" t="s">
        <v>413</v>
      </c>
      <c r="N194" s="7404"/>
      <c r="O194" s="7319" t="s">
        <v>414</v>
      </c>
    </row>
    <row r="195" spans="1:67" x14ac:dyDescent="0.25">
      <c r="A195" s="7364"/>
      <c r="B195" s="7320"/>
      <c r="C195" s="7321"/>
      <c r="D195" s="7322"/>
      <c r="E195" s="7323" t="s">
        <v>36</v>
      </c>
      <c r="F195" s="7325"/>
      <c r="G195" s="7323" t="s">
        <v>37</v>
      </c>
      <c r="H195" s="7325"/>
      <c r="I195" s="7323" t="s">
        <v>38</v>
      </c>
      <c r="J195" s="7325"/>
      <c r="K195" s="7323" t="s">
        <v>242</v>
      </c>
      <c r="L195" s="7383"/>
      <c r="M195" s="7321"/>
      <c r="N195" s="7405"/>
      <c r="O195" s="7335"/>
    </row>
    <row r="196" spans="1:67" x14ac:dyDescent="0.25">
      <c r="A196" s="7364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45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790" t="s">
        <v>673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408"/>
      <c r="DS6" s="7408"/>
      <c r="DT6" s="7408"/>
      <c r="DU6" s="7408"/>
      <c r="DV6" s="7408"/>
      <c r="DW6" s="7408"/>
      <c r="DX6" s="7408"/>
      <c r="DY6" s="7408"/>
      <c r="DZ6" s="7408"/>
      <c r="EA6" s="7408"/>
      <c r="EB6" s="7408"/>
      <c r="EC6" s="7408"/>
      <c r="ED6" s="7408"/>
      <c r="EE6" s="7408"/>
      <c r="EF6" s="7408"/>
      <c r="EG6" s="7408"/>
      <c r="EH6" s="7408"/>
      <c r="EI6" s="74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730" t="s">
        <v>675</v>
      </c>
      <c r="B9" s="6730"/>
      <c r="C9" s="7343"/>
      <c r="D9" s="6462" t="s">
        <v>24</v>
      </c>
      <c r="E9" s="6462"/>
      <c r="F9" s="7319"/>
      <c r="G9" s="7413" t="s">
        <v>30</v>
      </c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4"/>
      <c r="T9" s="7414"/>
      <c r="U9" s="7414"/>
      <c r="V9" s="7414"/>
      <c r="W9" s="7414"/>
      <c r="X9" s="7414"/>
      <c r="Y9" s="7414"/>
      <c r="Z9" s="7414"/>
      <c r="AA9" s="7414"/>
      <c r="AB9" s="7414"/>
      <c r="AC9" s="7414"/>
      <c r="AD9" s="7414"/>
      <c r="AE9" s="7414"/>
      <c r="AF9" s="7414"/>
      <c r="AG9" s="7414"/>
      <c r="AH9" s="7414"/>
      <c r="AI9" s="7414"/>
      <c r="AJ9" s="7414"/>
      <c r="AK9" s="7414"/>
      <c r="AL9" s="7414"/>
      <c r="AM9" s="7414"/>
      <c r="AN9" s="7414"/>
      <c r="AO9" s="7414"/>
      <c r="AP9" s="7415"/>
      <c r="AQ9" s="7319" t="s">
        <v>676</v>
      </c>
      <c r="AR9" s="7416" t="s">
        <v>327</v>
      </c>
      <c r="AS9" s="7416" t="s">
        <v>677</v>
      </c>
      <c r="AT9" s="7416" t="s">
        <v>678</v>
      </c>
      <c r="AU9" s="7416" t="s">
        <v>3</v>
      </c>
      <c r="AV9" s="7418" t="s">
        <v>679</v>
      </c>
      <c r="AW9" s="7416" t="s">
        <v>680</v>
      </c>
      <c r="AX9" s="7416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00"/>
      <c r="B10" s="7400"/>
      <c r="C10" s="7364"/>
      <c r="D10" s="7411"/>
      <c r="E10" s="7411"/>
      <c r="F10" s="7412"/>
      <c r="G10" s="7421" t="s">
        <v>682</v>
      </c>
      <c r="H10" s="7422"/>
      <c r="I10" s="7413" t="s">
        <v>683</v>
      </c>
      <c r="J10" s="7423"/>
      <c r="K10" s="7414" t="s">
        <v>684</v>
      </c>
      <c r="L10" s="7423"/>
      <c r="M10" s="7413" t="s">
        <v>685</v>
      </c>
      <c r="N10" s="7423"/>
      <c r="O10" s="7413" t="s">
        <v>686</v>
      </c>
      <c r="P10" s="7423"/>
      <c r="Q10" s="7413" t="s">
        <v>687</v>
      </c>
      <c r="R10" s="7423"/>
      <c r="S10" s="7413" t="s">
        <v>688</v>
      </c>
      <c r="T10" s="7423"/>
      <c r="U10" s="7413" t="s">
        <v>689</v>
      </c>
      <c r="V10" s="7423"/>
      <c r="W10" s="7413" t="s">
        <v>690</v>
      </c>
      <c r="X10" s="7423"/>
      <c r="Y10" s="7413" t="s">
        <v>554</v>
      </c>
      <c r="Z10" s="7425"/>
      <c r="AA10" s="7413" t="s">
        <v>568</v>
      </c>
      <c r="AB10" s="7425"/>
      <c r="AC10" s="7413" t="s">
        <v>691</v>
      </c>
      <c r="AD10" s="7425"/>
      <c r="AE10" s="7413" t="s">
        <v>692</v>
      </c>
      <c r="AF10" s="7425"/>
      <c r="AG10" s="7413" t="s">
        <v>693</v>
      </c>
      <c r="AH10" s="7425"/>
      <c r="AI10" s="7413" t="s">
        <v>694</v>
      </c>
      <c r="AJ10" s="7425"/>
      <c r="AK10" s="7413" t="s">
        <v>556</v>
      </c>
      <c r="AL10" s="7425"/>
      <c r="AM10" s="7413" t="s">
        <v>695</v>
      </c>
      <c r="AN10" s="7425"/>
      <c r="AO10" s="7413" t="s">
        <v>57</v>
      </c>
      <c r="AP10" s="7424"/>
      <c r="AQ10" s="7335"/>
      <c r="AR10" s="7330"/>
      <c r="AS10" s="7330"/>
      <c r="AT10" s="7330"/>
      <c r="AU10" s="7330"/>
      <c r="AV10" s="7419"/>
      <c r="AW10" s="7330"/>
      <c r="AX10" s="733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09"/>
      <c r="B11" s="7409"/>
      <c r="C11" s="7410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412"/>
      <c r="AR11" s="7417"/>
      <c r="AS11" s="7417"/>
      <c r="AT11" s="7417"/>
      <c r="AU11" s="7417"/>
      <c r="AV11" s="7420"/>
      <c r="AW11" s="7417"/>
      <c r="AX11" s="741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428" t="s">
        <v>696</v>
      </c>
      <c r="B12" s="7429"/>
      <c r="C12" s="7430"/>
      <c r="D12" s="4802">
        <f>SUM(E12+F12)</f>
        <v>0</v>
      </c>
      <c r="E12" s="479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431" t="s">
        <v>697</v>
      </c>
      <c r="B13" s="7432"/>
      <c r="C13" s="7433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431" t="s">
        <v>698</v>
      </c>
      <c r="B14" s="7432"/>
      <c r="C14" s="7433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434" t="s">
        <v>699</v>
      </c>
      <c r="B15" s="7435"/>
      <c r="C15" s="7436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40" t="s">
        <v>701</v>
      </c>
      <c r="B17" s="6730"/>
      <c r="C17" s="7343"/>
      <c r="D17" s="7413" t="s">
        <v>47</v>
      </c>
      <c r="E17" s="7414"/>
      <c r="F17" s="7423"/>
      <c r="G17" s="7438" t="s">
        <v>682</v>
      </c>
      <c r="H17" s="7439"/>
      <c r="I17" s="7423" t="s">
        <v>683</v>
      </c>
      <c r="J17" s="7440"/>
      <c r="K17" s="7413" t="s">
        <v>684</v>
      </c>
      <c r="L17" s="7423"/>
      <c r="M17" s="7423" t="s">
        <v>685</v>
      </c>
      <c r="N17" s="7440"/>
      <c r="O17" s="7413" t="s">
        <v>686</v>
      </c>
      <c r="P17" s="7423"/>
      <c r="Q17" s="7413" t="s">
        <v>687</v>
      </c>
      <c r="R17" s="7423"/>
      <c r="S17" s="7413" t="s">
        <v>688</v>
      </c>
      <c r="T17" s="7423"/>
      <c r="U17" s="7413" t="s">
        <v>689</v>
      </c>
      <c r="V17" s="7423"/>
      <c r="W17" s="7414" t="s">
        <v>690</v>
      </c>
      <c r="X17" s="7414"/>
      <c r="Y17" s="7413" t="s">
        <v>554</v>
      </c>
      <c r="Z17" s="7425"/>
      <c r="AA17" s="7414" t="s">
        <v>568</v>
      </c>
      <c r="AB17" s="7449"/>
      <c r="AC17" s="7414" t="s">
        <v>691</v>
      </c>
      <c r="AD17" s="7449"/>
      <c r="AE17" s="7414" t="s">
        <v>692</v>
      </c>
      <c r="AF17" s="7449"/>
      <c r="AG17" s="7414" t="s">
        <v>693</v>
      </c>
      <c r="AH17" s="7449"/>
      <c r="AI17" s="7414" t="s">
        <v>694</v>
      </c>
      <c r="AJ17" s="7449"/>
      <c r="AK17" s="7414" t="s">
        <v>556</v>
      </c>
      <c r="AL17" s="7449"/>
      <c r="AM17" s="7414" t="s">
        <v>695</v>
      </c>
      <c r="AN17" s="7425"/>
      <c r="AO17" s="7414" t="s">
        <v>57</v>
      </c>
      <c r="AP17" s="7424"/>
      <c r="AQ17" s="7319" t="s">
        <v>676</v>
      </c>
      <c r="AR17" s="7319" t="s">
        <v>327</v>
      </c>
      <c r="AS17" s="7416" t="s">
        <v>677</v>
      </c>
      <c r="AT17" s="7416" t="s">
        <v>702</v>
      </c>
      <c r="AU17" s="7319" t="s">
        <v>678</v>
      </c>
      <c r="AV17" s="7426" t="s">
        <v>3</v>
      </c>
      <c r="AW17" s="7426" t="s">
        <v>680</v>
      </c>
      <c r="AX17" s="7426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7"/>
      <c r="B18" s="7409"/>
      <c r="C18" s="7410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35"/>
      <c r="AR18" s="7450"/>
      <c r="AS18" s="7417"/>
      <c r="AT18" s="7417"/>
      <c r="AU18" s="7412"/>
      <c r="AV18" s="7427"/>
      <c r="AW18" s="7427"/>
      <c r="AX18" s="742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46" t="s">
        <v>3943</v>
      </c>
      <c r="B19" s="7447"/>
      <c r="C19" s="7448"/>
      <c r="D19" s="4802">
        <f>SUM(E19+F19)</f>
        <v>0</v>
      </c>
      <c r="E19" s="479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441" t="s">
        <v>703</v>
      </c>
      <c r="B20" s="7442"/>
      <c r="C20" s="7443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444" t="s">
        <v>704</v>
      </c>
      <c r="B21" s="7445"/>
      <c r="C21" s="7371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444" t="s">
        <v>705</v>
      </c>
      <c r="B22" s="7445"/>
      <c r="C22" s="7371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444" t="s">
        <v>706</v>
      </c>
      <c r="B23" s="7445"/>
      <c r="C23" s="7371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444" t="s">
        <v>707</v>
      </c>
      <c r="B24" s="7445"/>
      <c r="C24" s="7371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444" t="s">
        <v>708</v>
      </c>
      <c r="B25" s="7445"/>
      <c r="C25" s="7371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444" t="s">
        <v>709</v>
      </c>
      <c r="B26" s="7445"/>
      <c r="C26" s="7371"/>
      <c r="D26" s="4873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444" t="s">
        <v>710</v>
      </c>
      <c r="B27" s="7445"/>
      <c r="C27" s="7371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444" t="s">
        <v>711</v>
      </c>
      <c r="B28" s="7445"/>
      <c r="C28" s="7371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444" t="s">
        <v>712</v>
      </c>
      <c r="B29" s="7445"/>
      <c r="C29" s="7371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444" t="s">
        <v>713</v>
      </c>
      <c r="B30" s="7445"/>
      <c r="C30" s="7371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444" t="s">
        <v>714</v>
      </c>
      <c r="B31" s="7445"/>
      <c r="C31" s="7371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444" t="s">
        <v>715</v>
      </c>
      <c r="B32" s="7445"/>
      <c r="C32" s="7371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444" t="s">
        <v>716</v>
      </c>
      <c r="B33" s="7445"/>
      <c r="C33" s="7371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444" t="s">
        <v>717</v>
      </c>
      <c r="B34" s="7445"/>
      <c r="C34" s="7371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451" t="s">
        <v>718</v>
      </c>
      <c r="B35" s="7452"/>
      <c r="C35" s="745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440" t="s">
        <v>567</v>
      </c>
      <c r="B36" s="7440"/>
      <c r="C36" s="7440"/>
      <c r="D36" s="4874">
        <f t="shared" ref="D36:AV36" si="40">SUM(D19:D35)</f>
        <v>0</v>
      </c>
      <c r="E36" s="486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2"/>
      <c r="C38" s="6462"/>
      <c r="D38" s="7318" t="s">
        <v>35</v>
      </c>
      <c r="E38" s="6462"/>
      <c r="F38" s="7319"/>
      <c r="G38" s="7413" t="s">
        <v>30</v>
      </c>
      <c r="H38" s="7414"/>
      <c r="I38" s="7414"/>
      <c r="J38" s="7414"/>
      <c r="K38" s="7414"/>
      <c r="L38" s="7414"/>
      <c r="M38" s="7414"/>
      <c r="N38" s="7414"/>
      <c r="O38" s="7414"/>
      <c r="P38" s="7414"/>
      <c r="Q38" s="7414"/>
      <c r="R38" s="7414"/>
      <c r="S38" s="7414"/>
      <c r="T38" s="7414"/>
      <c r="U38" s="7414"/>
      <c r="V38" s="7414"/>
      <c r="W38" s="7414"/>
      <c r="X38" s="7414"/>
      <c r="Y38" s="7414"/>
      <c r="Z38" s="7414"/>
      <c r="AA38" s="7414"/>
      <c r="AB38" s="7414"/>
      <c r="AC38" s="7414"/>
      <c r="AD38" s="7414"/>
      <c r="AE38" s="7414"/>
      <c r="AF38" s="7414"/>
      <c r="AG38" s="7414"/>
      <c r="AH38" s="7414"/>
      <c r="AI38" s="7414"/>
      <c r="AJ38" s="7414"/>
      <c r="AK38" s="7414"/>
      <c r="AL38" s="7414"/>
      <c r="AM38" s="7414"/>
      <c r="AN38" s="7414"/>
      <c r="AO38" s="7414"/>
      <c r="AP38" s="7415"/>
      <c r="AQ38" s="7456" t="s">
        <v>676</v>
      </c>
      <c r="AR38" s="7319" t="s">
        <v>327</v>
      </c>
      <c r="AS38" s="7319" t="s">
        <v>677</v>
      </c>
      <c r="AT38" s="7319" t="s">
        <v>678</v>
      </c>
      <c r="AU38" s="7416" t="s">
        <v>721</v>
      </c>
      <c r="AV38" s="7416" t="s">
        <v>681</v>
      </c>
      <c r="AW38" s="7416" t="s">
        <v>3</v>
      </c>
      <c r="AX38" s="6514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55"/>
      <c r="B39" s="6465"/>
      <c r="C39" s="7454"/>
      <c r="D39" s="7461"/>
      <c r="E39" s="7462"/>
      <c r="F39" s="7412"/>
      <c r="G39" s="7455" t="s">
        <v>682</v>
      </c>
      <c r="H39" s="7425"/>
      <c r="I39" s="7413" t="s">
        <v>683</v>
      </c>
      <c r="J39" s="7423"/>
      <c r="K39" s="7414" t="s">
        <v>684</v>
      </c>
      <c r="L39" s="7423"/>
      <c r="M39" s="7413" t="s">
        <v>685</v>
      </c>
      <c r="N39" s="7423"/>
      <c r="O39" s="7413" t="s">
        <v>686</v>
      </c>
      <c r="P39" s="7423"/>
      <c r="Q39" s="7413" t="s">
        <v>687</v>
      </c>
      <c r="R39" s="7423"/>
      <c r="S39" s="7413" t="s">
        <v>688</v>
      </c>
      <c r="T39" s="7423"/>
      <c r="U39" s="7413" t="s">
        <v>689</v>
      </c>
      <c r="V39" s="7423"/>
      <c r="W39" s="7413" t="s">
        <v>690</v>
      </c>
      <c r="X39" s="7423"/>
      <c r="Y39" s="7413" t="s">
        <v>554</v>
      </c>
      <c r="Z39" s="7425"/>
      <c r="AA39" s="7413" t="s">
        <v>568</v>
      </c>
      <c r="AB39" s="7425"/>
      <c r="AC39" s="7413" t="s">
        <v>691</v>
      </c>
      <c r="AD39" s="7425"/>
      <c r="AE39" s="7413" t="s">
        <v>692</v>
      </c>
      <c r="AF39" s="7425"/>
      <c r="AG39" s="7413" t="s">
        <v>693</v>
      </c>
      <c r="AH39" s="7425"/>
      <c r="AI39" s="7413" t="s">
        <v>694</v>
      </c>
      <c r="AJ39" s="7425"/>
      <c r="AK39" s="7413" t="s">
        <v>556</v>
      </c>
      <c r="AL39" s="7425"/>
      <c r="AM39" s="7413" t="s">
        <v>695</v>
      </c>
      <c r="AN39" s="7425"/>
      <c r="AO39" s="7413" t="s">
        <v>57</v>
      </c>
      <c r="AP39" s="7424"/>
      <c r="AQ39" s="6787"/>
      <c r="AR39" s="7335"/>
      <c r="AS39" s="7335"/>
      <c r="AT39" s="7335"/>
      <c r="AU39" s="7330"/>
      <c r="AV39" s="7330"/>
      <c r="AW39" s="7330"/>
      <c r="AX39" s="649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454"/>
      <c r="B40" s="7454"/>
      <c r="C40" s="7335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57"/>
      <c r="AR40" s="7412"/>
      <c r="AS40" s="7412"/>
      <c r="AT40" s="7412"/>
      <c r="AU40" s="7417"/>
      <c r="AV40" s="7417"/>
      <c r="AW40" s="7417"/>
      <c r="AX40" s="64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458" t="s">
        <v>723</v>
      </c>
      <c r="B41" s="7459"/>
      <c r="C41" s="7460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0</v>
      </c>
      <c r="AE41" s="6327">
        <v>0</v>
      </c>
      <c r="AF41" s="6326">
        <v>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0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444" t="s">
        <v>724</v>
      </c>
      <c r="B42" s="7445"/>
      <c r="C42" s="7371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444" t="s">
        <v>725</v>
      </c>
      <c r="B43" s="7445"/>
      <c r="C43" s="7371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444" t="s">
        <v>726</v>
      </c>
      <c r="B44" s="7445"/>
      <c r="C44" s="7371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444" t="s">
        <v>727</v>
      </c>
      <c r="B45" s="7445"/>
      <c r="C45" s="7371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13" t="s">
        <v>728</v>
      </c>
      <c r="B46" s="7414"/>
      <c r="C46" s="7423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619"/>
      <c r="H46" s="7620"/>
      <c r="I46" s="7620"/>
      <c r="J46" s="7620"/>
      <c r="K46" s="7620"/>
      <c r="L46" s="7620"/>
      <c r="M46" s="7620"/>
      <c r="N46" s="7620"/>
      <c r="O46" s="7620"/>
      <c r="P46" s="7620"/>
      <c r="Q46" s="7620"/>
      <c r="R46" s="7621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465" t="s">
        <v>729</v>
      </c>
      <c r="B47" s="7466"/>
      <c r="C47" s="7467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470" t="s">
        <v>730</v>
      </c>
      <c r="B48" s="747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472"/>
      <c r="B49" s="7473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472"/>
      <c r="B50" s="7473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0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472"/>
      <c r="B51" s="7473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0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472"/>
      <c r="B52" s="7473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472"/>
      <c r="B53" s="7473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0</v>
      </c>
      <c r="AE53" s="6350">
        <v>0</v>
      </c>
      <c r="AF53" s="6347">
        <v>0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440" t="s">
        <v>24</v>
      </c>
      <c r="B54" s="7440"/>
      <c r="C54" s="7440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474" t="s">
        <v>736</v>
      </c>
      <c r="B55" s="7475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474"/>
      <c r="B56" s="747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474"/>
      <c r="B57" s="747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474"/>
      <c r="B58" s="747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476"/>
      <c r="B59" s="7477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0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13" t="s">
        <v>24</v>
      </c>
      <c r="B60" s="7414"/>
      <c r="C60" s="7412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741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58"/>
      <c r="B63" s="7359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463"/>
      <c r="B64" s="7464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622"/>
      <c r="H64" s="7623"/>
      <c r="I64" s="7623"/>
      <c r="J64" s="7623"/>
      <c r="K64" s="7623"/>
      <c r="L64" s="7623"/>
      <c r="M64" s="7623"/>
      <c r="N64" s="7623"/>
      <c r="O64" s="7623"/>
      <c r="P64" s="7623"/>
      <c r="Q64" s="7623"/>
      <c r="R64" s="7623"/>
      <c r="S64" s="7623"/>
      <c r="T64" s="7623"/>
      <c r="U64" s="7623"/>
      <c r="V64" s="7623"/>
      <c r="W64" s="7623"/>
      <c r="X64" s="7624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455" t="s">
        <v>502</v>
      </c>
      <c r="B66" s="7449"/>
      <c r="C66" s="7425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465" t="s">
        <v>748</v>
      </c>
      <c r="B67" s="7466"/>
      <c r="C67" s="7467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84" t="s">
        <v>749</v>
      </c>
      <c r="B68" s="7468" t="s">
        <v>750</v>
      </c>
      <c r="C68" s="7469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84"/>
      <c r="B69" s="7444" t="s">
        <v>751</v>
      </c>
      <c r="C69" s="7371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484" t="s">
        <v>527</v>
      </c>
      <c r="B70" s="7485"/>
      <c r="C70" s="748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444" t="s">
        <v>752</v>
      </c>
      <c r="B71" s="7445"/>
      <c r="C71" s="7371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463" t="s">
        <v>753</v>
      </c>
      <c r="B72" s="7487"/>
      <c r="C72" s="7464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488" t="s">
        <v>754</v>
      </c>
      <c r="B73" s="7489"/>
      <c r="C73" s="7490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484" t="s">
        <v>755</v>
      </c>
      <c r="B74" s="7485"/>
      <c r="C74" s="748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444" t="s">
        <v>756</v>
      </c>
      <c r="B75" s="7445"/>
      <c r="C75" s="7371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444" t="s">
        <v>757</v>
      </c>
      <c r="B76" s="7445"/>
      <c r="C76" s="7371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444" t="s">
        <v>758</v>
      </c>
      <c r="B77" s="7445"/>
      <c r="C77" s="7371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763" t="s">
        <v>759</v>
      </c>
      <c r="B78" s="7478"/>
      <c r="C78" s="6764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40" t="s">
        <v>761</v>
      </c>
      <c r="B80" s="6730"/>
      <c r="C80" s="7343"/>
      <c r="D80" s="7455" t="s">
        <v>570</v>
      </c>
      <c r="E80" s="7449"/>
      <c r="F80" s="742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7"/>
      <c r="B81" s="7409"/>
      <c r="C81" s="7410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79" t="s">
        <v>762</v>
      </c>
      <c r="B82" s="7481" t="s">
        <v>763</v>
      </c>
      <c r="C82" s="7482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80"/>
      <c r="B83" s="7483" t="s">
        <v>764</v>
      </c>
      <c r="C83" s="673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730" t="s">
        <v>766</v>
      </c>
      <c r="B85" s="6730"/>
      <c r="C85" s="7343"/>
      <c r="D85" s="7340" t="s">
        <v>24</v>
      </c>
      <c r="E85" s="6730"/>
      <c r="F85" s="7343"/>
      <c r="G85" s="7413" t="s">
        <v>30</v>
      </c>
      <c r="H85" s="7414"/>
      <c r="I85" s="7414"/>
      <c r="J85" s="7414"/>
      <c r="K85" s="7414"/>
      <c r="L85" s="7414"/>
      <c r="M85" s="7414"/>
      <c r="N85" s="7414"/>
      <c r="O85" s="7414"/>
      <c r="P85" s="7414"/>
      <c r="Q85" s="7414"/>
      <c r="R85" s="7414"/>
      <c r="S85" s="7414"/>
      <c r="T85" s="7414"/>
      <c r="U85" s="7414"/>
      <c r="V85" s="7414"/>
      <c r="W85" s="7414"/>
      <c r="X85" s="7414"/>
      <c r="Y85" s="7414"/>
      <c r="Z85" s="7414"/>
      <c r="AA85" s="7414"/>
      <c r="AB85" s="7414"/>
      <c r="AC85" s="7414"/>
      <c r="AD85" s="7414"/>
      <c r="AE85" s="7414"/>
      <c r="AF85" s="7414"/>
      <c r="AG85" s="7414"/>
      <c r="AH85" s="7414"/>
      <c r="AI85" s="7414"/>
      <c r="AJ85" s="7414"/>
      <c r="AK85" s="7414"/>
      <c r="AL85" s="7414"/>
      <c r="AM85" s="7414"/>
      <c r="AN85" s="7415"/>
      <c r="AO85" s="7423" t="s">
        <v>767</v>
      </c>
      <c r="AP85" s="7440" t="s">
        <v>327</v>
      </c>
      <c r="AQ85" s="7495" t="s">
        <v>67</v>
      </c>
      <c r="AR85" s="7416" t="s">
        <v>768</v>
      </c>
      <c r="AS85" s="7416" t="s">
        <v>769</v>
      </c>
      <c r="AT85" s="7491" t="s">
        <v>770</v>
      </c>
      <c r="AU85" s="7491" t="s">
        <v>680</v>
      </c>
      <c r="AV85" s="7491" t="s">
        <v>681</v>
      </c>
      <c r="AW85" s="7492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00"/>
      <c r="B86" s="7400"/>
      <c r="C86" s="7364"/>
      <c r="D86" s="7437"/>
      <c r="E86" s="7409"/>
      <c r="F86" s="7410"/>
      <c r="G86" s="7421" t="s">
        <v>771</v>
      </c>
      <c r="H86" s="7422"/>
      <c r="I86" s="7413" t="s">
        <v>684</v>
      </c>
      <c r="J86" s="7414"/>
      <c r="K86" s="7413" t="s">
        <v>685</v>
      </c>
      <c r="L86" s="7423"/>
      <c r="M86" s="7413" t="s">
        <v>686</v>
      </c>
      <c r="N86" s="7423"/>
      <c r="O86" s="7413" t="s">
        <v>687</v>
      </c>
      <c r="P86" s="7423"/>
      <c r="Q86" s="7413" t="s">
        <v>688</v>
      </c>
      <c r="R86" s="7423"/>
      <c r="S86" s="7413" t="s">
        <v>689</v>
      </c>
      <c r="T86" s="7423"/>
      <c r="U86" s="7414" t="s">
        <v>690</v>
      </c>
      <c r="V86" s="7423"/>
      <c r="W86" s="7413" t="s">
        <v>554</v>
      </c>
      <c r="X86" s="7425"/>
      <c r="Y86" s="7413" t="s">
        <v>568</v>
      </c>
      <c r="Z86" s="7425"/>
      <c r="AA86" s="7413" t="s">
        <v>691</v>
      </c>
      <c r="AB86" s="7425"/>
      <c r="AC86" s="7413" t="s">
        <v>692</v>
      </c>
      <c r="AD86" s="7425"/>
      <c r="AE86" s="7413" t="s">
        <v>693</v>
      </c>
      <c r="AF86" s="7425"/>
      <c r="AG86" s="7413" t="s">
        <v>694</v>
      </c>
      <c r="AH86" s="7425"/>
      <c r="AI86" s="7413" t="s">
        <v>556</v>
      </c>
      <c r="AJ86" s="7425"/>
      <c r="AK86" s="7414" t="s">
        <v>695</v>
      </c>
      <c r="AL86" s="7425"/>
      <c r="AM86" s="7413" t="s">
        <v>57</v>
      </c>
      <c r="AN86" s="7424"/>
      <c r="AO86" s="7423"/>
      <c r="AP86" s="7440"/>
      <c r="AQ86" s="7316"/>
      <c r="AR86" s="7330"/>
      <c r="AS86" s="7330"/>
      <c r="AT86" s="7491"/>
      <c r="AU86" s="7491"/>
      <c r="AV86" s="7491"/>
      <c r="AW86" s="7493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09"/>
      <c r="B87" s="7409"/>
      <c r="C87" s="7410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23"/>
      <c r="AP87" s="7440"/>
      <c r="AQ87" s="7496"/>
      <c r="AR87" s="7417"/>
      <c r="AS87" s="7417"/>
      <c r="AT87" s="7491"/>
      <c r="AU87" s="7491"/>
      <c r="AV87" s="7491"/>
      <c r="AW87" s="7494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497" t="s">
        <v>3918</v>
      </c>
      <c r="B88" s="7497"/>
      <c r="C88" s="749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476" t="s">
        <v>3919</v>
      </c>
      <c r="B89" s="6476"/>
      <c r="C89" s="6476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498" t="s">
        <v>772</v>
      </c>
      <c r="B90" s="7499"/>
      <c r="C90" s="7500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498" t="s">
        <v>773</v>
      </c>
      <c r="B91" s="7499"/>
      <c r="C91" s="7500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498" t="s">
        <v>774</v>
      </c>
      <c r="B92" s="7499"/>
      <c r="C92" s="7500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498" t="s">
        <v>775</v>
      </c>
      <c r="B93" s="7499"/>
      <c r="C93" s="7500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04" t="s">
        <v>776</v>
      </c>
      <c r="B94" s="7504"/>
      <c r="C94" s="7504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05" t="s">
        <v>777</v>
      </c>
      <c r="B95" s="7505"/>
      <c r="C95" s="750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444" t="s">
        <v>778</v>
      </c>
      <c r="B96" s="7445"/>
      <c r="C96" s="7371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498" t="s">
        <v>779</v>
      </c>
      <c r="B97" s="7499"/>
      <c r="C97" s="7500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04" t="s">
        <v>780</v>
      </c>
      <c r="B98" s="7504"/>
      <c r="C98" s="7504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01" t="s">
        <v>781</v>
      </c>
      <c r="B99" s="7502"/>
      <c r="C99" s="7503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01" t="s">
        <v>782</v>
      </c>
      <c r="B100" s="7502"/>
      <c r="C100" s="750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04" t="s">
        <v>783</v>
      </c>
      <c r="B101" s="7504"/>
      <c r="C101" s="7504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04" t="s">
        <v>784</v>
      </c>
      <c r="B102" s="7504"/>
      <c r="C102" s="7504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04" t="s">
        <v>785</v>
      </c>
      <c r="B103" s="7504"/>
      <c r="C103" s="7504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04" t="s">
        <v>786</v>
      </c>
      <c r="B104" s="7504"/>
      <c r="C104" s="7504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04" t="s">
        <v>787</v>
      </c>
      <c r="B105" s="7504"/>
      <c r="C105" s="7504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04" t="s">
        <v>788</v>
      </c>
      <c r="B106" s="7504"/>
      <c r="C106" s="7504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498" t="s">
        <v>789</v>
      </c>
      <c r="B107" s="7499"/>
      <c r="C107" s="7500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498" t="s">
        <v>790</v>
      </c>
      <c r="B108" s="7499"/>
      <c r="C108" s="7500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498" t="s">
        <v>791</v>
      </c>
      <c r="B109" s="7499"/>
      <c r="C109" s="7500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498" t="s">
        <v>792</v>
      </c>
      <c r="B110" s="7499"/>
      <c r="C110" s="7500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498" t="s">
        <v>793</v>
      </c>
      <c r="B111" s="7499"/>
      <c r="C111" s="7500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498" t="s">
        <v>794</v>
      </c>
      <c r="B112" s="7499"/>
      <c r="C112" s="7500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498" t="s">
        <v>795</v>
      </c>
      <c r="B113" s="7499"/>
      <c r="C113" s="7500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04" t="s">
        <v>796</v>
      </c>
      <c r="B114" s="7504"/>
      <c r="C114" s="7504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04" t="s">
        <v>797</v>
      </c>
      <c r="B115" s="7504"/>
      <c r="C115" s="7504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498" t="s">
        <v>798</v>
      </c>
      <c r="B116" s="7499"/>
      <c r="C116" s="7500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498" t="s">
        <v>799</v>
      </c>
      <c r="B117" s="7499"/>
      <c r="C117" s="7500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06" t="s">
        <v>800</v>
      </c>
      <c r="B118" s="7506"/>
      <c r="C118" s="7506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07" t="s">
        <v>801</v>
      </c>
      <c r="B119" s="7508"/>
      <c r="C119" s="7509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07" t="s">
        <v>802</v>
      </c>
      <c r="B120" s="7508"/>
      <c r="C120" s="7509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06" t="s">
        <v>803</v>
      </c>
      <c r="B121" s="7506"/>
      <c r="C121" s="7506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04" t="s">
        <v>804</v>
      </c>
      <c r="B122" s="7504"/>
      <c r="C122" s="7504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04" t="s">
        <v>805</v>
      </c>
      <c r="B123" s="7504"/>
      <c r="C123" s="7504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01" t="s">
        <v>806</v>
      </c>
      <c r="B124" s="7502"/>
      <c r="C124" s="750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498" t="s">
        <v>807</v>
      </c>
      <c r="B125" s="7499"/>
      <c r="C125" s="7500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498" t="s">
        <v>808</v>
      </c>
      <c r="B126" s="7499"/>
      <c r="C126" s="7500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498" t="s">
        <v>809</v>
      </c>
      <c r="B127" s="7499"/>
      <c r="C127" s="7500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498" t="s">
        <v>810</v>
      </c>
      <c r="B128" s="7499"/>
      <c r="C128" s="7500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498" t="s">
        <v>811</v>
      </c>
      <c r="B129" s="7499"/>
      <c r="C129" s="7500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498" t="s">
        <v>812</v>
      </c>
      <c r="B130" s="7499"/>
      <c r="C130" s="7500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498" t="s">
        <v>813</v>
      </c>
      <c r="B131" s="7499"/>
      <c r="C131" s="7500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04" t="s">
        <v>814</v>
      </c>
      <c r="B132" s="7504"/>
      <c r="C132" s="7504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498" t="s">
        <v>815</v>
      </c>
      <c r="B133" s="7499"/>
      <c r="C133" s="7500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498" t="s">
        <v>816</v>
      </c>
      <c r="B134" s="7499"/>
      <c r="C134" s="7500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498" t="s">
        <v>817</v>
      </c>
      <c r="B135" s="7499"/>
      <c r="C135" s="7500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498" t="s">
        <v>818</v>
      </c>
      <c r="B136" s="7499"/>
      <c r="C136" s="7500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498" t="s">
        <v>819</v>
      </c>
      <c r="B137" s="7499"/>
      <c r="C137" s="7500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498" t="s">
        <v>820</v>
      </c>
      <c r="B138" s="7499"/>
      <c r="C138" s="7500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498" t="s">
        <v>821</v>
      </c>
      <c r="B139" s="7499"/>
      <c r="C139" s="7500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10" t="s">
        <v>822</v>
      </c>
      <c r="B140" s="7511"/>
      <c r="C140" s="7512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13" t="s">
        <v>24</v>
      </c>
      <c r="B141" s="7414"/>
      <c r="C141" s="7423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13" t="s">
        <v>824</v>
      </c>
      <c r="B143" s="7513"/>
      <c r="C143" s="7513"/>
      <c r="D143" s="7318" t="s">
        <v>24</v>
      </c>
      <c r="E143" s="6462"/>
      <c r="F143" s="7319"/>
      <c r="G143" s="7413" t="s">
        <v>825</v>
      </c>
      <c r="H143" s="7414"/>
      <c r="I143" s="7414"/>
      <c r="J143" s="7414"/>
      <c r="K143" s="7414"/>
      <c r="L143" s="7414"/>
      <c r="M143" s="7414"/>
      <c r="N143" s="7414"/>
      <c r="O143" s="7414"/>
      <c r="P143" s="7414"/>
      <c r="Q143" s="7414"/>
      <c r="R143" s="7414"/>
      <c r="S143" s="7414"/>
      <c r="T143" s="7414"/>
      <c r="U143" s="7414"/>
      <c r="V143" s="7414"/>
      <c r="W143" s="7414"/>
      <c r="X143" s="7414"/>
      <c r="Y143" s="7414"/>
      <c r="Z143" s="7414"/>
      <c r="AA143" s="7414"/>
      <c r="AB143" s="7414"/>
      <c r="AC143" s="7414"/>
      <c r="AD143" s="7414"/>
      <c r="AE143" s="7414"/>
      <c r="AF143" s="7414"/>
      <c r="AG143" s="7414"/>
      <c r="AH143" s="7414"/>
      <c r="AI143" s="7414"/>
      <c r="AJ143" s="7414"/>
      <c r="AK143" s="7414"/>
      <c r="AL143" s="7414"/>
      <c r="AM143" s="7414"/>
      <c r="AN143" s="7414"/>
      <c r="AO143" s="7414"/>
      <c r="AP143" s="7415"/>
      <c r="AQ143" s="7423" t="s">
        <v>767</v>
      </c>
      <c r="AR143" s="7440" t="s">
        <v>327</v>
      </c>
      <c r="AS143" s="7440" t="s">
        <v>677</v>
      </c>
      <c r="AT143" s="7440" t="s">
        <v>702</v>
      </c>
      <c r="AU143" s="7491" t="s">
        <v>770</v>
      </c>
      <c r="AV143" s="7491" t="s">
        <v>680</v>
      </c>
      <c r="AW143" s="7491" t="s">
        <v>681</v>
      </c>
      <c r="AX143" s="7491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13"/>
      <c r="B144" s="7513"/>
      <c r="C144" s="7513"/>
      <c r="D144" s="7514"/>
      <c r="E144" s="7411"/>
      <c r="F144" s="7412"/>
      <c r="G144" s="7421" t="s">
        <v>682</v>
      </c>
      <c r="H144" s="7422"/>
      <c r="I144" s="7413" t="s">
        <v>683</v>
      </c>
      <c r="J144" s="7423"/>
      <c r="K144" s="7414" t="s">
        <v>684</v>
      </c>
      <c r="L144" s="7423"/>
      <c r="M144" s="7413" t="s">
        <v>685</v>
      </c>
      <c r="N144" s="7423"/>
      <c r="O144" s="7413" t="s">
        <v>686</v>
      </c>
      <c r="P144" s="7423"/>
      <c r="Q144" s="7413" t="s">
        <v>687</v>
      </c>
      <c r="R144" s="7423"/>
      <c r="S144" s="7413" t="s">
        <v>688</v>
      </c>
      <c r="T144" s="7423"/>
      <c r="U144" s="7413" t="s">
        <v>689</v>
      </c>
      <c r="V144" s="7423"/>
      <c r="W144" s="7413" t="s">
        <v>690</v>
      </c>
      <c r="X144" s="7423"/>
      <c r="Y144" s="7413" t="s">
        <v>554</v>
      </c>
      <c r="Z144" s="7425"/>
      <c r="AA144" s="7413" t="s">
        <v>568</v>
      </c>
      <c r="AB144" s="7425"/>
      <c r="AC144" s="7413" t="s">
        <v>691</v>
      </c>
      <c r="AD144" s="7425"/>
      <c r="AE144" s="7413" t="s">
        <v>692</v>
      </c>
      <c r="AF144" s="7425"/>
      <c r="AG144" s="7413" t="s">
        <v>693</v>
      </c>
      <c r="AH144" s="7425"/>
      <c r="AI144" s="7413" t="s">
        <v>694</v>
      </c>
      <c r="AJ144" s="7425"/>
      <c r="AK144" s="7413" t="s">
        <v>556</v>
      </c>
      <c r="AL144" s="7425"/>
      <c r="AM144" s="7413" t="s">
        <v>695</v>
      </c>
      <c r="AN144" s="7425"/>
      <c r="AO144" s="7413" t="s">
        <v>57</v>
      </c>
      <c r="AP144" s="7424"/>
      <c r="AQ144" s="7423"/>
      <c r="AR144" s="7440"/>
      <c r="AS144" s="7440"/>
      <c r="AT144" s="7440"/>
      <c r="AU144" s="7491"/>
      <c r="AV144" s="7491"/>
      <c r="AW144" s="7491"/>
      <c r="AX144" s="7491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13"/>
      <c r="B145" s="7513"/>
      <c r="C145" s="751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23"/>
      <c r="AR145" s="7440"/>
      <c r="AS145" s="7440"/>
      <c r="AT145" s="7440"/>
      <c r="AU145" s="7491"/>
      <c r="AV145" s="7491"/>
      <c r="AW145" s="7491"/>
      <c r="AX145" s="7491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20" t="s">
        <v>827</v>
      </c>
      <c r="B146" s="7521"/>
      <c r="C146" s="7522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498" t="s">
        <v>828</v>
      </c>
      <c r="B147" s="7499"/>
      <c r="C147" s="7500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444" t="s">
        <v>829</v>
      </c>
      <c r="B148" s="7445"/>
      <c r="C148" s="7371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444" t="s">
        <v>830</v>
      </c>
      <c r="B149" s="7445"/>
      <c r="C149" s="7371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15" t="s">
        <v>831</v>
      </c>
      <c r="B150" s="7516"/>
      <c r="C150" s="7517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15" t="s">
        <v>832</v>
      </c>
      <c r="B151" s="7516"/>
      <c r="C151" s="7517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15" t="s">
        <v>833</v>
      </c>
      <c r="B152" s="7516"/>
      <c r="C152" s="7517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444" t="s">
        <v>834</v>
      </c>
      <c r="B153" s="7445"/>
      <c r="C153" s="7371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18" t="s">
        <v>835</v>
      </c>
      <c r="B154" s="7518"/>
      <c r="C154" s="7519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13" t="s">
        <v>24</v>
      </c>
      <c r="B155" s="7414"/>
      <c r="C155" s="7423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40" t="s">
        <v>837</v>
      </c>
      <c r="B157" s="6730"/>
      <c r="C157" s="7343"/>
      <c r="D157" s="7318" t="s">
        <v>24</v>
      </c>
      <c r="E157" s="6462"/>
      <c r="F157" s="7319"/>
      <c r="G157" s="7413" t="s">
        <v>30</v>
      </c>
      <c r="H157" s="7414"/>
      <c r="I157" s="7414"/>
      <c r="J157" s="7414"/>
      <c r="K157" s="7414"/>
      <c r="L157" s="7414"/>
      <c r="M157" s="7414"/>
      <c r="N157" s="7414"/>
      <c r="O157" s="7414"/>
      <c r="P157" s="7414"/>
      <c r="Q157" s="7414"/>
      <c r="R157" s="7414"/>
      <c r="S157" s="7414"/>
      <c r="T157" s="7414"/>
      <c r="U157" s="7414"/>
      <c r="V157" s="7414"/>
      <c r="W157" s="7414"/>
      <c r="X157" s="7414"/>
      <c r="Y157" s="7414"/>
      <c r="Z157" s="7414"/>
      <c r="AA157" s="7414"/>
      <c r="AB157" s="7414"/>
      <c r="AC157" s="7414"/>
      <c r="AD157" s="7414"/>
      <c r="AE157" s="7414"/>
      <c r="AF157" s="7414"/>
      <c r="AG157" s="7414"/>
      <c r="AH157" s="7414"/>
      <c r="AI157" s="7414"/>
      <c r="AJ157" s="7414"/>
      <c r="AK157" s="7414"/>
      <c r="AL157" s="7414"/>
      <c r="AM157" s="7414"/>
      <c r="AN157" s="7414"/>
      <c r="AO157" s="7414"/>
      <c r="AP157" s="7423"/>
      <c r="AQ157" s="7456" t="s">
        <v>702</v>
      </c>
      <c r="AR157" s="7471" t="s">
        <v>678</v>
      </c>
      <c r="AS157" s="7491" t="s">
        <v>680</v>
      </c>
      <c r="AT157" s="7491" t="s">
        <v>681</v>
      </c>
      <c r="AU157" s="7625" t="s">
        <v>3</v>
      </c>
      <c r="AV157" s="7492" t="s">
        <v>838</v>
      </c>
      <c r="AW157" s="7418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41"/>
      <c r="B158" s="7400"/>
      <c r="C158" s="7364"/>
      <c r="D158" s="7355"/>
      <c r="E158" s="6465"/>
      <c r="F158" s="7335"/>
      <c r="G158" s="7421" t="s">
        <v>682</v>
      </c>
      <c r="H158" s="7422"/>
      <c r="I158" s="7413" t="s">
        <v>683</v>
      </c>
      <c r="J158" s="7423"/>
      <c r="K158" s="7414" t="s">
        <v>684</v>
      </c>
      <c r="L158" s="7423"/>
      <c r="M158" s="7413" t="s">
        <v>685</v>
      </c>
      <c r="N158" s="7423"/>
      <c r="O158" s="7413" t="s">
        <v>686</v>
      </c>
      <c r="P158" s="7423"/>
      <c r="Q158" s="7413" t="s">
        <v>687</v>
      </c>
      <c r="R158" s="7423"/>
      <c r="S158" s="7413" t="s">
        <v>688</v>
      </c>
      <c r="T158" s="7423"/>
      <c r="U158" s="7413" t="s">
        <v>689</v>
      </c>
      <c r="V158" s="7423"/>
      <c r="W158" s="7413" t="s">
        <v>690</v>
      </c>
      <c r="X158" s="7423"/>
      <c r="Y158" s="7413" t="s">
        <v>554</v>
      </c>
      <c r="Z158" s="7425"/>
      <c r="AA158" s="7413" t="s">
        <v>568</v>
      </c>
      <c r="AB158" s="7425"/>
      <c r="AC158" s="7526" t="s">
        <v>691</v>
      </c>
      <c r="AD158" s="7527"/>
      <c r="AE158" s="7526" t="s">
        <v>692</v>
      </c>
      <c r="AF158" s="7527"/>
      <c r="AG158" s="7526" t="s">
        <v>693</v>
      </c>
      <c r="AH158" s="7527"/>
      <c r="AI158" s="7526" t="s">
        <v>694</v>
      </c>
      <c r="AJ158" s="7527"/>
      <c r="AK158" s="7413" t="s">
        <v>556</v>
      </c>
      <c r="AL158" s="7425"/>
      <c r="AM158" s="7413" t="s">
        <v>695</v>
      </c>
      <c r="AN158" s="7425"/>
      <c r="AO158" s="7413" t="s">
        <v>57</v>
      </c>
      <c r="AP158" s="7425"/>
      <c r="AQ158" s="6787"/>
      <c r="AR158" s="7524"/>
      <c r="AS158" s="7491"/>
      <c r="AT158" s="7491"/>
      <c r="AU158" s="7626"/>
      <c r="AV158" s="7493"/>
      <c r="AW158" s="752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7"/>
      <c r="B159" s="7409"/>
      <c r="C159" s="7410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57"/>
      <c r="AR159" s="7525"/>
      <c r="AS159" s="7491"/>
      <c r="AT159" s="7491"/>
      <c r="AU159" s="7627"/>
      <c r="AV159" s="7494"/>
      <c r="AW159" s="742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79" t="s">
        <v>840</v>
      </c>
      <c r="B160" s="7528" t="s">
        <v>841</v>
      </c>
      <c r="C160" s="7529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84"/>
      <c r="B161" s="7515" t="s">
        <v>750</v>
      </c>
      <c r="C161" s="7517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84"/>
      <c r="B162" s="7530" t="s">
        <v>748</v>
      </c>
      <c r="C162" s="7354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84"/>
      <c r="B163" s="7451" t="s">
        <v>806</v>
      </c>
      <c r="C163" s="745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84"/>
      <c r="B164" s="7479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84"/>
      <c r="B165" s="7384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84"/>
      <c r="B166" s="7384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84"/>
      <c r="B167" s="7384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84"/>
      <c r="B168" s="7384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84"/>
      <c r="B169" s="7384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80"/>
      <c r="B170" s="7480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79" t="s">
        <v>849</v>
      </c>
      <c r="B171" s="7479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84"/>
      <c r="B172" s="7384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84"/>
      <c r="B173" s="7384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84"/>
      <c r="B174" s="7384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80"/>
      <c r="B175" s="7384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37" t="s">
        <v>853</v>
      </c>
      <c r="B176" s="7540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38"/>
      <c r="B177" s="7541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39"/>
      <c r="B178" s="7542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37" t="s">
        <v>858</v>
      </c>
      <c r="B179" s="7479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38"/>
      <c r="B180" s="7384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38"/>
      <c r="B181" s="7480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38"/>
      <c r="B182" s="7540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38"/>
      <c r="B183" s="7542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38"/>
      <c r="B184" s="7356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38"/>
      <c r="B185" s="7358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39"/>
      <c r="B186" s="7463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79" t="s">
        <v>867</v>
      </c>
      <c r="B187" s="7455" t="s">
        <v>868</v>
      </c>
      <c r="C187" s="7425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84"/>
      <c r="B188" s="7384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84"/>
      <c r="B189" s="7384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84"/>
      <c r="B190" s="7479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80"/>
      <c r="B191" s="7480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31" t="s">
        <v>872</v>
      </c>
      <c r="B192" s="7534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32"/>
      <c r="B193" s="753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33"/>
      <c r="B194" s="753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38" t="s">
        <v>877</v>
      </c>
      <c r="B195" s="7479" t="s">
        <v>878</v>
      </c>
      <c r="C195" s="612" t="s">
        <v>879</v>
      </c>
      <c r="D195" s="917">
        <f>SUM(E195+F195)</f>
        <v>0</v>
      </c>
      <c r="E195" s="4909">
        <f>SUM(AC195+AE195+AG195+AI195+AK195+AM195+AO195)</f>
        <v>0</v>
      </c>
      <c r="F195" s="4898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39"/>
      <c r="B196" s="7480"/>
      <c r="C196" s="587" t="s">
        <v>880</v>
      </c>
      <c r="D196" s="4877">
        <f>SUM(E196+F196)</f>
        <v>0</v>
      </c>
      <c r="E196" s="4907">
        <f>SUM(AC196+AE196+AG196+AI196+AK196+AM196+AO196)</f>
        <v>0</v>
      </c>
      <c r="F196" s="4899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40" t="s">
        <v>58</v>
      </c>
      <c r="B198" s="6730"/>
      <c r="C198" s="7343"/>
      <c r="D198" s="7318" t="s">
        <v>24</v>
      </c>
      <c r="E198" s="6462"/>
      <c r="F198" s="7319"/>
      <c r="G198" s="7413" t="s">
        <v>30</v>
      </c>
      <c r="H198" s="7414"/>
      <c r="I198" s="7414"/>
      <c r="J198" s="7414"/>
      <c r="K198" s="7414"/>
      <c r="L198" s="7414"/>
      <c r="M198" s="7414"/>
      <c r="N198" s="7414"/>
      <c r="O198" s="7414"/>
      <c r="P198" s="7414"/>
      <c r="Q198" s="7414"/>
      <c r="R198" s="7414"/>
      <c r="S198" s="7414"/>
      <c r="T198" s="7414"/>
      <c r="U198" s="7414"/>
      <c r="V198" s="7414"/>
      <c r="W198" s="7414"/>
      <c r="X198" s="7414"/>
      <c r="Y198" s="7414"/>
      <c r="Z198" s="7414"/>
      <c r="AA198" s="7414"/>
      <c r="AB198" s="7415"/>
      <c r="AC198" s="7543" t="s">
        <v>678</v>
      </c>
      <c r="AD198" s="7471" t="s">
        <v>50</v>
      </c>
      <c r="AE198" s="7471" t="s">
        <v>882</v>
      </c>
      <c r="AF198" s="7471" t="s">
        <v>883</v>
      </c>
      <c r="AG198" s="747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41"/>
      <c r="B199" s="7400"/>
      <c r="C199" s="6746"/>
      <c r="D199" s="7355"/>
      <c r="E199" s="6465"/>
      <c r="F199" s="6445"/>
      <c r="G199" s="7421" t="s">
        <v>682</v>
      </c>
      <c r="H199" s="7422"/>
      <c r="I199" s="7413" t="s">
        <v>683</v>
      </c>
      <c r="J199" s="7423"/>
      <c r="K199" s="7414" t="s">
        <v>684</v>
      </c>
      <c r="L199" s="7423"/>
      <c r="M199" s="7413" t="s">
        <v>685</v>
      </c>
      <c r="N199" s="7423"/>
      <c r="O199" s="7413" t="s">
        <v>686</v>
      </c>
      <c r="P199" s="7423"/>
      <c r="Q199" s="7413" t="s">
        <v>687</v>
      </c>
      <c r="R199" s="7423"/>
      <c r="S199" s="7413" t="s">
        <v>688</v>
      </c>
      <c r="T199" s="7423"/>
      <c r="U199" s="7413" t="s">
        <v>689</v>
      </c>
      <c r="V199" s="7423"/>
      <c r="W199" s="7413" t="s">
        <v>690</v>
      </c>
      <c r="X199" s="7423"/>
      <c r="Y199" s="7413" t="s">
        <v>554</v>
      </c>
      <c r="Z199" s="7425"/>
      <c r="AA199" s="7413" t="s">
        <v>568</v>
      </c>
      <c r="AB199" s="7425"/>
      <c r="AC199" s="7544"/>
      <c r="AD199" s="7524"/>
      <c r="AE199" s="7524"/>
      <c r="AF199" s="7524"/>
      <c r="AG199" s="75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7"/>
      <c r="B200" s="7409"/>
      <c r="C200" s="7410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45"/>
      <c r="AD200" s="7525"/>
      <c r="AE200" s="7525"/>
      <c r="AF200" s="7525"/>
      <c r="AG200" s="752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458" t="s">
        <v>885</v>
      </c>
      <c r="B201" s="7459"/>
      <c r="C201" s="7460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15" t="s">
        <v>886</v>
      </c>
      <c r="B202" s="7516"/>
      <c r="C202" s="7517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474" t="s">
        <v>887</v>
      </c>
      <c r="B203" s="7546"/>
      <c r="C203" s="7547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15" t="s">
        <v>888</v>
      </c>
      <c r="B204" s="7516"/>
      <c r="C204" s="7517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07" t="s">
        <v>889</v>
      </c>
      <c r="B205" s="7508"/>
      <c r="C205" s="7508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452" t="s">
        <v>890</v>
      </c>
      <c r="B206" s="7452"/>
      <c r="C206" s="7452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40" t="s">
        <v>58</v>
      </c>
      <c r="B208" s="6730"/>
      <c r="C208" s="7343"/>
      <c r="D208" s="7318" t="s">
        <v>24</v>
      </c>
      <c r="E208" s="6462"/>
      <c r="F208" s="7404"/>
      <c r="G208" s="7554" t="s">
        <v>30</v>
      </c>
      <c r="H208" s="7414"/>
      <c r="I208" s="7414"/>
      <c r="J208" s="7414"/>
      <c r="K208" s="7414"/>
      <c r="L208" s="7414"/>
      <c r="M208" s="7414"/>
      <c r="N208" s="7414"/>
      <c r="O208" s="7414"/>
      <c r="P208" s="7414"/>
      <c r="Q208" s="7414"/>
      <c r="R208" s="7414"/>
      <c r="S208" s="7414"/>
      <c r="T208" s="7414"/>
      <c r="U208" s="7414"/>
      <c r="V208" s="7414"/>
      <c r="W208" s="7414"/>
      <c r="X208" s="7414"/>
      <c r="Y208" s="7414"/>
      <c r="Z208" s="7414"/>
      <c r="AA208" s="7414"/>
      <c r="AB208" s="7414"/>
      <c r="AC208" s="7414"/>
      <c r="AD208" s="7414"/>
      <c r="AE208" s="7414"/>
      <c r="AF208" s="7414"/>
      <c r="AG208" s="7414"/>
      <c r="AH208" s="7414"/>
      <c r="AI208" s="7414"/>
      <c r="AJ208" s="7414"/>
      <c r="AK208" s="7414"/>
      <c r="AL208" s="7414"/>
      <c r="AM208" s="7414"/>
      <c r="AN208" s="7414"/>
      <c r="AO208" s="7414"/>
      <c r="AP208" s="742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41"/>
      <c r="B209" s="7400"/>
      <c r="C209" s="7364"/>
      <c r="D209" s="7514"/>
      <c r="E209" s="7411"/>
      <c r="F209" s="7553"/>
      <c r="G209" s="7455" t="s">
        <v>682</v>
      </c>
      <c r="H209" s="7425"/>
      <c r="I209" s="7413" t="s">
        <v>683</v>
      </c>
      <c r="J209" s="7423"/>
      <c r="K209" s="7414" t="s">
        <v>684</v>
      </c>
      <c r="L209" s="7423"/>
      <c r="M209" s="7413" t="s">
        <v>685</v>
      </c>
      <c r="N209" s="7423"/>
      <c r="O209" s="7413" t="s">
        <v>686</v>
      </c>
      <c r="P209" s="7423"/>
      <c r="Q209" s="7413" t="s">
        <v>687</v>
      </c>
      <c r="R209" s="7423"/>
      <c r="S209" s="7413" t="s">
        <v>688</v>
      </c>
      <c r="T209" s="7423"/>
      <c r="U209" s="7413" t="s">
        <v>689</v>
      </c>
      <c r="V209" s="7423"/>
      <c r="W209" s="7413" t="s">
        <v>690</v>
      </c>
      <c r="X209" s="7423"/>
      <c r="Y209" s="7413" t="s">
        <v>554</v>
      </c>
      <c r="Z209" s="7425"/>
      <c r="AA209" s="7413" t="s">
        <v>568</v>
      </c>
      <c r="AB209" s="7425"/>
      <c r="AC209" s="7413" t="s">
        <v>892</v>
      </c>
      <c r="AD209" s="7425"/>
      <c r="AE209" s="7413" t="s">
        <v>494</v>
      </c>
      <c r="AF209" s="7425"/>
      <c r="AG209" s="7413" t="s">
        <v>495</v>
      </c>
      <c r="AH209" s="7425"/>
      <c r="AI209" s="7413" t="s">
        <v>893</v>
      </c>
      <c r="AJ209" s="7425"/>
      <c r="AK209" s="7413" t="s">
        <v>556</v>
      </c>
      <c r="AL209" s="7425"/>
      <c r="AM209" s="7413" t="s">
        <v>695</v>
      </c>
      <c r="AN209" s="7425"/>
      <c r="AO209" s="7413" t="s">
        <v>57</v>
      </c>
      <c r="AP209" s="742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7"/>
      <c r="B210" s="7409"/>
      <c r="C210" s="7410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46" t="s">
        <v>894</v>
      </c>
      <c r="B211" s="7447"/>
      <c r="C211" s="7548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44" t="s">
        <v>895</v>
      </c>
      <c r="B212" s="7445"/>
      <c r="C212" s="7371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41" t="s">
        <v>896</v>
      </c>
      <c r="B213" s="7442"/>
      <c r="C213" s="7443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738" t="s">
        <v>897</v>
      </c>
      <c r="B214" s="6738"/>
      <c r="C214" s="673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70" t="s">
        <v>898</v>
      </c>
      <c r="B216" s="7549"/>
      <c r="C216" s="7471"/>
      <c r="D216" s="7318" t="s">
        <v>899</v>
      </c>
      <c r="E216" s="6462"/>
      <c r="F216" s="7319"/>
      <c r="G216" s="7413" t="s">
        <v>30</v>
      </c>
      <c r="H216" s="7414"/>
      <c r="I216" s="7414"/>
      <c r="J216" s="7414"/>
      <c r="K216" s="7414"/>
      <c r="L216" s="7414"/>
      <c r="M216" s="7414"/>
      <c r="N216" s="7414"/>
      <c r="O216" s="7414"/>
      <c r="P216" s="7414"/>
      <c r="Q216" s="7414"/>
      <c r="R216" s="7414"/>
      <c r="S216" s="7414"/>
      <c r="T216" s="7414"/>
      <c r="U216" s="7414"/>
      <c r="V216" s="7414"/>
      <c r="W216" s="7414"/>
      <c r="X216" s="7414"/>
      <c r="Y216" s="7414"/>
      <c r="Z216" s="7414"/>
      <c r="AA216" s="7414"/>
      <c r="AB216" s="7414"/>
      <c r="AC216" s="7414"/>
      <c r="AD216" s="7414"/>
      <c r="AE216" s="7414"/>
      <c r="AF216" s="7414"/>
      <c r="AG216" s="7414"/>
      <c r="AH216" s="7414"/>
      <c r="AI216" s="7414"/>
      <c r="AJ216" s="7414"/>
      <c r="AK216" s="7414"/>
      <c r="AL216" s="7414"/>
      <c r="AM216" s="7414"/>
      <c r="AN216" s="7415"/>
      <c r="AO216" s="7556" t="s">
        <v>327</v>
      </c>
      <c r="AP216" s="7333" t="s">
        <v>900</v>
      </c>
      <c r="AQ216" s="7560" t="s">
        <v>901</v>
      </c>
      <c r="AR216" s="7555"/>
      <c r="AS216" s="7561" t="s">
        <v>29</v>
      </c>
      <c r="AT216" s="7563" t="s">
        <v>702</v>
      </c>
      <c r="AU216" s="7563" t="s">
        <v>902</v>
      </c>
      <c r="AV216" s="7569" t="s">
        <v>678</v>
      </c>
      <c r="AW216" s="7569" t="s">
        <v>903</v>
      </c>
      <c r="AX216" s="7555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72"/>
      <c r="B217" s="7550"/>
      <c r="C217" s="7473"/>
      <c r="D217" s="7514"/>
      <c r="E217" s="7411"/>
      <c r="F217" s="7412"/>
      <c r="G217" s="7421" t="s">
        <v>771</v>
      </c>
      <c r="H217" s="7422"/>
      <c r="I217" s="7414" t="s">
        <v>684</v>
      </c>
      <c r="J217" s="7423"/>
      <c r="K217" s="7413" t="s">
        <v>685</v>
      </c>
      <c r="L217" s="7423"/>
      <c r="M217" s="7413" t="s">
        <v>686</v>
      </c>
      <c r="N217" s="7423"/>
      <c r="O217" s="7413" t="s">
        <v>687</v>
      </c>
      <c r="P217" s="7423"/>
      <c r="Q217" s="7413" t="s">
        <v>688</v>
      </c>
      <c r="R217" s="7423"/>
      <c r="S217" s="7413" t="s">
        <v>689</v>
      </c>
      <c r="T217" s="7423"/>
      <c r="U217" s="7413" t="s">
        <v>690</v>
      </c>
      <c r="V217" s="7423"/>
      <c r="W217" s="7413" t="s">
        <v>554</v>
      </c>
      <c r="X217" s="7425"/>
      <c r="Y217" s="7413" t="s">
        <v>568</v>
      </c>
      <c r="Z217" s="7425"/>
      <c r="AA217" s="7413" t="s">
        <v>892</v>
      </c>
      <c r="AB217" s="7425"/>
      <c r="AC217" s="7413" t="s">
        <v>494</v>
      </c>
      <c r="AD217" s="7425"/>
      <c r="AE217" s="7413" t="s">
        <v>495</v>
      </c>
      <c r="AF217" s="7425"/>
      <c r="AG217" s="7413" t="s">
        <v>893</v>
      </c>
      <c r="AH217" s="7425"/>
      <c r="AI217" s="7413" t="s">
        <v>556</v>
      </c>
      <c r="AJ217" s="7425"/>
      <c r="AK217" s="7413" t="s">
        <v>695</v>
      </c>
      <c r="AL217" s="7425"/>
      <c r="AM217" s="7413" t="s">
        <v>57</v>
      </c>
      <c r="AN217" s="7425"/>
      <c r="AO217" s="6756"/>
      <c r="AP217" s="7558"/>
      <c r="AQ217" s="7337" t="s">
        <v>904</v>
      </c>
      <c r="AR217" s="7567" t="s">
        <v>905</v>
      </c>
      <c r="AS217" s="6716"/>
      <c r="AT217" s="7564"/>
      <c r="AU217" s="7564"/>
      <c r="AV217" s="7570"/>
      <c r="AW217" s="7570"/>
      <c r="AX217" s="755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51"/>
      <c r="B218" s="7552"/>
      <c r="C218" s="7525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57"/>
      <c r="AP218" s="7559"/>
      <c r="AQ218" s="7566"/>
      <c r="AR218" s="7568"/>
      <c r="AS218" s="7562"/>
      <c r="AT218" s="7565"/>
      <c r="AU218" s="7565"/>
      <c r="AV218" s="7571"/>
      <c r="AW218" s="7571"/>
      <c r="AX218" s="755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6" t="s">
        <v>906</v>
      </c>
      <c r="B219" s="7577" t="s">
        <v>907</v>
      </c>
      <c r="C219" s="7578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729"/>
      <c r="B220" s="7579" t="s">
        <v>908</v>
      </c>
      <c r="C220" s="7580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84" t="s">
        <v>909</v>
      </c>
      <c r="B221" s="7572" t="s">
        <v>910</v>
      </c>
      <c r="C221" s="7572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84"/>
      <c r="B222" s="7573" t="s">
        <v>911</v>
      </c>
      <c r="C222" s="7573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84"/>
      <c r="B223" s="7573" t="s">
        <v>912</v>
      </c>
      <c r="C223" s="7573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84"/>
      <c r="B224" s="7574" t="s">
        <v>913</v>
      </c>
      <c r="C224" s="7517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84"/>
      <c r="B225" s="7574" t="s">
        <v>914</v>
      </c>
      <c r="C225" s="7517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80"/>
      <c r="B226" s="7575" t="s">
        <v>915</v>
      </c>
      <c r="C226" s="7575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79" t="s">
        <v>916</v>
      </c>
      <c r="B227" s="7572" t="s">
        <v>910</v>
      </c>
      <c r="C227" s="7572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84"/>
      <c r="B228" s="7573" t="s">
        <v>911</v>
      </c>
      <c r="C228" s="7573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84"/>
      <c r="B229" s="7573" t="s">
        <v>912</v>
      </c>
      <c r="C229" s="7573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84"/>
      <c r="B230" s="7574" t="s">
        <v>913</v>
      </c>
      <c r="C230" s="7517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84"/>
      <c r="B231" s="7574" t="s">
        <v>914</v>
      </c>
      <c r="C231" s="7517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80"/>
      <c r="B232" s="7575" t="s">
        <v>915</v>
      </c>
      <c r="C232" s="7575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79" t="s">
        <v>748</v>
      </c>
      <c r="B233" s="7572" t="s">
        <v>910</v>
      </c>
      <c r="C233" s="7572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84"/>
      <c r="B234" s="7573" t="s">
        <v>911</v>
      </c>
      <c r="C234" s="7573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84"/>
      <c r="B235" s="7573" t="s">
        <v>912</v>
      </c>
      <c r="C235" s="7573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84"/>
      <c r="B236" s="7574" t="s">
        <v>913</v>
      </c>
      <c r="C236" s="7517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84"/>
      <c r="B237" s="7574" t="s">
        <v>914</v>
      </c>
      <c r="C237" s="7517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80"/>
      <c r="B238" s="7575" t="s">
        <v>915</v>
      </c>
      <c r="C238" s="7575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79" t="s">
        <v>753</v>
      </c>
      <c r="B239" s="7572" t="s">
        <v>910</v>
      </c>
      <c r="C239" s="7572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84"/>
      <c r="B240" s="7573" t="s">
        <v>911</v>
      </c>
      <c r="C240" s="7573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84"/>
      <c r="B241" s="7573" t="s">
        <v>912</v>
      </c>
      <c r="C241" s="7573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84"/>
      <c r="B242" s="7574" t="s">
        <v>913</v>
      </c>
      <c r="C242" s="7517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84"/>
      <c r="B243" s="7574" t="s">
        <v>914</v>
      </c>
      <c r="C243" s="7517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80"/>
      <c r="B244" s="7575" t="s">
        <v>915</v>
      </c>
      <c r="C244" s="7575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79" t="s">
        <v>917</v>
      </c>
      <c r="B245" s="7572" t="s">
        <v>910</v>
      </c>
      <c r="C245" s="7572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84"/>
      <c r="B246" s="7573" t="s">
        <v>911</v>
      </c>
      <c r="C246" s="7573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84"/>
      <c r="B247" s="7573" t="s">
        <v>912</v>
      </c>
      <c r="C247" s="7573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84"/>
      <c r="B248" s="7574" t="s">
        <v>913</v>
      </c>
      <c r="C248" s="7517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84"/>
      <c r="B249" s="7574" t="s">
        <v>914</v>
      </c>
      <c r="C249" s="7517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80"/>
      <c r="B250" s="7575" t="s">
        <v>915</v>
      </c>
      <c r="C250" s="7575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540" t="s">
        <v>918</v>
      </c>
      <c r="B251" s="7572" t="s">
        <v>910</v>
      </c>
      <c r="C251" s="7572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541"/>
      <c r="B252" s="7573" t="s">
        <v>911</v>
      </c>
      <c r="C252" s="7573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541"/>
      <c r="B253" s="7573" t="s">
        <v>912</v>
      </c>
      <c r="C253" s="7573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541"/>
      <c r="B254" s="7574" t="s">
        <v>913</v>
      </c>
      <c r="C254" s="7517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541"/>
      <c r="B255" s="7574" t="s">
        <v>914</v>
      </c>
      <c r="C255" s="7517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542"/>
      <c r="B256" s="7575" t="s">
        <v>915</v>
      </c>
      <c r="C256" s="7575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79" t="s">
        <v>755</v>
      </c>
      <c r="B257" s="7572" t="s">
        <v>910</v>
      </c>
      <c r="C257" s="7572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84"/>
      <c r="B258" s="7573" t="s">
        <v>911</v>
      </c>
      <c r="C258" s="7573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84"/>
      <c r="B259" s="7573" t="s">
        <v>912</v>
      </c>
      <c r="C259" s="7573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84"/>
      <c r="B260" s="7574" t="s">
        <v>913</v>
      </c>
      <c r="C260" s="7517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84"/>
      <c r="B261" s="7574" t="s">
        <v>914</v>
      </c>
      <c r="C261" s="7517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80"/>
      <c r="B262" s="7575" t="s">
        <v>915</v>
      </c>
      <c r="C262" s="7575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79" t="s">
        <v>919</v>
      </c>
      <c r="B263" s="7572" t="s">
        <v>910</v>
      </c>
      <c r="C263" s="7572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84"/>
      <c r="B264" s="7573" t="s">
        <v>911</v>
      </c>
      <c r="C264" s="7573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84"/>
      <c r="B265" s="7573" t="s">
        <v>912</v>
      </c>
      <c r="C265" s="7573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84"/>
      <c r="B266" s="7574" t="s">
        <v>913</v>
      </c>
      <c r="C266" s="7517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84"/>
      <c r="B267" s="7574" t="s">
        <v>914</v>
      </c>
      <c r="C267" s="7517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80"/>
      <c r="B268" s="7575" t="s">
        <v>915</v>
      </c>
      <c r="C268" s="7575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581" t="s">
        <v>920</v>
      </c>
      <c r="B269" s="7572" t="s">
        <v>910</v>
      </c>
      <c r="C269" s="7572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84"/>
      <c r="B270" s="7573" t="s">
        <v>911</v>
      </c>
      <c r="C270" s="7573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84"/>
      <c r="B271" s="7573" t="s">
        <v>912</v>
      </c>
      <c r="C271" s="7573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84"/>
      <c r="B272" s="7574" t="s">
        <v>913</v>
      </c>
      <c r="C272" s="7517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84"/>
      <c r="B273" s="7574" t="s">
        <v>914</v>
      </c>
      <c r="C273" s="7517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582"/>
      <c r="B274" s="7575" t="s">
        <v>915</v>
      </c>
      <c r="C274" s="7575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583" t="s">
        <v>921</v>
      </c>
      <c r="B275" s="7572" t="s">
        <v>910</v>
      </c>
      <c r="C275" s="7572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541"/>
      <c r="B276" s="7573" t="s">
        <v>911</v>
      </c>
      <c r="C276" s="7573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541"/>
      <c r="B277" s="7573" t="s">
        <v>912</v>
      </c>
      <c r="C277" s="7573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541"/>
      <c r="B278" s="7574" t="s">
        <v>913</v>
      </c>
      <c r="C278" s="7517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541"/>
      <c r="B279" s="7574" t="s">
        <v>914</v>
      </c>
      <c r="C279" s="7517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542"/>
      <c r="B280" s="7575" t="s">
        <v>915</v>
      </c>
      <c r="C280" s="7575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581" t="s">
        <v>922</v>
      </c>
      <c r="B281" s="7572" t="s">
        <v>910</v>
      </c>
      <c r="C281" s="7572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84"/>
      <c r="B282" s="7573" t="s">
        <v>911</v>
      </c>
      <c r="C282" s="7573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84"/>
      <c r="B283" s="7573" t="s">
        <v>912</v>
      </c>
      <c r="C283" s="7573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84"/>
      <c r="B284" s="7574" t="s">
        <v>913</v>
      </c>
      <c r="C284" s="7517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84"/>
      <c r="B285" s="7574" t="s">
        <v>914</v>
      </c>
      <c r="C285" s="7517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80"/>
      <c r="B286" s="7575" t="s">
        <v>915</v>
      </c>
      <c r="C286" s="7575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581" t="s">
        <v>756</v>
      </c>
      <c r="B287" s="7572" t="s">
        <v>910</v>
      </c>
      <c r="C287" s="7572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84"/>
      <c r="B288" s="7573" t="s">
        <v>911</v>
      </c>
      <c r="C288" s="7573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84"/>
      <c r="B289" s="7573" t="s">
        <v>912</v>
      </c>
      <c r="C289" s="7573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84"/>
      <c r="B290" s="7574" t="s">
        <v>913</v>
      </c>
      <c r="C290" s="7517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84"/>
      <c r="B291" s="7574" t="s">
        <v>914</v>
      </c>
      <c r="C291" s="7517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80"/>
      <c r="B292" s="7575" t="s">
        <v>915</v>
      </c>
      <c r="C292" s="7575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751" t="s">
        <v>758</v>
      </c>
      <c r="B293" s="7585" t="s">
        <v>910</v>
      </c>
      <c r="C293" s="7585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584"/>
      <c r="B294" s="7586" t="s">
        <v>911</v>
      </c>
      <c r="C294" s="7586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584"/>
      <c r="B295" s="7586" t="s">
        <v>912</v>
      </c>
      <c r="C295" s="7586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584"/>
      <c r="B296" s="7587" t="s">
        <v>913</v>
      </c>
      <c r="C296" s="7588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584"/>
      <c r="B297" s="7587" t="s">
        <v>914</v>
      </c>
      <c r="C297" s="7588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752"/>
      <c r="B298" s="7575" t="s">
        <v>915</v>
      </c>
      <c r="C298" s="7575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635" t="s">
        <v>24</v>
      </c>
      <c r="B299" s="7572" t="s">
        <v>910</v>
      </c>
      <c r="C299" s="7572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636"/>
      <c r="B300" s="7573" t="s">
        <v>911</v>
      </c>
      <c r="C300" s="7573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636"/>
      <c r="B301" s="7573" t="s">
        <v>912</v>
      </c>
      <c r="C301" s="7573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636"/>
      <c r="B302" s="7574" t="s">
        <v>913</v>
      </c>
      <c r="C302" s="7517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636"/>
      <c r="B303" s="7574" t="s">
        <v>914</v>
      </c>
      <c r="C303" s="7517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637"/>
      <c r="B304" s="7575" t="s">
        <v>915</v>
      </c>
      <c r="C304" s="7575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92" t="s">
        <v>701</v>
      </c>
      <c r="B306" s="7593"/>
      <c r="C306" s="7594"/>
      <c r="D306" s="7595" t="s">
        <v>24</v>
      </c>
      <c r="E306" s="7596"/>
      <c r="F306" s="7597"/>
      <c r="G306" s="7589" t="s">
        <v>30</v>
      </c>
      <c r="H306" s="7600"/>
      <c r="I306" s="7600"/>
      <c r="J306" s="7600"/>
      <c r="K306" s="7600"/>
      <c r="L306" s="7600"/>
      <c r="M306" s="7600"/>
      <c r="N306" s="7600"/>
      <c r="O306" s="7600"/>
      <c r="P306" s="7600"/>
      <c r="Q306" s="7600"/>
      <c r="R306" s="7600"/>
      <c r="S306" s="7600"/>
      <c r="T306" s="7600"/>
      <c r="U306" s="7600"/>
      <c r="V306" s="7600"/>
      <c r="W306" s="7600"/>
      <c r="X306" s="7600"/>
      <c r="Y306" s="7600"/>
      <c r="Z306" s="7600"/>
      <c r="AA306" s="7600"/>
      <c r="AB306" s="7600"/>
      <c r="AC306" s="7600"/>
      <c r="AD306" s="7600"/>
      <c r="AE306" s="7600"/>
      <c r="AF306" s="7600"/>
      <c r="AG306" s="7600"/>
      <c r="AH306" s="7600"/>
      <c r="AI306" s="7600"/>
      <c r="AJ306" s="7600"/>
      <c r="AK306" s="7600"/>
      <c r="AL306" s="7600"/>
      <c r="AM306" s="7600"/>
      <c r="AN306" s="7600"/>
      <c r="AO306" s="7600"/>
      <c r="AP306" s="7601"/>
      <c r="AQ306" s="7618" t="s">
        <v>327</v>
      </c>
      <c r="AR306" s="7632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41"/>
      <c r="B307" s="7400"/>
      <c r="C307" s="7364"/>
      <c r="D307" s="7598"/>
      <c r="E307" s="7599"/>
      <c r="F307" s="7420"/>
      <c r="G307" s="7633" t="s">
        <v>682</v>
      </c>
      <c r="H307" s="7634"/>
      <c r="I307" s="7589" t="s">
        <v>683</v>
      </c>
      <c r="J307" s="7591"/>
      <c r="K307" s="7600" t="s">
        <v>684</v>
      </c>
      <c r="L307" s="7591"/>
      <c r="M307" s="7589" t="s">
        <v>685</v>
      </c>
      <c r="N307" s="7591"/>
      <c r="O307" s="7589" t="s">
        <v>686</v>
      </c>
      <c r="P307" s="7591"/>
      <c r="Q307" s="7589" t="s">
        <v>687</v>
      </c>
      <c r="R307" s="7591"/>
      <c r="S307" s="7589" t="s">
        <v>688</v>
      </c>
      <c r="T307" s="7591"/>
      <c r="U307" s="7589" t="s">
        <v>689</v>
      </c>
      <c r="V307" s="7591"/>
      <c r="W307" s="7589" t="s">
        <v>690</v>
      </c>
      <c r="X307" s="7591"/>
      <c r="Y307" s="7589" t="s">
        <v>554</v>
      </c>
      <c r="Z307" s="7590"/>
      <c r="AA307" s="7589" t="s">
        <v>568</v>
      </c>
      <c r="AB307" s="7590"/>
      <c r="AC307" s="7589" t="s">
        <v>892</v>
      </c>
      <c r="AD307" s="7590"/>
      <c r="AE307" s="7589" t="s">
        <v>494</v>
      </c>
      <c r="AF307" s="7590"/>
      <c r="AG307" s="7589" t="s">
        <v>495</v>
      </c>
      <c r="AH307" s="7590"/>
      <c r="AI307" s="7589" t="s">
        <v>893</v>
      </c>
      <c r="AJ307" s="7590"/>
      <c r="AK307" s="7589" t="s">
        <v>556</v>
      </c>
      <c r="AL307" s="7590"/>
      <c r="AM307" s="7589" t="s">
        <v>695</v>
      </c>
      <c r="AN307" s="7590"/>
      <c r="AO307" s="7589" t="s">
        <v>57</v>
      </c>
      <c r="AP307" s="7590"/>
      <c r="AQ307" s="6787"/>
      <c r="AR307" s="733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7"/>
      <c r="B308" s="7409"/>
      <c r="C308" s="7410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57"/>
      <c r="AR308" s="741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611" t="s">
        <v>705</v>
      </c>
      <c r="B309" s="7612"/>
      <c r="C309" s="7613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614" t="s">
        <v>924</v>
      </c>
      <c r="B310" s="7445"/>
      <c r="C310" s="7371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614" t="s">
        <v>925</v>
      </c>
      <c r="B311" s="7445"/>
      <c r="C311" s="7371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615" t="s">
        <v>926</v>
      </c>
      <c r="B312" s="7616"/>
      <c r="C312" s="7617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83" t="s">
        <v>927</v>
      </c>
      <c r="B313" s="6738"/>
      <c r="C313" s="673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89" t="s">
        <v>291</v>
      </c>
      <c r="B315" s="7604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605" t="s">
        <v>748</v>
      </c>
      <c r="B316" s="7606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607" t="s">
        <v>932</v>
      </c>
      <c r="B317" s="7608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609" t="s">
        <v>933</v>
      </c>
      <c r="B318" s="7610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607" t="s">
        <v>753</v>
      </c>
      <c r="B319" s="7608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607" t="s">
        <v>755</v>
      </c>
      <c r="B320" s="7608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607" t="s">
        <v>934</v>
      </c>
      <c r="B321" s="7608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628" t="s">
        <v>752</v>
      </c>
      <c r="B322" s="7629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630" t="s">
        <v>935</v>
      </c>
      <c r="B323" s="7631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630" t="s">
        <v>756</v>
      </c>
      <c r="B324" s="7631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602" t="s">
        <v>757</v>
      </c>
      <c r="B325" s="7603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28" zoomScaleNormal="100" workbookViewId="0">
      <selection activeCell="E244" sqref="E244:AX24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517" t="s">
        <v>2651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638" t="s">
        <v>2654</v>
      </c>
      <c r="B10" s="7639" t="s">
        <v>24</v>
      </c>
      <c r="C10" s="7640"/>
      <c r="D10" s="7641" t="s">
        <v>12</v>
      </c>
      <c r="E10" s="7642"/>
      <c r="F10" s="7642"/>
      <c r="G10" s="7642"/>
      <c r="H10" s="7642"/>
      <c r="I10" s="7642"/>
      <c r="J10" s="7642"/>
      <c r="K10" s="7642"/>
      <c r="L10" s="7642"/>
      <c r="M10" s="7642"/>
      <c r="N10" s="7642"/>
      <c r="O10" s="7642"/>
      <c r="P10" s="7642"/>
      <c r="Q10" s="7642"/>
      <c r="R10" s="7642"/>
      <c r="S10" s="7642"/>
      <c r="T10" s="7642"/>
      <c r="U10" s="7642"/>
      <c r="V10" s="7642"/>
      <c r="W10" s="7642"/>
      <c r="X10" s="7642"/>
      <c r="Y10" s="7642"/>
      <c r="Z10" s="7642"/>
      <c r="AA10" s="7642"/>
      <c r="AB10" s="7642"/>
      <c r="AC10" s="7642"/>
      <c r="AD10" s="7642"/>
      <c r="AE10" s="7642"/>
      <c r="AF10" s="7642"/>
      <c r="AG10" s="7642"/>
      <c r="AH10" s="7642"/>
      <c r="AI10" s="7642"/>
      <c r="AJ10" s="7642"/>
      <c r="AK10" s="7642"/>
      <c r="AL10" s="7642"/>
      <c r="AM10" s="7642"/>
      <c r="AN10" s="7642"/>
      <c r="AO10" s="7642"/>
      <c r="AP10" s="7642"/>
      <c r="AQ10" s="7643"/>
      <c r="AR10" s="7644" t="s">
        <v>2655</v>
      </c>
      <c r="AS10" s="7645"/>
      <c r="AT10" s="7646" t="s">
        <v>48</v>
      </c>
      <c r="AU10" s="7647"/>
      <c r="AV10" s="7652" t="s">
        <v>2</v>
      </c>
      <c r="AW10" s="7655" t="s">
        <v>3</v>
      </c>
    </row>
    <row r="11" spans="1:136" x14ac:dyDescent="0.25">
      <c r="A11" s="7225"/>
      <c r="B11" s="7266"/>
      <c r="C11" s="7267"/>
      <c r="D11" s="7650" t="s">
        <v>3777</v>
      </c>
      <c r="E11" s="7644"/>
      <c r="F11" s="7650" t="s">
        <v>3705</v>
      </c>
      <c r="G11" s="7644"/>
      <c r="H11" s="7650" t="s">
        <v>54</v>
      </c>
      <c r="I11" s="7651"/>
      <c r="J11" s="7644" t="s">
        <v>3704</v>
      </c>
      <c r="K11" s="7644"/>
      <c r="L11" s="7650" t="s">
        <v>37</v>
      </c>
      <c r="M11" s="7644"/>
      <c r="N11" s="7650" t="s">
        <v>38</v>
      </c>
      <c r="O11" s="7644"/>
      <c r="P11" s="7650" t="s">
        <v>4</v>
      </c>
      <c r="Q11" s="7644"/>
      <c r="R11" s="7650" t="s">
        <v>5</v>
      </c>
      <c r="S11" s="7644"/>
      <c r="T11" s="7650" t="s">
        <v>6</v>
      </c>
      <c r="U11" s="7651"/>
      <c r="V11" s="7650" t="s">
        <v>7</v>
      </c>
      <c r="W11" s="7651"/>
      <c r="X11" s="7650" t="s">
        <v>8</v>
      </c>
      <c r="Y11" s="7651"/>
      <c r="Z11" s="7650" t="s">
        <v>9</v>
      </c>
      <c r="AA11" s="7651"/>
      <c r="AB11" s="7650" t="s">
        <v>10</v>
      </c>
      <c r="AC11" s="7651"/>
      <c r="AD11" s="7650" t="s">
        <v>11</v>
      </c>
      <c r="AE11" s="7651"/>
      <c r="AF11" s="7650" t="s">
        <v>18</v>
      </c>
      <c r="AG11" s="7651"/>
      <c r="AH11" s="7650" t="s">
        <v>19</v>
      </c>
      <c r="AI11" s="7651"/>
      <c r="AJ11" s="7650" t="s">
        <v>20</v>
      </c>
      <c r="AK11" s="7651"/>
      <c r="AL11" s="7650" t="s">
        <v>70</v>
      </c>
      <c r="AM11" s="7651"/>
      <c r="AN11" s="7650" t="s">
        <v>71</v>
      </c>
      <c r="AO11" s="7651"/>
      <c r="AP11" s="7650" t="s">
        <v>32</v>
      </c>
      <c r="AQ11" s="7645"/>
      <c r="AR11" s="7652" t="s">
        <v>22</v>
      </c>
      <c r="AS11" s="7656" t="s">
        <v>27</v>
      </c>
      <c r="AT11" s="7648"/>
      <c r="AU11" s="7649"/>
      <c r="AV11" s="7653"/>
      <c r="AW11" s="6445"/>
    </row>
    <row r="12" spans="1:136" x14ac:dyDescent="0.25">
      <c r="A12" s="722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54"/>
      <c r="AS12" s="7657"/>
      <c r="AT12" s="4987" t="s">
        <v>41</v>
      </c>
      <c r="AU12" s="5325" t="s">
        <v>42</v>
      </c>
      <c r="AV12" s="7654"/>
      <c r="AW12" s="726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658" t="s">
        <v>2654</v>
      </c>
      <c r="B32" s="7659" t="s">
        <v>24</v>
      </c>
      <c r="C32" s="7640"/>
      <c r="D32" s="7641" t="s">
        <v>12</v>
      </c>
      <c r="E32" s="7642"/>
      <c r="F32" s="7642"/>
      <c r="G32" s="7642"/>
      <c r="H32" s="7642"/>
      <c r="I32" s="7642"/>
      <c r="J32" s="7642"/>
      <c r="K32" s="7642"/>
      <c r="L32" s="7642"/>
      <c r="M32" s="7642"/>
      <c r="N32" s="7642"/>
      <c r="O32" s="7642"/>
      <c r="P32" s="7642"/>
      <c r="Q32" s="7642"/>
      <c r="R32" s="7642"/>
      <c r="S32" s="7642"/>
      <c r="T32" s="7642"/>
      <c r="U32" s="7642"/>
      <c r="V32" s="7642"/>
      <c r="W32" s="7642"/>
      <c r="X32" s="7642"/>
      <c r="Y32" s="7642"/>
      <c r="Z32" s="7642"/>
      <c r="AA32" s="7642"/>
      <c r="AB32" s="7642"/>
      <c r="AC32" s="7642"/>
      <c r="AD32" s="7642"/>
      <c r="AE32" s="7642"/>
      <c r="AF32" s="7642"/>
      <c r="AG32" s="7642"/>
      <c r="AH32" s="7642"/>
      <c r="AI32" s="7642"/>
      <c r="AJ32" s="7642"/>
      <c r="AK32" s="7642"/>
      <c r="AL32" s="7642"/>
      <c r="AM32" s="7642"/>
      <c r="AN32" s="7642"/>
      <c r="AO32" s="7642"/>
      <c r="AP32" s="7642"/>
      <c r="AQ32" s="7643"/>
      <c r="AR32" s="7644" t="s">
        <v>2655</v>
      </c>
      <c r="AS32" s="7645"/>
      <c r="AT32" s="7646" t="s">
        <v>48</v>
      </c>
      <c r="AU32" s="7647"/>
      <c r="AV32" s="7652" t="s">
        <v>2</v>
      </c>
      <c r="AW32" s="7655" t="s">
        <v>3</v>
      </c>
    </row>
    <row r="33" spans="1:132" x14ac:dyDescent="0.25">
      <c r="A33" s="7225"/>
      <c r="B33" s="7268"/>
      <c r="C33" s="7267"/>
      <c r="D33" s="7650" t="s">
        <v>3777</v>
      </c>
      <c r="E33" s="7644"/>
      <c r="F33" s="7650" t="s">
        <v>3705</v>
      </c>
      <c r="G33" s="7644"/>
      <c r="H33" s="7650" t="s">
        <v>54</v>
      </c>
      <c r="I33" s="7651"/>
      <c r="J33" s="7644" t="s">
        <v>3704</v>
      </c>
      <c r="K33" s="7644"/>
      <c r="L33" s="7650" t="s">
        <v>37</v>
      </c>
      <c r="M33" s="7644"/>
      <c r="N33" s="7650" t="s">
        <v>38</v>
      </c>
      <c r="O33" s="7644"/>
      <c r="P33" s="7650" t="s">
        <v>4</v>
      </c>
      <c r="Q33" s="7644"/>
      <c r="R33" s="7650" t="s">
        <v>5</v>
      </c>
      <c r="S33" s="7644"/>
      <c r="T33" s="7650" t="s">
        <v>6</v>
      </c>
      <c r="U33" s="7651"/>
      <c r="V33" s="7650" t="s">
        <v>7</v>
      </c>
      <c r="W33" s="7651"/>
      <c r="X33" s="7650" t="s">
        <v>8</v>
      </c>
      <c r="Y33" s="7651"/>
      <c r="Z33" s="7650" t="s">
        <v>9</v>
      </c>
      <c r="AA33" s="7651"/>
      <c r="AB33" s="7650" t="s">
        <v>10</v>
      </c>
      <c r="AC33" s="7651"/>
      <c r="AD33" s="7650" t="s">
        <v>11</v>
      </c>
      <c r="AE33" s="7651"/>
      <c r="AF33" s="7650" t="s">
        <v>18</v>
      </c>
      <c r="AG33" s="7651"/>
      <c r="AH33" s="7650" t="s">
        <v>19</v>
      </c>
      <c r="AI33" s="7651"/>
      <c r="AJ33" s="7650" t="s">
        <v>20</v>
      </c>
      <c r="AK33" s="7651"/>
      <c r="AL33" s="7650" t="s">
        <v>70</v>
      </c>
      <c r="AM33" s="7651"/>
      <c r="AN33" s="7650" t="s">
        <v>71</v>
      </c>
      <c r="AO33" s="7651"/>
      <c r="AP33" s="7650" t="s">
        <v>32</v>
      </c>
      <c r="AQ33" s="7645"/>
      <c r="AR33" s="7652" t="s">
        <v>22</v>
      </c>
      <c r="AS33" s="7656" t="s">
        <v>27</v>
      </c>
      <c r="AT33" s="7648"/>
      <c r="AU33" s="7649"/>
      <c r="AV33" s="7653"/>
      <c r="AW33" s="6445"/>
    </row>
    <row r="34" spans="1:132" x14ac:dyDescent="0.25">
      <c r="A34" s="722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54"/>
      <c r="AS34" s="7657"/>
      <c r="AT34" s="4987" t="s">
        <v>41</v>
      </c>
      <c r="AU34" s="5325" t="s">
        <v>42</v>
      </c>
      <c r="AV34" s="7654"/>
      <c r="AW34" s="726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658" t="s">
        <v>2654</v>
      </c>
      <c r="B54" s="7659" t="s">
        <v>24</v>
      </c>
      <c r="C54" s="7640"/>
      <c r="D54" s="7641" t="s">
        <v>12</v>
      </c>
      <c r="E54" s="7642"/>
      <c r="F54" s="7642"/>
      <c r="G54" s="7642"/>
      <c r="H54" s="7642"/>
      <c r="I54" s="7642"/>
      <c r="J54" s="7642"/>
      <c r="K54" s="7642"/>
      <c r="L54" s="7642"/>
      <c r="M54" s="7642"/>
      <c r="N54" s="7642"/>
      <c r="O54" s="7642"/>
      <c r="P54" s="7642"/>
      <c r="Q54" s="7642"/>
      <c r="R54" s="7642"/>
      <c r="S54" s="7642"/>
      <c r="T54" s="7642"/>
      <c r="U54" s="7642"/>
      <c r="V54" s="7642"/>
      <c r="W54" s="7642"/>
      <c r="X54" s="7642"/>
      <c r="Y54" s="7642"/>
      <c r="Z54" s="7642"/>
      <c r="AA54" s="7642"/>
      <c r="AB54" s="7642"/>
      <c r="AC54" s="7642"/>
      <c r="AD54" s="7642"/>
      <c r="AE54" s="7642"/>
      <c r="AF54" s="7642"/>
      <c r="AG54" s="7642"/>
      <c r="AH54" s="7642"/>
      <c r="AI54" s="7642"/>
      <c r="AJ54" s="7642"/>
      <c r="AK54" s="7642"/>
      <c r="AL54" s="7642"/>
      <c r="AM54" s="7642"/>
      <c r="AN54" s="7642"/>
      <c r="AO54" s="7642"/>
      <c r="AP54" s="7642"/>
      <c r="AQ54" s="7643"/>
      <c r="AR54" s="7644" t="s">
        <v>2655</v>
      </c>
      <c r="AS54" s="7645"/>
      <c r="AT54" s="7646" t="s">
        <v>48</v>
      </c>
      <c r="AU54" s="7647"/>
      <c r="AV54" s="7652" t="s">
        <v>2</v>
      </c>
      <c r="AW54" s="7655" t="s">
        <v>3</v>
      </c>
    </row>
    <row r="55" spans="1:132" x14ac:dyDescent="0.25">
      <c r="A55" s="7225"/>
      <c r="B55" s="7268"/>
      <c r="C55" s="7267"/>
      <c r="D55" s="7650" t="s">
        <v>3777</v>
      </c>
      <c r="E55" s="7644"/>
      <c r="F55" s="7650" t="s">
        <v>3705</v>
      </c>
      <c r="G55" s="7644"/>
      <c r="H55" s="7650" t="s">
        <v>54</v>
      </c>
      <c r="I55" s="7651"/>
      <c r="J55" s="7644" t="s">
        <v>3704</v>
      </c>
      <c r="K55" s="7644"/>
      <c r="L55" s="7650" t="s">
        <v>37</v>
      </c>
      <c r="M55" s="7644"/>
      <c r="N55" s="7650" t="s">
        <v>38</v>
      </c>
      <c r="O55" s="7644"/>
      <c r="P55" s="7650" t="s">
        <v>4</v>
      </c>
      <c r="Q55" s="7644"/>
      <c r="R55" s="7650" t="s">
        <v>5</v>
      </c>
      <c r="S55" s="7644"/>
      <c r="T55" s="7650" t="s">
        <v>6</v>
      </c>
      <c r="U55" s="7651"/>
      <c r="V55" s="7650" t="s">
        <v>7</v>
      </c>
      <c r="W55" s="7651"/>
      <c r="X55" s="7650" t="s">
        <v>8</v>
      </c>
      <c r="Y55" s="7651"/>
      <c r="Z55" s="7650" t="s">
        <v>9</v>
      </c>
      <c r="AA55" s="7651"/>
      <c r="AB55" s="7650" t="s">
        <v>10</v>
      </c>
      <c r="AC55" s="7651"/>
      <c r="AD55" s="7650" t="s">
        <v>11</v>
      </c>
      <c r="AE55" s="7651"/>
      <c r="AF55" s="7650" t="s">
        <v>18</v>
      </c>
      <c r="AG55" s="7651"/>
      <c r="AH55" s="7650" t="s">
        <v>19</v>
      </c>
      <c r="AI55" s="7651"/>
      <c r="AJ55" s="7650" t="s">
        <v>20</v>
      </c>
      <c r="AK55" s="7651"/>
      <c r="AL55" s="7650" t="s">
        <v>70</v>
      </c>
      <c r="AM55" s="7651"/>
      <c r="AN55" s="7650" t="s">
        <v>71</v>
      </c>
      <c r="AO55" s="7651"/>
      <c r="AP55" s="7650" t="s">
        <v>32</v>
      </c>
      <c r="AQ55" s="7645"/>
      <c r="AR55" s="7652" t="s">
        <v>22</v>
      </c>
      <c r="AS55" s="7656" t="s">
        <v>27</v>
      </c>
      <c r="AT55" s="7648"/>
      <c r="AU55" s="7649"/>
      <c r="AV55" s="7653"/>
      <c r="AW55" s="6445"/>
    </row>
    <row r="56" spans="1:132" x14ac:dyDescent="0.25">
      <c r="A56" s="722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54"/>
      <c r="AS56" s="7657"/>
      <c r="AT56" s="4987" t="s">
        <v>41</v>
      </c>
      <c r="AU56" s="5325" t="s">
        <v>42</v>
      </c>
      <c r="AV56" s="7654"/>
      <c r="AW56" s="726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658" t="s">
        <v>2654</v>
      </c>
      <c r="B76" s="7659" t="s">
        <v>24</v>
      </c>
      <c r="C76" s="7640"/>
      <c r="D76" s="7641" t="s">
        <v>12</v>
      </c>
      <c r="E76" s="7642"/>
      <c r="F76" s="7642"/>
      <c r="G76" s="7642"/>
      <c r="H76" s="7642"/>
      <c r="I76" s="7642"/>
      <c r="J76" s="7642"/>
      <c r="K76" s="7642"/>
      <c r="L76" s="7642"/>
      <c r="M76" s="7642"/>
      <c r="N76" s="7642"/>
      <c r="O76" s="7642"/>
      <c r="P76" s="7642"/>
      <c r="Q76" s="7642"/>
      <c r="R76" s="7642"/>
      <c r="S76" s="7642"/>
      <c r="T76" s="7642"/>
      <c r="U76" s="7642"/>
      <c r="V76" s="7642"/>
      <c r="W76" s="7642"/>
      <c r="X76" s="7642"/>
      <c r="Y76" s="7642"/>
      <c r="Z76" s="7642"/>
      <c r="AA76" s="7642"/>
      <c r="AB76" s="7642"/>
      <c r="AC76" s="7642"/>
      <c r="AD76" s="7642"/>
      <c r="AE76" s="7642"/>
      <c r="AF76" s="7642"/>
      <c r="AG76" s="7642"/>
      <c r="AH76" s="7642"/>
      <c r="AI76" s="7642"/>
      <c r="AJ76" s="7642"/>
      <c r="AK76" s="7642"/>
      <c r="AL76" s="7642"/>
      <c r="AM76" s="7642"/>
      <c r="AN76" s="7642"/>
      <c r="AO76" s="7642"/>
      <c r="AP76" s="7642"/>
      <c r="AQ76" s="7643"/>
      <c r="AR76" s="7644" t="s">
        <v>2655</v>
      </c>
      <c r="AS76" s="7645"/>
      <c r="AT76" s="7646" t="s">
        <v>48</v>
      </c>
      <c r="AU76" s="7647"/>
      <c r="AV76" s="7652" t="s">
        <v>2</v>
      </c>
      <c r="AW76" s="7655" t="s">
        <v>3</v>
      </c>
    </row>
    <row r="77" spans="1:132" x14ac:dyDescent="0.25">
      <c r="A77" s="7225"/>
      <c r="B77" s="7268"/>
      <c r="C77" s="7267"/>
      <c r="D77" s="7650" t="s">
        <v>3777</v>
      </c>
      <c r="E77" s="7644"/>
      <c r="F77" s="7650" t="s">
        <v>3705</v>
      </c>
      <c r="G77" s="7644"/>
      <c r="H77" s="7650" t="s">
        <v>54</v>
      </c>
      <c r="I77" s="7651"/>
      <c r="J77" s="7644" t="s">
        <v>3704</v>
      </c>
      <c r="K77" s="7644"/>
      <c r="L77" s="7650" t="s">
        <v>37</v>
      </c>
      <c r="M77" s="7644"/>
      <c r="N77" s="7650" t="s">
        <v>38</v>
      </c>
      <c r="O77" s="7644"/>
      <c r="P77" s="7650" t="s">
        <v>4</v>
      </c>
      <c r="Q77" s="7644"/>
      <c r="R77" s="7650" t="s">
        <v>5</v>
      </c>
      <c r="S77" s="7644"/>
      <c r="T77" s="7650" t="s">
        <v>6</v>
      </c>
      <c r="U77" s="7651"/>
      <c r="V77" s="7650" t="s">
        <v>7</v>
      </c>
      <c r="W77" s="7651"/>
      <c r="X77" s="7650" t="s">
        <v>8</v>
      </c>
      <c r="Y77" s="7651"/>
      <c r="Z77" s="7650" t="s">
        <v>9</v>
      </c>
      <c r="AA77" s="7651"/>
      <c r="AB77" s="7650" t="s">
        <v>10</v>
      </c>
      <c r="AC77" s="7651"/>
      <c r="AD77" s="7650" t="s">
        <v>11</v>
      </c>
      <c r="AE77" s="7651"/>
      <c r="AF77" s="7650" t="s">
        <v>18</v>
      </c>
      <c r="AG77" s="7651"/>
      <c r="AH77" s="7650" t="s">
        <v>19</v>
      </c>
      <c r="AI77" s="7651"/>
      <c r="AJ77" s="7650" t="s">
        <v>20</v>
      </c>
      <c r="AK77" s="7651"/>
      <c r="AL77" s="7650" t="s">
        <v>70</v>
      </c>
      <c r="AM77" s="7651"/>
      <c r="AN77" s="7650" t="s">
        <v>71</v>
      </c>
      <c r="AO77" s="7651"/>
      <c r="AP77" s="7650" t="s">
        <v>32</v>
      </c>
      <c r="AQ77" s="7645"/>
      <c r="AR77" s="7652" t="s">
        <v>22</v>
      </c>
      <c r="AS77" s="7656" t="s">
        <v>27</v>
      </c>
      <c r="AT77" s="7648"/>
      <c r="AU77" s="7649"/>
      <c r="AV77" s="7653"/>
      <c r="AW77" s="6445"/>
    </row>
    <row r="78" spans="1:132" x14ac:dyDescent="0.25">
      <c r="A78" s="722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54"/>
      <c r="AS78" s="7657"/>
      <c r="AT78" s="4987" t="s">
        <v>41</v>
      </c>
      <c r="AU78" s="5325" t="s">
        <v>42</v>
      </c>
      <c r="AV78" s="7654"/>
      <c r="AW78" s="726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658" t="s">
        <v>2654</v>
      </c>
      <c r="B98" s="7659" t="s">
        <v>24</v>
      </c>
      <c r="C98" s="7640"/>
      <c r="D98" s="7641" t="s">
        <v>12</v>
      </c>
      <c r="E98" s="7642"/>
      <c r="F98" s="7642"/>
      <c r="G98" s="7642"/>
      <c r="H98" s="7642"/>
      <c r="I98" s="7642"/>
      <c r="J98" s="7642"/>
      <c r="K98" s="7642"/>
      <c r="L98" s="7642"/>
      <c r="M98" s="7642"/>
      <c r="N98" s="7642"/>
      <c r="O98" s="7642"/>
      <c r="P98" s="7642"/>
      <c r="Q98" s="7642"/>
      <c r="R98" s="7642"/>
      <c r="S98" s="7642"/>
      <c r="T98" s="7642"/>
      <c r="U98" s="7642"/>
      <c r="V98" s="7642"/>
      <c r="W98" s="7642"/>
      <c r="X98" s="7642"/>
      <c r="Y98" s="7642"/>
      <c r="Z98" s="7642"/>
      <c r="AA98" s="7642"/>
      <c r="AB98" s="7642"/>
      <c r="AC98" s="7642"/>
      <c r="AD98" s="7642"/>
      <c r="AE98" s="7642"/>
      <c r="AF98" s="7642"/>
      <c r="AG98" s="7642"/>
      <c r="AH98" s="7642"/>
      <c r="AI98" s="7642"/>
      <c r="AJ98" s="7642"/>
      <c r="AK98" s="7642"/>
      <c r="AL98" s="7642"/>
      <c r="AM98" s="7642"/>
      <c r="AN98" s="7642"/>
      <c r="AO98" s="7642"/>
      <c r="AP98" s="7642"/>
      <c r="AQ98" s="7643"/>
      <c r="AR98" s="7644" t="s">
        <v>2655</v>
      </c>
      <c r="AS98" s="7645"/>
      <c r="AT98" s="7646" t="s">
        <v>48</v>
      </c>
      <c r="AU98" s="7647"/>
      <c r="AV98" s="7652" t="s">
        <v>2</v>
      </c>
      <c r="AW98" s="7655" t="s">
        <v>3</v>
      </c>
    </row>
    <row r="99" spans="1:132" x14ac:dyDescent="0.25">
      <c r="A99" s="7225"/>
      <c r="B99" s="7268"/>
      <c r="C99" s="7267"/>
      <c r="D99" s="7650" t="s">
        <v>3777</v>
      </c>
      <c r="E99" s="7644"/>
      <c r="F99" s="7650" t="s">
        <v>53</v>
      </c>
      <c r="G99" s="7644"/>
      <c r="H99" s="7650" t="s">
        <v>54</v>
      </c>
      <c r="I99" s="7651"/>
      <c r="J99" s="7644" t="s">
        <v>55</v>
      </c>
      <c r="K99" s="7644"/>
      <c r="L99" s="7650" t="s">
        <v>56</v>
      </c>
      <c r="M99" s="7644"/>
      <c r="N99" s="7650" t="s">
        <v>38</v>
      </c>
      <c r="O99" s="7644"/>
      <c r="P99" s="7650" t="s">
        <v>4</v>
      </c>
      <c r="Q99" s="7644"/>
      <c r="R99" s="7650" t="s">
        <v>5</v>
      </c>
      <c r="S99" s="7644"/>
      <c r="T99" s="7650" t="s">
        <v>6</v>
      </c>
      <c r="U99" s="7651"/>
      <c r="V99" s="7650" t="s">
        <v>7</v>
      </c>
      <c r="W99" s="7651"/>
      <c r="X99" s="7650" t="s">
        <v>8</v>
      </c>
      <c r="Y99" s="7651"/>
      <c r="Z99" s="7650" t="s">
        <v>9</v>
      </c>
      <c r="AA99" s="7651"/>
      <c r="AB99" s="7650" t="s">
        <v>10</v>
      </c>
      <c r="AC99" s="7651"/>
      <c r="AD99" s="7650" t="s">
        <v>11</v>
      </c>
      <c r="AE99" s="7651"/>
      <c r="AF99" s="7650" t="s">
        <v>18</v>
      </c>
      <c r="AG99" s="7651"/>
      <c r="AH99" s="7650" t="s">
        <v>19</v>
      </c>
      <c r="AI99" s="7651"/>
      <c r="AJ99" s="7650" t="s">
        <v>20</v>
      </c>
      <c r="AK99" s="7651"/>
      <c r="AL99" s="7650" t="s">
        <v>70</v>
      </c>
      <c r="AM99" s="7651"/>
      <c r="AN99" s="7650" t="s">
        <v>71</v>
      </c>
      <c r="AO99" s="7651"/>
      <c r="AP99" s="7650" t="s">
        <v>32</v>
      </c>
      <c r="AQ99" s="7645"/>
      <c r="AR99" s="7652" t="s">
        <v>22</v>
      </c>
      <c r="AS99" s="7656" t="s">
        <v>27</v>
      </c>
      <c r="AT99" s="7648"/>
      <c r="AU99" s="7649"/>
      <c r="AV99" s="7653"/>
      <c r="AW99" s="6445"/>
    </row>
    <row r="100" spans="1:132" x14ac:dyDescent="0.25">
      <c r="A100" s="722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54"/>
      <c r="AS100" s="7657"/>
      <c r="AT100" s="4987" t="s">
        <v>41</v>
      </c>
      <c r="AU100" s="5325" t="s">
        <v>42</v>
      </c>
      <c r="AV100" s="7654"/>
      <c r="AW100" s="726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658" t="s">
        <v>2654</v>
      </c>
      <c r="B120" s="7659" t="s">
        <v>24</v>
      </c>
      <c r="C120" s="7640"/>
      <c r="D120" s="7641" t="s">
        <v>12</v>
      </c>
      <c r="E120" s="7642"/>
      <c r="F120" s="7642"/>
      <c r="G120" s="7642"/>
      <c r="H120" s="7642"/>
      <c r="I120" s="7642"/>
      <c r="J120" s="7642"/>
      <c r="K120" s="7642"/>
      <c r="L120" s="7642"/>
      <c r="M120" s="7642"/>
      <c r="N120" s="7642"/>
      <c r="O120" s="7642"/>
      <c r="P120" s="7642"/>
      <c r="Q120" s="7642"/>
      <c r="R120" s="7642"/>
      <c r="S120" s="7642"/>
      <c r="T120" s="7642"/>
      <c r="U120" s="7642"/>
      <c r="V120" s="7642"/>
      <c r="W120" s="7642"/>
      <c r="X120" s="7642"/>
      <c r="Y120" s="7642"/>
      <c r="Z120" s="7642"/>
      <c r="AA120" s="7642"/>
      <c r="AB120" s="7642"/>
      <c r="AC120" s="7642"/>
      <c r="AD120" s="7642"/>
      <c r="AE120" s="7642"/>
      <c r="AF120" s="7642"/>
      <c r="AG120" s="7642"/>
      <c r="AH120" s="7642"/>
      <c r="AI120" s="7642"/>
      <c r="AJ120" s="7642"/>
      <c r="AK120" s="7642"/>
      <c r="AL120" s="7642"/>
      <c r="AM120" s="7642"/>
      <c r="AN120" s="7642"/>
      <c r="AO120" s="7642"/>
      <c r="AP120" s="7642"/>
      <c r="AQ120" s="7643"/>
      <c r="AR120" s="7644" t="s">
        <v>2655</v>
      </c>
      <c r="AS120" s="7645"/>
      <c r="AT120" s="7646" t="s">
        <v>48</v>
      </c>
      <c r="AU120" s="7647"/>
      <c r="AV120" s="7652" t="s">
        <v>2</v>
      </c>
      <c r="AW120" s="7655" t="s">
        <v>3</v>
      </c>
    </row>
    <row r="121" spans="1:132" x14ac:dyDescent="0.25">
      <c r="A121" s="7225"/>
      <c r="B121" s="7268"/>
      <c r="C121" s="7267"/>
      <c r="D121" s="7650" t="s">
        <v>3777</v>
      </c>
      <c r="E121" s="7644"/>
      <c r="F121" s="7650" t="s">
        <v>3705</v>
      </c>
      <c r="G121" s="7644"/>
      <c r="H121" s="7650" t="s">
        <v>54</v>
      </c>
      <c r="I121" s="7651"/>
      <c r="J121" s="7644" t="s">
        <v>3704</v>
      </c>
      <c r="K121" s="7644"/>
      <c r="L121" s="7650" t="s">
        <v>37</v>
      </c>
      <c r="M121" s="7644"/>
      <c r="N121" s="7650" t="s">
        <v>38</v>
      </c>
      <c r="O121" s="7644"/>
      <c r="P121" s="7650" t="s">
        <v>4</v>
      </c>
      <c r="Q121" s="7644"/>
      <c r="R121" s="7650" t="s">
        <v>5</v>
      </c>
      <c r="S121" s="7644"/>
      <c r="T121" s="7650" t="s">
        <v>6</v>
      </c>
      <c r="U121" s="7651"/>
      <c r="V121" s="7650" t="s">
        <v>7</v>
      </c>
      <c r="W121" s="7651"/>
      <c r="X121" s="7650" t="s">
        <v>8</v>
      </c>
      <c r="Y121" s="7651"/>
      <c r="Z121" s="7650" t="s">
        <v>9</v>
      </c>
      <c r="AA121" s="7651"/>
      <c r="AB121" s="7650" t="s">
        <v>10</v>
      </c>
      <c r="AC121" s="7651"/>
      <c r="AD121" s="7650" t="s">
        <v>11</v>
      </c>
      <c r="AE121" s="7651"/>
      <c r="AF121" s="7650" t="s">
        <v>18</v>
      </c>
      <c r="AG121" s="7651"/>
      <c r="AH121" s="7650" t="s">
        <v>19</v>
      </c>
      <c r="AI121" s="7651"/>
      <c r="AJ121" s="7650" t="s">
        <v>20</v>
      </c>
      <c r="AK121" s="7651"/>
      <c r="AL121" s="7650" t="s">
        <v>70</v>
      </c>
      <c r="AM121" s="7651"/>
      <c r="AN121" s="7650" t="s">
        <v>71</v>
      </c>
      <c r="AO121" s="7651"/>
      <c r="AP121" s="7650" t="s">
        <v>32</v>
      </c>
      <c r="AQ121" s="7645"/>
      <c r="AR121" s="7652" t="s">
        <v>22</v>
      </c>
      <c r="AS121" s="7656" t="s">
        <v>27</v>
      </c>
      <c r="AT121" s="7648"/>
      <c r="AU121" s="7649"/>
      <c r="AV121" s="7653"/>
      <c r="AW121" s="6445"/>
    </row>
    <row r="122" spans="1:132" x14ac:dyDescent="0.25">
      <c r="A122" s="722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54"/>
      <c r="AS122" s="7657"/>
      <c r="AT122" s="4987" t="s">
        <v>41</v>
      </c>
      <c r="AU122" s="5325" t="s">
        <v>42</v>
      </c>
      <c r="AV122" s="7654"/>
      <c r="AW122" s="726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660" t="s">
        <v>2681</v>
      </c>
      <c r="B141" s="7660"/>
      <c r="C141" s="7660"/>
      <c r="D141" s="7660"/>
      <c r="E141" s="7660"/>
      <c r="F141" s="7660"/>
      <c r="G141" s="7660"/>
      <c r="H141" s="7660"/>
      <c r="I141" s="7660"/>
      <c r="J141" s="7660"/>
      <c r="K141" s="7660"/>
      <c r="L141" s="7660"/>
      <c r="M141" s="7660"/>
      <c r="N141" s="7660"/>
      <c r="O141" s="7660"/>
      <c r="P141" s="7660"/>
    </row>
    <row r="142" spans="1:132" x14ac:dyDescent="0.25">
      <c r="A142" s="7661" t="s">
        <v>2682</v>
      </c>
      <c r="B142" s="7655"/>
      <c r="C142" s="7641" t="s">
        <v>2683</v>
      </c>
      <c r="D142" s="7642"/>
      <c r="E142" s="7663"/>
      <c r="F142" s="7664" t="s">
        <v>2684</v>
      </c>
      <c r="G142" s="7664"/>
      <c r="H142" s="7664"/>
      <c r="I142" s="7664" t="s">
        <v>2685</v>
      </c>
      <c r="J142" s="7664"/>
      <c r="K142" s="7664"/>
      <c r="L142" s="7664" t="s">
        <v>2686</v>
      </c>
      <c r="M142" s="7664"/>
      <c r="N142" s="7664"/>
      <c r="O142" s="7665" t="s">
        <v>14</v>
      </c>
      <c r="P142" s="7666"/>
    </row>
    <row r="143" spans="1:132" x14ac:dyDescent="0.25">
      <c r="A143" s="7662"/>
      <c r="B143" s="726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667" t="s">
        <v>2688</v>
      </c>
      <c r="B144" s="7668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669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476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729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670" t="s">
        <v>2692</v>
      </c>
      <c r="B148" s="7671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672" t="s">
        <v>2693</v>
      </c>
      <c r="B149" s="7672"/>
      <c r="C149" s="7672"/>
      <c r="D149" s="7672"/>
      <c r="E149" s="7672"/>
      <c r="F149" s="7672"/>
      <c r="G149" s="7672"/>
      <c r="H149" s="7672"/>
      <c r="I149" s="7672"/>
      <c r="J149" s="7672"/>
      <c r="K149" s="7672"/>
      <c r="L149" s="7672"/>
      <c r="M149" s="7672"/>
      <c r="N149" s="7672"/>
      <c r="O149" s="7672"/>
      <c r="P149" s="7672"/>
    </row>
    <row r="150" spans="1:117" x14ac:dyDescent="0.25">
      <c r="A150" s="7661" t="s">
        <v>2682</v>
      </c>
      <c r="B150" s="7655"/>
      <c r="C150" s="7665" t="s">
        <v>2683</v>
      </c>
      <c r="D150" s="7673"/>
      <c r="E150" s="7666"/>
      <c r="F150" s="7664" t="s">
        <v>2684</v>
      </c>
      <c r="G150" s="7664"/>
      <c r="H150" s="7664"/>
      <c r="I150" s="7664" t="s">
        <v>2685</v>
      </c>
      <c r="J150" s="7664"/>
      <c r="K150" s="7664"/>
      <c r="L150" s="7664" t="s">
        <v>2686</v>
      </c>
      <c r="M150" s="7664"/>
      <c r="N150" s="7664"/>
      <c r="O150" s="7665" t="s">
        <v>14</v>
      </c>
      <c r="P150" s="7666"/>
    </row>
    <row r="151" spans="1:117" x14ac:dyDescent="0.25">
      <c r="A151" s="7662"/>
      <c r="B151" s="726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674" t="s">
        <v>2688</v>
      </c>
      <c r="B152" s="7675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669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476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729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676" t="s">
        <v>2692</v>
      </c>
      <c r="B156" s="7677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672" t="s">
        <v>2694</v>
      </c>
      <c r="B157" s="7672"/>
      <c r="C157" s="7672"/>
      <c r="D157" s="7672"/>
      <c r="E157" s="7672"/>
      <c r="F157" s="7672"/>
      <c r="G157" s="7672"/>
      <c r="H157" s="7672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61" t="s">
        <v>2682</v>
      </c>
      <c r="B158" s="7655"/>
      <c r="C158" s="7659" t="s">
        <v>24</v>
      </c>
      <c r="D158" s="7640"/>
      <c r="E158" s="7665" t="s">
        <v>12</v>
      </c>
      <c r="F158" s="7673"/>
      <c r="G158" s="7673"/>
      <c r="H158" s="7673"/>
      <c r="I158" s="7673"/>
      <c r="J158" s="7673"/>
      <c r="K158" s="7673"/>
      <c r="L158" s="7673"/>
      <c r="M158" s="7673"/>
      <c r="N158" s="7673"/>
      <c r="O158" s="7673"/>
      <c r="P158" s="7673"/>
      <c r="Q158" s="7673"/>
      <c r="R158" s="7673"/>
      <c r="S158" s="7673"/>
      <c r="T158" s="7673"/>
      <c r="U158" s="7673"/>
      <c r="V158" s="7673"/>
      <c r="W158" s="7673"/>
      <c r="X158" s="7673"/>
      <c r="Y158" s="7673"/>
      <c r="Z158" s="7673"/>
      <c r="AA158" s="7673"/>
      <c r="AB158" s="7673"/>
      <c r="AC158" s="7673"/>
      <c r="AD158" s="7673"/>
      <c r="AE158" s="7673"/>
      <c r="AF158" s="7673"/>
      <c r="AG158" s="7673"/>
      <c r="AH158" s="7673"/>
      <c r="AI158" s="7673"/>
      <c r="AJ158" s="7678"/>
      <c r="AK158" s="7679" t="s">
        <v>2695</v>
      </c>
      <c r="AL158" s="7679"/>
      <c r="AM158" s="7679"/>
      <c r="AN158" s="7680"/>
      <c r="AO158" s="7681" t="s">
        <v>48</v>
      </c>
      <c r="AP158" s="7679"/>
      <c r="AQ158" s="7679"/>
      <c r="AR158" s="7680"/>
      <c r="AS158" s="7682" t="s">
        <v>546</v>
      </c>
      <c r="AT158" s="7647"/>
      <c r="AU158" s="7682" t="s">
        <v>3</v>
      </c>
      <c r="AV158" s="7647"/>
      <c r="AW158" s="6646" t="s">
        <v>2696</v>
      </c>
      <c r="AX158" s="7655"/>
    </row>
    <row r="159" spans="1:117" x14ac:dyDescent="0.25">
      <c r="A159" s="6709"/>
      <c r="B159" s="6445"/>
      <c r="C159" s="7268"/>
      <c r="D159" s="7267"/>
      <c r="E159" s="7684" t="s">
        <v>3778</v>
      </c>
      <c r="F159" s="7685"/>
      <c r="G159" s="7684" t="s">
        <v>54</v>
      </c>
      <c r="H159" s="7685"/>
      <c r="I159" s="7684" t="s">
        <v>3704</v>
      </c>
      <c r="J159" s="7685"/>
      <c r="K159" s="7665" t="s">
        <v>37</v>
      </c>
      <c r="L159" s="7666"/>
      <c r="M159" s="7665" t="s">
        <v>38</v>
      </c>
      <c r="N159" s="7666"/>
      <c r="O159" s="7665" t="s">
        <v>4</v>
      </c>
      <c r="P159" s="7666"/>
      <c r="Q159" s="7665" t="s">
        <v>5</v>
      </c>
      <c r="R159" s="7666"/>
      <c r="S159" s="7665" t="s">
        <v>6</v>
      </c>
      <c r="T159" s="7666"/>
      <c r="U159" s="7665" t="s">
        <v>7</v>
      </c>
      <c r="V159" s="7666"/>
      <c r="W159" s="7665" t="s">
        <v>8</v>
      </c>
      <c r="X159" s="7666"/>
      <c r="Y159" s="7665" t="s">
        <v>9</v>
      </c>
      <c r="Z159" s="7666"/>
      <c r="AA159" s="7665" t="s">
        <v>10</v>
      </c>
      <c r="AB159" s="7666"/>
      <c r="AC159" s="7665" t="s">
        <v>11</v>
      </c>
      <c r="AD159" s="7666"/>
      <c r="AE159" s="7665" t="s">
        <v>18</v>
      </c>
      <c r="AF159" s="7666"/>
      <c r="AG159" s="7665" t="s">
        <v>19</v>
      </c>
      <c r="AH159" s="7666"/>
      <c r="AI159" s="7665" t="s">
        <v>2697</v>
      </c>
      <c r="AJ159" s="7678"/>
      <c r="AK159" s="7688" t="s">
        <v>22</v>
      </c>
      <c r="AL159" s="7689"/>
      <c r="AM159" s="7686" t="s">
        <v>27</v>
      </c>
      <c r="AN159" s="7687"/>
      <c r="AO159" s="7688" t="s">
        <v>41</v>
      </c>
      <c r="AP159" s="7689"/>
      <c r="AQ159" s="7690" t="s">
        <v>42</v>
      </c>
      <c r="AR159" s="7687"/>
      <c r="AS159" s="7648"/>
      <c r="AT159" s="7649"/>
      <c r="AU159" s="7648"/>
      <c r="AV159" s="7649"/>
      <c r="AW159" s="7683"/>
      <c r="AX159" s="7263"/>
    </row>
    <row r="160" spans="1:117" ht="31.5" x14ac:dyDescent="0.25">
      <c r="A160" s="7662"/>
      <c r="B160" s="726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691" t="s">
        <v>2699</v>
      </c>
      <c r="B161" s="7692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693" t="s">
        <v>2700</v>
      </c>
      <c r="B162" s="7694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693" t="s">
        <v>2701</v>
      </c>
      <c r="B163" s="7694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693" t="s">
        <v>2668</v>
      </c>
      <c r="B164" s="7694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693" t="s">
        <v>2674</v>
      </c>
      <c r="B165" s="7694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693" t="s">
        <v>2702</v>
      </c>
      <c r="B166" s="7694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693" t="s">
        <v>2703</v>
      </c>
      <c r="B167" s="7694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693" t="s">
        <v>2671</v>
      </c>
      <c r="B168" s="7694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695" t="s">
        <v>2704</v>
      </c>
      <c r="B169" s="7696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669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476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729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697" t="s">
        <v>2673</v>
      </c>
      <c r="B173" s="7698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693" t="s">
        <v>2705</v>
      </c>
      <c r="B174" s="7694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693" t="s">
        <v>2675</v>
      </c>
      <c r="B175" s="7694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693" t="s">
        <v>2706</v>
      </c>
      <c r="B176" s="7694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693" t="s">
        <v>2707</v>
      </c>
      <c r="B177" s="7694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693" t="s">
        <v>2708</v>
      </c>
      <c r="B178" s="7694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693" t="s">
        <v>2709</v>
      </c>
      <c r="B179" s="7694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693" t="s">
        <v>2710</v>
      </c>
      <c r="B180" s="7694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693" t="s">
        <v>2711</v>
      </c>
      <c r="B181" s="7694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693" t="s">
        <v>2712</v>
      </c>
      <c r="B182" s="7694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699" t="s">
        <v>2713</v>
      </c>
      <c r="B183" s="7700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672" t="s">
        <v>2714</v>
      </c>
      <c r="B184" s="7672"/>
      <c r="C184" s="7672"/>
      <c r="D184" s="7672"/>
      <c r="E184" s="7672"/>
      <c r="F184" s="7672"/>
      <c r="G184" s="7672"/>
      <c r="H184" s="7672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661" t="s">
        <v>2682</v>
      </c>
      <c r="B185" s="7655"/>
      <c r="C185" s="7659" t="s">
        <v>24</v>
      </c>
      <c r="D185" s="7640"/>
      <c r="E185" s="7665" t="s">
        <v>12</v>
      </c>
      <c r="F185" s="7673"/>
      <c r="G185" s="7673"/>
      <c r="H185" s="7673"/>
      <c r="I185" s="7673"/>
      <c r="J185" s="7673"/>
      <c r="K185" s="7673"/>
      <c r="L185" s="7673"/>
      <c r="M185" s="7673"/>
      <c r="N185" s="7673"/>
      <c r="O185" s="7673"/>
      <c r="P185" s="7673"/>
      <c r="Q185" s="7673"/>
      <c r="R185" s="7673"/>
      <c r="S185" s="7673"/>
      <c r="T185" s="7673"/>
      <c r="U185" s="7673"/>
      <c r="V185" s="7673"/>
      <c r="W185" s="7673"/>
      <c r="X185" s="7673"/>
      <c r="Y185" s="7673"/>
      <c r="Z185" s="7673"/>
      <c r="AA185" s="7673"/>
      <c r="AB185" s="7673"/>
      <c r="AC185" s="7673"/>
      <c r="AD185" s="7673"/>
      <c r="AE185" s="7673"/>
      <c r="AF185" s="7673"/>
      <c r="AG185" s="7673"/>
      <c r="AH185" s="7673"/>
      <c r="AI185" s="7673"/>
      <c r="AJ185" s="7678"/>
      <c r="AK185" s="7679" t="s">
        <v>2695</v>
      </c>
      <c r="AL185" s="7679"/>
      <c r="AM185" s="7679"/>
      <c r="AN185" s="7680"/>
      <c r="AO185" s="7681" t="s">
        <v>48</v>
      </c>
      <c r="AP185" s="7679"/>
      <c r="AQ185" s="7679"/>
      <c r="AR185" s="7680"/>
      <c r="AS185" s="7682" t="s">
        <v>546</v>
      </c>
      <c r="AT185" s="7647"/>
      <c r="AU185" s="7682" t="s">
        <v>3</v>
      </c>
      <c r="AV185" s="7647"/>
      <c r="AW185" s="6646" t="s">
        <v>2696</v>
      </c>
      <c r="AX185" s="7655"/>
    </row>
    <row r="186" spans="1:131" x14ac:dyDescent="0.25">
      <c r="A186" s="6709"/>
      <c r="B186" s="6445"/>
      <c r="C186" s="7268"/>
      <c r="D186" s="7267"/>
      <c r="E186" s="7684" t="s">
        <v>3778</v>
      </c>
      <c r="F186" s="7685"/>
      <c r="G186" s="7684" t="s">
        <v>54</v>
      </c>
      <c r="H186" s="7685"/>
      <c r="I186" s="7684" t="s">
        <v>3704</v>
      </c>
      <c r="J186" s="7685"/>
      <c r="K186" s="7665" t="s">
        <v>37</v>
      </c>
      <c r="L186" s="7666"/>
      <c r="M186" s="7665" t="s">
        <v>38</v>
      </c>
      <c r="N186" s="7666"/>
      <c r="O186" s="7665" t="s">
        <v>4</v>
      </c>
      <c r="P186" s="7666"/>
      <c r="Q186" s="7665" t="s">
        <v>5</v>
      </c>
      <c r="R186" s="7666"/>
      <c r="S186" s="7665" t="s">
        <v>6</v>
      </c>
      <c r="T186" s="7666"/>
      <c r="U186" s="7665" t="s">
        <v>7</v>
      </c>
      <c r="V186" s="7666"/>
      <c r="W186" s="7665" t="s">
        <v>8</v>
      </c>
      <c r="X186" s="7666"/>
      <c r="Y186" s="7665" t="s">
        <v>9</v>
      </c>
      <c r="Z186" s="7666"/>
      <c r="AA186" s="7665" t="s">
        <v>10</v>
      </c>
      <c r="AB186" s="7666"/>
      <c r="AC186" s="7665" t="s">
        <v>11</v>
      </c>
      <c r="AD186" s="7666"/>
      <c r="AE186" s="7665" t="s">
        <v>18</v>
      </c>
      <c r="AF186" s="7666"/>
      <c r="AG186" s="7665" t="s">
        <v>19</v>
      </c>
      <c r="AH186" s="7666"/>
      <c r="AI186" s="7665" t="s">
        <v>2697</v>
      </c>
      <c r="AJ186" s="7678"/>
      <c r="AK186" s="7688" t="s">
        <v>22</v>
      </c>
      <c r="AL186" s="7689"/>
      <c r="AM186" s="7686" t="s">
        <v>27</v>
      </c>
      <c r="AN186" s="7687"/>
      <c r="AO186" s="7688" t="s">
        <v>42</v>
      </c>
      <c r="AP186" s="7689"/>
      <c r="AQ186" s="7690" t="s">
        <v>41</v>
      </c>
      <c r="AR186" s="7687"/>
      <c r="AS186" s="7648"/>
      <c r="AT186" s="7649"/>
      <c r="AU186" s="7648"/>
      <c r="AV186" s="7649"/>
      <c r="AW186" s="7683"/>
      <c r="AX186" s="7263"/>
    </row>
    <row r="187" spans="1:131" ht="31.5" x14ac:dyDescent="0.25">
      <c r="A187" s="7662"/>
      <c r="B187" s="726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691" t="s">
        <v>2699</v>
      </c>
      <c r="B188" s="7692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693" t="s">
        <v>2700</v>
      </c>
      <c r="B189" s="7694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693" t="s">
        <v>2701</v>
      </c>
      <c r="B190" s="7694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693" t="s">
        <v>2668</v>
      </c>
      <c r="B191" s="7694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693" t="s">
        <v>2674</v>
      </c>
      <c r="B192" s="7694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693" t="s">
        <v>2702</v>
      </c>
      <c r="B193" s="7694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693" t="s">
        <v>2703</v>
      </c>
      <c r="B194" s="7694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693" t="s">
        <v>2671</v>
      </c>
      <c r="B195" s="7694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695" t="s">
        <v>2704</v>
      </c>
      <c r="B196" s="7696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669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476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729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697" t="s">
        <v>2673</v>
      </c>
      <c r="B200" s="7698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693" t="s">
        <v>2705</v>
      </c>
      <c r="B201" s="7694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693" t="s">
        <v>2675</v>
      </c>
      <c r="B202" s="7694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693" t="s">
        <v>2706</v>
      </c>
      <c r="B203" s="7694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693" t="s">
        <v>2707</v>
      </c>
      <c r="B204" s="7694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693" t="s">
        <v>2708</v>
      </c>
      <c r="B205" s="7694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693" t="s">
        <v>2709</v>
      </c>
      <c r="B206" s="7694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693" t="s">
        <v>2710</v>
      </c>
      <c r="B207" s="7694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693" t="s">
        <v>2711</v>
      </c>
      <c r="B208" s="7694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693" t="s">
        <v>2712</v>
      </c>
      <c r="B209" s="7694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699" t="s">
        <v>2713</v>
      </c>
      <c r="B210" s="7700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1" t="s">
        <v>2682</v>
      </c>
      <c r="B212" s="7704" t="s">
        <v>24</v>
      </c>
      <c r="C212" s="7704"/>
      <c r="D212" s="7704" t="s">
        <v>12</v>
      </c>
      <c r="E212" s="7704"/>
      <c r="F212" s="7704"/>
      <c r="G212" s="7704"/>
      <c r="H212" s="7704"/>
      <c r="I212" s="7704"/>
      <c r="J212" s="7704"/>
      <c r="K212" s="7704"/>
      <c r="L212" s="7704"/>
      <c r="M212" s="7704"/>
      <c r="N212" s="7704"/>
      <c r="O212" s="7704"/>
      <c r="P212" s="7704"/>
      <c r="Q212" s="7704"/>
      <c r="R212" s="7704"/>
      <c r="S212" s="7704"/>
      <c r="T212" s="7704"/>
      <c r="U212" s="7704"/>
      <c r="V212" s="7704"/>
      <c r="W212" s="7704"/>
      <c r="X212" s="7704"/>
      <c r="Y212" s="7704"/>
      <c r="Z212" s="7704"/>
      <c r="AA212" s="7704"/>
      <c r="AB212" s="7704"/>
      <c r="AC212" s="7704"/>
      <c r="AD212" s="7704"/>
      <c r="AE212" s="7704"/>
      <c r="AF212" s="7704"/>
      <c r="AG212" s="7704"/>
      <c r="AH212" s="7704"/>
      <c r="AI212" s="7704"/>
      <c r="AJ212" s="7704"/>
      <c r="AK212" s="7705"/>
      <c r="AL212" s="7689" t="s">
        <v>2716</v>
      </c>
      <c r="AM212" s="7706"/>
      <c r="AN212" s="7707" t="s">
        <v>48</v>
      </c>
      <c r="AO212" s="7708"/>
      <c r="AP212" s="7689" t="s">
        <v>2</v>
      </c>
      <c r="AQ212" s="7709" t="s">
        <v>3</v>
      </c>
    </row>
    <row r="213" spans="1:129" x14ac:dyDescent="0.25">
      <c r="A213" s="7702"/>
      <c r="B213" s="7704"/>
      <c r="C213" s="7704"/>
      <c r="D213" s="7704" t="s">
        <v>36</v>
      </c>
      <c r="E213" s="7704"/>
      <c r="F213" s="7704" t="s">
        <v>37</v>
      </c>
      <c r="G213" s="7704"/>
      <c r="H213" s="7704" t="s">
        <v>38</v>
      </c>
      <c r="I213" s="7704"/>
      <c r="J213" s="7704" t="s">
        <v>4</v>
      </c>
      <c r="K213" s="7704"/>
      <c r="L213" s="7704" t="s">
        <v>5</v>
      </c>
      <c r="M213" s="7704"/>
      <c r="N213" s="7704" t="s">
        <v>6</v>
      </c>
      <c r="O213" s="7704"/>
      <c r="P213" s="7704" t="s">
        <v>7</v>
      </c>
      <c r="Q213" s="7704"/>
      <c r="R213" s="7704" t="s">
        <v>8</v>
      </c>
      <c r="S213" s="7704"/>
      <c r="T213" s="7704" t="s">
        <v>9</v>
      </c>
      <c r="U213" s="7704"/>
      <c r="V213" s="7704" t="s">
        <v>10</v>
      </c>
      <c r="W213" s="7704"/>
      <c r="X213" s="7704" t="s">
        <v>11</v>
      </c>
      <c r="Y213" s="7704"/>
      <c r="Z213" s="7704" t="s">
        <v>18</v>
      </c>
      <c r="AA213" s="7704"/>
      <c r="AB213" s="7704" t="s">
        <v>19</v>
      </c>
      <c r="AC213" s="7704"/>
      <c r="AD213" s="7704" t="s">
        <v>20</v>
      </c>
      <c r="AE213" s="7704"/>
      <c r="AF213" s="7704" t="s">
        <v>70</v>
      </c>
      <c r="AG213" s="7704"/>
      <c r="AH213" s="7704" t="s">
        <v>71</v>
      </c>
      <c r="AI213" s="7704"/>
      <c r="AJ213" s="7704" t="s">
        <v>32</v>
      </c>
      <c r="AK213" s="7705"/>
      <c r="AL213" s="7710" t="s">
        <v>22</v>
      </c>
      <c r="AM213" s="7687" t="s">
        <v>27</v>
      </c>
      <c r="AN213" s="6788" t="s">
        <v>41</v>
      </c>
      <c r="AO213" s="7711" t="s">
        <v>42</v>
      </c>
      <c r="AP213" s="7689"/>
      <c r="AQ213" s="7709"/>
    </row>
    <row r="214" spans="1:129" x14ac:dyDescent="0.25">
      <c r="A214" s="7703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10"/>
      <c r="AM214" s="7687"/>
      <c r="AN214" s="6769"/>
      <c r="AO214" s="7712"/>
      <c r="AP214" s="7689"/>
      <c r="AQ214" s="7709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1" t="s">
        <v>2682</v>
      </c>
      <c r="B223" s="7704" t="s">
        <v>24</v>
      </c>
      <c r="C223" s="7704"/>
      <c r="D223" s="7704" t="s">
        <v>12</v>
      </c>
      <c r="E223" s="7704"/>
      <c r="F223" s="7704"/>
      <c r="G223" s="7704"/>
      <c r="H223" s="7704"/>
      <c r="I223" s="7704"/>
      <c r="J223" s="7704"/>
      <c r="K223" s="7704"/>
      <c r="L223" s="7704"/>
      <c r="M223" s="7704"/>
      <c r="N223" s="7704"/>
      <c r="O223" s="7704"/>
      <c r="P223" s="7704"/>
      <c r="Q223" s="7704"/>
      <c r="R223" s="7704"/>
      <c r="S223" s="7704"/>
      <c r="T223" s="7704"/>
      <c r="U223" s="7704"/>
      <c r="V223" s="7704"/>
      <c r="W223" s="7704"/>
      <c r="X223" s="7704"/>
      <c r="Y223" s="7704"/>
      <c r="Z223" s="7704"/>
      <c r="AA223" s="7704"/>
      <c r="AB223" s="7704"/>
      <c r="AC223" s="7704"/>
      <c r="AD223" s="7704"/>
      <c r="AE223" s="7704"/>
      <c r="AF223" s="7704"/>
      <c r="AG223" s="7704"/>
      <c r="AH223" s="7704"/>
      <c r="AI223" s="7704"/>
      <c r="AJ223" s="7704"/>
      <c r="AK223" s="7705"/>
      <c r="AL223" s="7689" t="s">
        <v>2655</v>
      </c>
      <c r="AM223" s="7706"/>
      <c r="AN223" s="7707" t="s">
        <v>48</v>
      </c>
      <c r="AO223" s="7708"/>
      <c r="AP223" s="7689" t="s">
        <v>2</v>
      </c>
      <c r="AQ223" s="7709" t="s">
        <v>3</v>
      </c>
    </row>
    <row r="224" spans="1:129" x14ac:dyDescent="0.25">
      <c r="A224" s="7702"/>
      <c r="B224" s="7704"/>
      <c r="C224" s="7704"/>
      <c r="D224" s="7704" t="s">
        <v>36</v>
      </c>
      <c r="E224" s="7704"/>
      <c r="F224" s="7704" t="s">
        <v>37</v>
      </c>
      <c r="G224" s="7704"/>
      <c r="H224" s="7704" t="s">
        <v>38</v>
      </c>
      <c r="I224" s="7704"/>
      <c r="J224" s="7704" t="s">
        <v>4</v>
      </c>
      <c r="K224" s="7704"/>
      <c r="L224" s="7704" t="s">
        <v>5</v>
      </c>
      <c r="M224" s="7704"/>
      <c r="N224" s="7704" t="s">
        <v>6</v>
      </c>
      <c r="O224" s="7704"/>
      <c r="P224" s="7704" t="s">
        <v>7</v>
      </c>
      <c r="Q224" s="7704"/>
      <c r="R224" s="7704" t="s">
        <v>8</v>
      </c>
      <c r="S224" s="7704"/>
      <c r="T224" s="7704" t="s">
        <v>9</v>
      </c>
      <c r="U224" s="7704"/>
      <c r="V224" s="7704" t="s">
        <v>10</v>
      </c>
      <c r="W224" s="7704"/>
      <c r="X224" s="7704" t="s">
        <v>11</v>
      </c>
      <c r="Y224" s="7704"/>
      <c r="Z224" s="7704" t="s">
        <v>18</v>
      </c>
      <c r="AA224" s="7704"/>
      <c r="AB224" s="7704" t="s">
        <v>19</v>
      </c>
      <c r="AC224" s="7704"/>
      <c r="AD224" s="7704" t="s">
        <v>20</v>
      </c>
      <c r="AE224" s="7704"/>
      <c r="AF224" s="7704" t="s">
        <v>70</v>
      </c>
      <c r="AG224" s="7704"/>
      <c r="AH224" s="7704" t="s">
        <v>71</v>
      </c>
      <c r="AI224" s="7704"/>
      <c r="AJ224" s="7704" t="s">
        <v>32</v>
      </c>
      <c r="AK224" s="7705"/>
      <c r="AL224" s="7710" t="s">
        <v>22</v>
      </c>
      <c r="AM224" s="7687" t="s">
        <v>27</v>
      </c>
      <c r="AN224" s="6788" t="s">
        <v>41</v>
      </c>
      <c r="AO224" s="7711" t="s">
        <v>42</v>
      </c>
      <c r="AP224" s="7689"/>
      <c r="AQ224" s="7709"/>
    </row>
    <row r="225" spans="1:131" x14ac:dyDescent="0.25">
      <c r="A225" s="7703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10"/>
      <c r="AM225" s="7687"/>
      <c r="AN225" s="6769"/>
      <c r="AO225" s="7712"/>
      <c r="AP225" s="7689"/>
      <c r="AQ225" s="7709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719" t="s">
        <v>2721</v>
      </c>
      <c r="B234" s="7720"/>
      <c r="C234" s="7724" t="s">
        <v>24</v>
      </c>
      <c r="D234" s="7720"/>
      <c r="E234" s="7726" t="s">
        <v>12</v>
      </c>
      <c r="F234" s="7727"/>
      <c r="G234" s="7727"/>
      <c r="H234" s="7727"/>
      <c r="I234" s="7727"/>
      <c r="J234" s="7727"/>
      <c r="K234" s="7727"/>
      <c r="L234" s="7727"/>
      <c r="M234" s="7727"/>
      <c r="N234" s="7727"/>
      <c r="O234" s="7727"/>
      <c r="P234" s="7727"/>
      <c r="Q234" s="7727"/>
      <c r="R234" s="7727"/>
      <c r="S234" s="7727"/>
      <c r="T234" s="7727"/>
      <c r="U234" s="7727"/>
      <c r="V234" s="7727"/>
      <c r="W234" s="7727"/>
      <c r="X234" s="7727"/>
      <c r="Y234" s="7727"/>
      <c r="Z234" s="7727"/>
      <c r="AA234" s="7727"/>
      <c r="AB234" s="7727"/>
      <c r="AC234" s="7727"/>
      <c r="AD234" s="7727"/>
      <c r="AE234" s="7727"/>
      <c r="AF234" s="7727"/>
      <c r="AG234" s="7727"/>
      <c r="AH234" s="7727"/>
      <c r="AI234" s="7727"/>
      <c r="AJ234" s="7728"/>
      <c r="AK234" s="7681" t="s">
        <v>2695</v>
      </c>
      <c r="AL234" s="7679"/>
      <c r="AM234" s="7679"/>
      <c r="AN234" s="7680"/>
      <c r="AO234" s="7681" t="s">
        <v>48</v>
      </c>
      <c r="AP234" s="7679"/>
      <c r="AQ234" s="7679"/>
      <c r="AR234" s="7680"/>
      <c r="AS234" s="7713" t="s">
        <v>546</v>
      </c>
      <c r="AT234" s="7714"/>
      <c r="AU234" s="7713" t="s">
        <v>3</v>
      </c>
      <c r="AV234" s="7714"/>
      <c r="AW234" s="6646" t="s">
        <v>2696</v>
      </c>
      <c r="AX234" s="7655"/>
    </row>
    <row r="235" spans="1:131" x14ac:dyDescent="0.25">
      <c r="A235" s="6537"/>
      <c r="B235" s="7721"/>
      <c r="C235" s="7725"/>
      <c r="D235" s="7723"/>
      <c r="E235" s="7684" t="s">
        <v>3778</v>
      </c>
      <c r="F235" s="7685"/>
      <c r="G235" s="7684" t="s">
        <v>54</v>
      </c>
      <c r="H235" s="7685"/>
      <c r="I235" s="7684" t="s">
        <v>3704</v>
      </c>
      <c r="J235" s="7685"/>
      <c r="K235" s="7665" t="s">
        <v>37</v>
      </c>
      <c r="L235" s="7666"/>
      <c r="M235" s="7665" t="s">
        <v>38</v>
      </c>
      <c r="N235" s="7666"/>
      <c r="O235" s="7665" t="s">
        <v>4</v>
      </c>
      <c r="P235" s="7666"/>
      <c r="Q235" s="7665" t="s">
        <v>5</v>
      </c>
      <c r="R235" s="7666"/>
      <c r="S235" s="7665" t="s">
        <v>6</v>
      </c>
      <c r="T235" s="7666"/>
      <c r="U235" s="7665" t="s">
        <v>7</v>
      </c>
      <c r="V235" s="7666"/>
      <c r="W235" s="7673" t="s">
        <v>8</v>
      </c>
      <c r="X235" s="7666"/>
      <c r="Y235" s="7673" t="s">
        <v>9</v>
      </c>
      <c r="Z235" s="7666"/>
      <c r="AA235" s="7673" t="s">
        <v>10</v>
      </c>
      <c r="AB235" s="7666"/>
      <c r="AC235" s="7665" t="s">
        <v>11</v>
      </c>
      <c r="AD235" s="7666"/>
      <c r="AE235" s="7673" t="s">
        <v>18</v>
      </c>
      <c r="AF235" s="7666"/>
      <c r="AG235" s="7673" t="s">
        <v>19</v>
      </c>
      <c r="AH235" s="7666"/>
      <c r="AI235" s="7673" t="s">
        <v>2722</v>
      </c>
      <c r="AJ235" s="7678"/>
      <c r="AK235" s="7688" t="s">
        <v>22</v>
      </c>
      <c r="AL235" s="7689"/>
      <c r="AM235" s="7690" t="s">
        <v>27</v>
      </c>
      <c r="AN235" s="7687"/>
      <c r="AO235" s="7688" t="s">
        <v>41</v>
      </c>
      <c r="AP235" s="7689"/>
      <c r="AQ235" s="7690" t="s">
        <v>42</v>
      </c>
      <c r="AR235" s="7687"/>
      <c r="AS235" s="7715"/>
      <c r="AT235" s="7716"/>
      <c r="AU235" s="7715"/>
      <c r="AV235" s="7716"/>
      <c r="AW235" s="7683"/>
      <c r="AX235" s="7263"/>
    </row>
    <row r="236" spans="1:131" ht="31.5" x14ac:dyDescent="0.25">
      <c r="A236" s="7722"/>
      <c r="B236" s="7723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717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753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753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753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753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753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753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753"/>
      <c r="B244" s="3644" t="s">
        <v>2704</v>
      </c>
      <c r="C244" s="3652">
        <f>+E244+G244+I244+K244+M244+O244+Q244+S244+U244+W244+Y244+AA244+AC244+AE244+AG244+AI244</f>
        <v>6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2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1</v>
      </c>
      <c r="V244" s="3605">
        <v>0</v>
      </c>
      <c r="W244" s="3568">
        <v>1</v>
      </c>
      <c r="X244" s="3605">
        <v>0</v>
      </c>
      <c r="Y244" s="3568">
        <v>1</v>
      </c>
      <c r="Z244" s="3605">
        <v>0</v>
      </c>
      <c r="AA244" s="3568">
        <v>1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6</v>
      </c>
      <c r="AN244" s="3606">
        <v>0</v>
      </c>
      <c r="AO244" s="5333">
        <v>6</v>
      </c>
      <c r="AP244" s="3605">
        <v>0</v>
      </c>
      <c r="AQ244" s="3568">
        <v>0</v>
      </c>
      <c r="AR244" s="3606">
        <v>0</v>
      </c>
      <c r="AS244" s="5333">
        <v>1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753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753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753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753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753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753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753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753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753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753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81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717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753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753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81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718" t="s">
        <v>3905</v>
      </c>
      <c r="B260" s="7718"/>
      <c r="C260" s="7718"/>
      <c r="D260" s="7718"/>
      <c r="E260" s="7718"/>
      <c r="F260" s="7718"/>
      <c r="G260" s="7718"/>
      <c r="H260" s="7718"/>
      <c r="I260" s="7718"/>
      <c r="J260" s="7718"/>
      <c r="K260" s="7718"/>
      <c r="L260" s="7718"/>
      <c r="M260" s="7718"/>
      <c r="N260" s="7718"/>
      <c r="O260" s="7718"/>
      <c r="P260" s="7718"/>
      <c r="Q260" s="7718"/>
      <c r="R260" s="7718"/>
      <c r="S260" s="603"/>
      <c r="T260" s="603"/>
    </row>
    <row r="261" spans="1:131" ht="14.45" customHeight="1" x14ac:dyDescent="0.25">
      <c r="A261" s="7729" t="s">
        <v>0</v>
      </c>
      <c r="B261" s="7729" t="s">
        <v>24</v>
      </c>
      <c r="C261" s="7709" t="s">
        <v>2733</v>
      </c>
      <c r="D261" s="7709"/>
      <c r="E261" s="7709"/>
      <c r="F261" s="7709"/>
      <c r="G261" s="7709"/>
      <c r="H261" s="7709"/>
      <c r="I261" s="7709"/>
      <c r="J261" s="7709"/>
      <c r="K261" s="7709"/>
      <c r="L261" s="7706"/>
      <c r="M261" s="7733" t="s">
        <v>2</v>
      </c>
      <c r="N261" s="7729" t="s">
        <v>3</v>
      </c>
    </row>
    <row r="262" spans="1:131" ht="21" x14ac:dyDescent="0.25">
      <c r="A262" s="7730"/>
      <c r="B262" s="773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734"/>
      <c r="N262" s="773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736" t="s">
        <v>2739</v>
      </c>
      <c r="B268" s="7736"/>
      <c r="C268" s="7736"/>
      <c r="D268" s="7736"/>
      <c r="E268" s="7736"/>
      <c r="F268" s="7736"/>
      <c r="G268" s="7736"/>
      <c r="H268" s="7736"/>
      <c r="I268" s="7736"/>
      <c r="J268" s="7736"/>
      <c r="K268" s="7736"/>
      <c r="L268" s="7736"/>
      <c r="M268" s="7736"/>
      <c r="N268" s="7736"/>
      <c r="O268" s="7735"/>
      <c r="P268" s="7735"/>
      <c r="Q268" s="7735"/>
      <c r="R268" s="7735"/>
      <c r="S268" s="3323"/>
      <c r="T268" s="3323"/>
    </row>
    <row r="269" spans="1:131" x14ac:dyDescent="0.25">
      <c r="A269" s="7729" t="s">
        <v>2740</v>
      </c>
      <c r="B269" s="7729" t="s">
        <v>24</v>
      </c>
      <c r="C269" s="7726" t="s">
        <v>12</v>
      </c>
      <c r="D269" s="7727"/>
      <c r="E269" s="7727"/>
      <c r="F269" s="7727"/>
      <c r="G269" s="7727"/>
      <c r="H269" s="7727"/>
      <c r="I269" s="7727"/>
      <c r="J269" s="7727"/>
      <c r="K269" s="7727"/>
      <c r="L269" s="7727"/>
      <c r="M269" s="7727"/>
      <c r="N269" s="7727"/>
      <c r="O269" s="7727"/>
      <c r="P269" s="7727"/>
      <c r="Q269" s="7727"/>
      <c r="R269" s="7728"/>
      <c r="S269" s="7731" t="s">
        <v>2</v>
      </c>
      <c r="T269" s="7733" t="s">
        <v>3</v>
      </c>
    </row>
    <row r="270" spans="1:131" x14ac:dyDescent="0.25">
      <c r="A270" s="7730"/>
      <c r="B270" s="773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732"/>
      <c r="T270" s="7734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735" t="s">
        <v>2756</v>
      </c>
      <c r="B276" s="7735"/>
      <c r="C276" s="7735"/>
      <c r="D276" s="7735"/>
      <c r="E276" s="7735"/>
      <c r="F276" s="7735"/>
      <c r="G276" s="7735"/>
      <c r="H276" s="7735"/>
      <c r="I276" s="7735"/>
      <c r="J276" s="7735"/>
      <c r="K276" s="7735"/>
      <c r="L276" s="7735"/>
      <c r="M276" s="7735"/>
      <c r="N276" s="7735"/>
      <c r="O276" s="7735"/>
      <c r="P276" s="7735"/>
      <c r="Q276" s="7735"/>
      <c r="R276" s="7735"/>
      <c r="S276" s="7735"/>
      <c r="T276" s="7735"/>
      <c r="U276" s="7735"/>
      <c r="V276" s="7735"/>
      <c r="W276" s="7735"/>
      <c r="X276" s="7735"/>
      <c r="Y276" s="7735"/>
      <c r="Z276" s="7735"/>
      <c r="AA276" s="7735"/>
      <c r="AB276" s="7735"/>
      <c r="AC276" s="7735"/>
      <c r="AD276" s="7735"/>
      <c r="AE276" s="7735"/>
      <c r="AF276" s="7735"/>
      <c r="AG276" s="7735"/>
      <c r="AH276" s="7735"/>
      <c r="AI276" s="7735"/>
      <c r="AJ276" s="7735"/>
    </row>
    <row r="277" spans="1:110" x14ac:dyDescent="0.25">
      <c r="A277" s="7737" t="s">
        <v>0</v>
      </c>
      <c r="B277" s="7738" t="s">
        <v>24</v>
      </c>
      <c r="C277" s="7739"/>
      <c r="D277" s="7733"/>
      <c r="E277" s="7726" t="s">
        <v>30</v>
      </c>
      <c r="F277" s="7727"/>
      <c r="G277" s="7727"/>
      <c r="H277" s="7727"/>
      <c r="I277" s="7727"/>
      <c r="J277" s="7727"/>
      <c r="K277" s="7727"/>
      <c r="L277" s="7727"/>
      <c r="M277" s="7727"/>
      <c r="N277" s="7727"/>
      <c r="O277" s="7727"/>
      <c r="P277" s="7727"/>
      <c r="Q277" s="7727"/>
      <c r="R277" s="7727"/>
      <c r="S277" s="7727"/>
      <c r="T277" s="7727"/>
      <c r="U277" s="7727"/>
      <c r="V277" s="7727"/>
      <c r="W277" s="7727"/>
      <c r="X277" s="7727"/>
      <c r="Y277" s="7727"/>
      <c r="Z277" s="7727"/>
      <c r="AA277" s="7727"/>
      <c r="AB277" s="7727"/>
      <c r="AC277" s="7727"/>
      <c r="AD277" s="7727"/>
      <c r="AE277" s="7727"/>
      <c r="AF277" s="7727"/>
      <c r="AG277" s="7727"/>
      <c r="AH277" s="7727"/>
      <c r="AI277" s="7727"/>
      <c r="AJ277" s="7740"/>
    </row>
    <row r="278" spans="1:110" x14ac:dyDescent="0.25">
      <c r="A278" s="7702"/>
      <c r="B278" s="7741" t="s">
        <v>2584</v>
      </c>
      <c r="C278" s="7652" t="s">
        <v>22</v>
      </c>
      <c r="D278" s="7655" t="s">
        <v>27</v>
      </c>
      <c r="E278" s="7686" t="s">
        <v>682</v>
      </c>
      <c r="F278" s="7689"/>
      <c r="G278" s="7743" t="s">
        <v>2757</v>
      </c>
      <c r="H278" s="7744"/>
      <c r="I278" s="7743" t="s">
        <v>553</v>
      </c>
      <c r="J278" s="7744"/>
      <c r="K278" s="7743" t="s">
        <v>554</v>
      </c>
      <c r="L278" s="7744"/>
      <c r="M278" s="7686" t="s">
        <v>4</v>
      </c>
      <c r="N278" s="7689"/>
      <c r="O278" s="7686" t="s">
        <v>5</v>
      </c>
      <c r="P278" s="7689"/>
      <c r="Q278" s="7686" t="s">
        <v>6</v>
      </c>
      <c r="R278" s="7689"/>
      <c r="S278" s="7686" t="s">
        <v>7</v>
      </c>
      <c r="T278" s="7689"/>
      <c r="U278" s="7686" t="s">
        <v>8</v>
      </c>
      <c r="V278" s="7689"/>
      <c r="W278" s="7686" t="s">
        <v>9</v>
      </c>
      <c r="X278" s="7689"/>
      <c r="Y278" s="7686" t="s">
        <v>10</v>
      </c>
      <c r="Z278" s="7689"/>
      <c r="AA278" s="7686" t="s">
        <v>11</v>
      </c>
      <c r="AB278" s="7689"/>
      <c r="AC278" s="7686" t="s">
        <v>555</v>
      </c>
      <c r="AD278" s="7689"/>
      <c r="AE278" s="7686" t="s">
        <v>556</v>
      </c>
      <c r="AF278" s="7689"/>
      <c r="AG278" s="7686" t="s">
        <v>557</v>
      </c>
      <c r="AH278" s="7689"/>
      <c r="AI278" s="7686" t="s">
        <v>1904</v>
      </c>
      <c r="AJ278" s="7689"/>
    </row>
    <row r="279" spans="1:110" x14ac:dyDescent="0.25">
      <c r="A279" s="7703"/>
      <c r="B279" s="7742"/>
      <c r="C279" s="7654"/>
      <c r="D279" s="726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736" t="s">
        <v>2764</v>
      </c>
      <c r="B286" s="7736"/>
      <c r="C286" s="7736"/>
      <c r="D286" s="7736"/>
      <c r="E286" s="7736"/>
      <c r="F286" s="7736"/>
      <c r="G286" s="7736"/>
      <c r="H286" s="7736"/>
      <c r="I286" s="7736"/>
      <c r="J286" s="7736"/>
      <c r="K286" s="7736"/>
      <c r="L286" s="7736"/>
      <c r="M286" s="7736"/>
      <c r="N286" s="7736"/>
      <c r="O286" s="7736"/>
      <c r="P286" s="7736"/>
      <c r="Q286" s="7736"/>
      <c r="R286" s="7736"/>
      <c r="S286" s="7736"/>
      <c r="T286" s="7736"/>
      <c r="U286" s="7736"/>
      <c r="V286" s="7736"/>
      <c r="W286" s="7736"/>
      <c r="X286" s="7736"/>
      <c r="Y286" s="7736"/>
      <c r="Z286" s="7736"/>
      <c r="AA286" s="7736"/>
      <c r="AB286" s="7736"/>
      <c r="AC286" s="603"/>
      <c r="AD286" s="603"/>
    </row>
    <row r="287" spans="1:110" x14ac:dyDescent="0.25">
      <c r="A287" s="7737" t="s">
        <v>0</v>
      </c>
      <c r="B287" s="7738" t="s">
        <v>24</v>
      </c>
      <c r="C287" s="7739"/>
      <c r="D287" s="7733"/>
      <c r="E287" s="7726" t="s">
        <v>30</v>
      </c>
      <c r="F287" s="7727"/>
      <c r="G287" s="7727"/>
      <c r="H287" s="7727"/>
      <c r="I287" s="7727"/>
      <c r="J287" s="7727"/>
      <c r="K287" s="7727"/>
      <c r="L287" s="7727"/>
      <c r="M287" s="7727"/>
      <c r="N287" s="7727"/>
      <c r="O287" s="7727"/>
      <c r="P287" s="7727"/>
      <c r="Q287" s="7727"/>
      <c r="R287" s="7727"/>
      <c r="S287" s="7727"/>
      <c r="T287" s="7727"/>
      <c r="U287" s="7727"/>
      <c r="V287" s="7727"/>
      <c r="W287" s="7727"/>
      <c r="X287" s="7727"/>
      <c r="Y287" s="7727"/>
      <c r="Z287" s="7727"/>
      <c r="AA287" s="7727"/>
      <c r="AB287" s="7728"/>
      <c r="AC287" s="7748" t="s">
        <v>2</v>
      </c>
      <c r="AD287" s="7733" t="s">
        <v>3</v>
      </c>
    </row>
    <row r="288" spans="1:110" ht="15" customHeight="1" x14ac:dyDescent="0.25">
      <c r="A288" s="7702"/>
      <c r="B288" s="7745"/>
      <c r="C288" s="7746"/>
      <c r="D288" s="7747"/>
      <c r="E288" s="7686" t="s">
        <v>3779</v>
      </c>
      <c r="F288" s="7689"/>
      <c r="G288" s="7686" t="s">
        <v>5</v>
      </c>
      <c r="H288" s="7689"/>
      <c r="I288" s="7686" t="s">
        <v>6</v>
      </c>
      <c r="J288" s="7689"/>
      <c r="K288" s="7686" t="s">
        <v>7</v>
      </c>
      <c r="L288" s="7689"/>
      <c r="M288" s="7686" t="s">
        <v>8</v>
      </c>
      <c r="N288" s="7689"/>
      <c r="O288" s="7686" t="s">
        <v>9</v>
      </c>
      <c r="P288" s="7689"/>
      <c r="Q288" s="7686" t="s">
        <v>10</v>
      </c>
      <c r="R288" s="7689"/>
      <c r="S288" s="7686" t="s">
        <v>11</v>
      </c>
      <c r="T288" s="7689"/>
      <c r="U288" s="7686" t="s">
        <v>555</v>
      </c>
      <c r="V288" s="7689"/>
      <c r="W288" s="7686" t="s">
        <v>556</v>
      </c>
      <c r="X288" s="7689"/>
      <c r="Y288" s="7686" t="s">
        <v>557</v>
      </c>
      <c r="Z288" s="7689"/>
      <c r="AA288" s="7686" t="s">
        <v>1904</v>
      </c>
      <c r="AB288" s="7687"/>
      <c r="AC288" s="7749"/>
      <c r="AD288" s="7747"/>
    </row>
    <row r="289" spans="1:110" x14ac:dyDescent="0.25">
      <c r="A289" s="7703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750"/>
      <c r="AD289" s="7734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735" t="s">
        <v>2767</v>
      </c>
      <c r="B292" s="7735"/>
      <c r="C292" s="7735"/>
      <c r="D292" s="7735"/>
      <c r="E292" s="7735"/>
      <c r="F292" s="7735"/>
      <c r="G292" s="7735"/>
      <c r="H292" s="7735"/>
      <c r="I292" s="7735"/>
      <c r="J292" s="7735"/>
      <c r="K292" s="7735"/>
      <c r="L292" s="7735"/>
      <c r="M292" s="7735"/>
      <c r="N292" s="7735"/>
      <c r="O292" s="7735"/>
      <c r="P292" s="7735"/>
      <c r="Q292" s="7735"/>
      <c r="R292" s="7735"/>
      <c r="S292" s="7735"/>
      <c r="T292" s="7735"/>
      <c r="U292" s="7735"/>
      <c r="V292" s="7735"/>
      <c r="W292" s="7735"/>
      <c r="X292" s="7735"/>
      <c r="Y292" s="7735"/>
      <c r="Z292" s="7735"/>
      <c r="AA292" s="7735"/>
      <c r="AB292" s="7735"/>
      <c r="AC292" s="7735"/>
      <c r="AD292" s="7735"/>
      <c r="AE292" s="7735"/>
      <c r="AF292" s="7735"/>
      <c r="AG292" s="7735"/>
      <c r="AH292" s="7735"/>
      <c r="AI292" s="7735"/>
      <c r="AJ292" s="7735"/>
      <c r="AK292" s="603"/>
      <c r="AL292" s="603"/>
    </row>
    <row r="293" spans="1:110" x14ac:dyDescent="0.25">
      <c r="A293" s="7737" t="s">
        <v>0</v>
      </c>
      <c r="B293" s="7738" t="s">
        <v>24</v>
      </c>
      <c r="C293" s="7739"/>
      <c r="D293" s="7733"/>
      <c r="E293" s="7704" t="s">
        <v>30</v>
      </c>
      <c r="F293" s="7704"/>
      <c r="G293" s="7704"/>
      <c r="H293" s="7704"/>
      <c r="I293" s="7704"/>
      <c r="J293" s="7704"/>
      <c r="K293" s="7704"/>
      <c r="L293" s="7704"/>
      <c r="M293" s="7704"/>
      <c r="N293" s="7704"/>
      <c r="O293" s="7704"/>
      <c r="P293" s="7704"/>
      <c r="Q293" s="7704"/>
      <c r="R293" s="7704"/>
      <c r="S293" s="7704"/>
      <c r="T293" s="7704"/>
      <c r="U293" s="7704"/>
      <c r="V293" s="7704"/>
      <c r="W293" s="7704"/>
      <c r="X293" s="7704"/>
      <c r="Y293" s="7704"/>
      <c r="Z293" s="7704"/>
      <c r="AA293" s="7704"/>
      <c r="AB293" s="7704"/>
      <c r="AC293" s="7704"/>
      <c r="AD293" s="7704"/>
      <c r="AE293" s="7704"/>
      <c r="AF293" s="7704"/>
      <c r="AG293" s="7704"/>
      <c r="AH293" s="7704"/>
      <c r="AI293" s="7704"/>
      <c r="AJ293" s="7705"/>
      <c r="AK293" s="7748" t="s">
        <v>2</v>
      </c>
      <c r="AL293" s="7733" t="s">
        <v>3</v>
      </c>
    </row>
    <row r="294" spans="1:110" ht="15" customHeight="1" x14ac:dyDescent="0.25">
      <c r="A294" s="7702"/>
      <c r="B294" s="7745"/>
      <c r="C294" s="7746"/>
      <c r="D294" s="7747"/>
      <c r="E294" s="7686" t="s">
        <v>682</v>
      </c>
      <c r="F294" s="7689"/>
      <c r="G294" s="7743" t="s">
        <v>2757</v>
      </c>
      <c r="H294" s="7744"/>
      <c r="I294" s="7743" t="s">
        <v>553</v>
      </c>
      <c r="J294" s="7744"/>
      <c r="K294" s="7743" t="s">
        <v>554</v>
      </c>
      <c r="L294" s="7744"/>
      <c r="M294" s="7686" t="s">
        <v>4</v>
      </c>
      <c r="N294" s="7689"/>
      <c r="O294" s="7686" t="s">
        <v>5</v>
      </c>
      <c r="P294" s="7689"/>
      <c r="Q294" s="7686" t="s">
        <v>6</v>
      </c>
      <c r="R294" s="7689"/>
      <c r="S294" s="7686" t="s">
        <v>7</v>
      </c>
      <c r="T294" s="7689"/>
      <c r="U294" s="7686" t="s">
        <v>8</v>
      </c>
      <c r="V294" s="7689"/>
      <c r="W294" s="7686" t="s">
        <v>9</v>
      </c>
      <c r="X294" s="7689"/>
      <c r="Y294" s="7686" t="s">
        <v>10</v>
      </c>
      <c r="Z294" s="7689"/>
      <c r="AA294" s="7686" t="s">
        <v>11</v>
      </c>
      <c r="AB294" s="7689"/>
      <c r="AC294" s="7686" t="s">
        <v>555</v>
      </c>
      <c r="AD294" s="7689"/>
      <c r="AE294" s="7686" t="s">
        <v>556</v>
      </c>
      <c r="AF294" s="7689"/>
      <c r="AG294" s="7686" t="s">
        <v>557</v>
      </c>
      <c r="AH294" s="7689"/>
      <c r="AI294" s="7686" t="s">
        <v>1904</v>
      </c>
      <c r="AJ294" s="7687"/>
      <c r="AK294" s="7749"/>
      <c r="AL294" s="7747"/>
    </row>
    <row r="295" spans="1:110" x14ac:dyDescent="0.25">
      <c r="A295" s="7703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750"/>
      <c r="AL295" s="7734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6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517" t="s">
        <v>2771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</row>
    <row r="8" spans="1:86" ht="18" customHeight="1" x14ac:dyDescent="0.25">
      <c r="A8" s="7779" t="s">
        <v>2772</v>
      </c>
      <c r="B8" s="7779"/>
      <c r="C8" s="7779"/>
      <c r="D8" s="7779"/>
      <c r="E8" s="7779"/>
      <c r="F8" s="7779"/>
      <c r="G8" s="7779"/>
      <c r="H8" s="7779"/>
      <c r="I8" s="7779"/>
      <c r="J8" s="7779"/>
      <c r="K8" s="7779"/>
      <c r="L8" s="3667"/>
      <c r="M8" s="3667"/>
    </row>
    <row r="9" spans="1:86" x14ac:dyDescent="0.25">
      <c r="A9" s="7757"/>
      <c r="B9" s="7764" t="s">
        <v>24</v>
      </c>
      <c r="C9" s="7780" t="s">
        <v>558</v>
      </c>
      <c r="D9" s="7766"/>
      <c r="E9" s="7766"/>
      <c r="F9" s="7766"/>
      <c r="G9" s="7766"/>
      <c r="H9" s="7766"/>
      <c r="I9" s="7766"/>
      <c r="J9" s="7766"/>
      <c r="K9" s="7767"/>
      <c r="L9" s="7781" t="s">
        <v>2</v>
      </c>
      <c r="M9" s="7755" t="s">
        <v>3</v>
      </c>
    </row>
    <row r="10" spans="1:86" x14ac:dyDescent="0.25">
      <c r="A10" s="7758"/>
      <c r="B10" s="776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82"/>
      <c r="M10" s="7756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52" t="s">
        <v>2778</v>
      </c>
      <c r="B20" s="7752"/>
      <c r="C20" s="7752"/>
      <c r="D20" s="7752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3" t="s">
        <v>2781</v>
      </c>
      <c r="B24" s="7763"/>
      <c r="C24" s="7763"/>
      <c r="D24" s="7763"/>
      <c r="E24" s="7763"/>
      <c r="F24" s="7763"/>
      <c r="G24" s="7763"/>
      <c r="H24" s="7763"/>
      <c r="I24" s="7763"/>
      <c r="J24" s="7763"/>
      <c r="K24" s="7763"/>
      <c r="CA24" s="603"/>
    </row>
    <row r="25" spans="1:86" x14ac:dyDescent="0.25">
      <c r="A25" s="7777"/>
      <c r="B25" s="7757" t="s">
        <v>24</v>
      </c>
      <c r="C25" s="7766" t="s">
        <v>558</v>
      </c>
      <c r="D25" s="7766"/>
      <c r="E25" s="7766"/>
      <c r="F25" s="7766"/>
      <c r="G25" s="7766"/>
      <c r="H25" s="7766"/>
      <c r="I25" s="7766"/>
      <c r="J25" s="7766"/>
      <c r="K25" s="7767"/>
      <c r="L25" s="7755" t="s">
        <v>2</v>
      </c>
      <c r="M25" s="7757" t="s">
        <v>3</v>
      </c>
      <c r="CA25" s="603"/>
    </row>
    <row r="26" spans="1:86" x14ac:dyDescent="0.25">
      <c r="A26" s="7778"/>
      <c r="B26" s="7758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56"/>
      <c r="M26" s="7758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52" t="s">
        <v>2788</v>
      </c>
      <c r="B33" s="7752"/>
      <c r="C33" s="7752"/>
      <c r="D33" s="7752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3" t="s">
        <v>2791</v>
      </c>
      <c r="B37" s="7763"/>
      <c r="C37" s="7763"/>
      <c r="D37" s="7763"/>
      <c r="E37" s="7763"/>
      <c r="F37" s="7763"/>
      <c r="G37" s="7763"/>
      <c r="H37" s="7763"/>
      <c r="I37" s="7763"/>
      <c r="J37" s="7763"/>
      <c r="K37" s="7763"/>
      <c r="CA37" s="603"/>
      <c r="CB37" s="603"/>
    </row>
    <row r="38" spans="1:86" x14ac:dyDescent="0.25">
      <c r="A38" s="7768"/>
      <c r="B38" s="7770" t="s">
        <v>24</v>
      </c>
      <c r="C38" s="7772" t="s">
        <v>558</v>
      </c>
      <c r="D38" s="7761"/>
      <c r="E38" s="7761"/>
      <c r="F38" s="7761"/>
      <c r="G38" s="7761"/>
      <c r="H38" s="7761"/>
      <c r="I38" s="7761"/>
      <c r="J38" s="7761"/>
      <c r="K38" s="7762"/>
      <c r="L38" s="7773" t="s">
        <v>2</v>
      </c>
      <c r="M38" s="7775" t="s">
        <v>3</v>
      </c>
      <c r="CA38" s="603"/>
    </row>
    <row r="39" spans="1:86" x14ac:dyDescent="0.25">
      <c r="A39" s="7769"/>
      <c r="B39" s="7771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4"/>
      <c r="M39" s="7776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51" t="s">
        <v>2800</v>
      </c>
      <c r="B48" s="7751"/>
      <c r="C48" s="7751"/>
      <c r="D48" s="7751"/>
      <c r="E48" s="7751"/>
      <c r="F48" s="7751"/>
      <c r="G48" s="7751"/>
      <c r="H48" s="7751"/>
      <c r="I48" s="7751"/>
      <c r="J48" s="7751"/>
      <c r="K48" s="7751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52" t="s">
        <v>2805</v>
      </c>
      <c r="B54" s="7752"/>
      <c r="C54" s="7752"/>
      <c r="D54" s="7752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3" t="s">
        <v>3890</v>
      </c>
      <c r="B60" s="7763"/>
      <c r="C60" s="7763"/>
      <c r="D60" s="7763"/>
      <c r="E60" s="7763"/>
      <c r="F60" s="7763"/>
      <c r="G60" s="7763"/>
      <c r="H60" s="7763"/>
      <c r="I60" s="7763"/>
      <c r="J60" s="7763"/>
      <c r="K60" s="7763"/>
      <c r="L60" s="17"/>
      <c r="M60" s="17"/>
      <c r="CA60" s="603"/>
    </row>
    <row r="61" spans="1:86" x14ac:dyDescent="0.25">
      <c r="A61" s="7757"/>
      <c r="B61" s="7764" t="s">
        <v>24</v>
      </c>
      <c r="C61" s="7766" t="s">
        <v>558</v>
      </c>
      <c r="D61" s="7766"/>
      <c r="E61" s="7766"/>
      <c r="F61" s="7766"/>
      <c r="G61" s="7766"/>
      <c r="H61" s="7766"/>
      <c r="I61" s="7766"/>
      <c r="J61" s="7766"/>
      <c r="K61" s="7767"/>
      <c r="L61" s="7753" t="s">
        <v>2</v>
      </c>
      <c r="M61" s="7755" t="s">
        <v>3</v>
      </c>
      <c r="CA61" s="603"/>
    </row>
    <row r="62" spans="1:86" x14ac:dyDescent="0.25">
      <c r="A62" s="7758"/>
      <c r="B62" s="776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54"/>
      <c r="M62" s="7756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52" t="s">
        <v>3891</v>
      </c>
      <c r="B74" s="7752"/>
      <c r="C74" s="7752"/>
      <c r="D74" s="7752"/>
      <c r="E74" s="7752"/>
      <c r="F74" s="7752"/>
      <c r="G74" s="7752"/>
      <c r="H74" s="7752"/>
      <c r="I74" s="7752"/>
      <c r="J74" s="7752"/>
      <c r="K74" s="7752"/>
      <c r="CA74" s="603"/>
    </row>
    <row r="75" spans="1:86" x14ac:dyDescent="0.25">
      <c r="A75" s="7757"/>
      <c r="B75" s="7759" t="s">
        <v>24</v>
      </c>
      <c r="C75" s="7761" t="s">
        <v>12</v>
      </c>
      <c r="D75" s="7761"/>
      <c r="E75" s="7761"/>
      <c r="F75" s="7761"/>
      <c r="G75" s="7761"/>
      <c r="H75" s="7761"/>
      <c r="I75" s="7761"/>
      <c r="J75" s="7761"/>
      <c r="K75" s="7762"/>
      <c r="L75" s="7753" t="s">
        <v>2</v>
      </c>
      <c r="M75" s="7755" t="s">
        <v>3</v>
      </c>
      <c r="CA75" s="603"/>
    </row>
    <row r="76" spans="1:86" x14ac:dyDescent="0.25">
      <c r="A76" s="7758"/>
      <c r="B76" s="7760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54"/>
      <c r="M76" s="7756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51" t="s">
        <v>2819</v>
      </c>
      <c r="B89" s="7751"/>
      <c r="C89" s="7751"/>
      <c r="D89" s="7751"/>
      <c r="E89" s="7751"/>
      <c r="F89" s="7751"/>
      <c r="G89" s="7751"/>
      <c r="H89" s="7751"/>
      <c r="I89" s="7751"/>
      <c r="J89" s="7751"/>
      <c r="K89" s="7751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52" t="s">
        <v>2822</v>
      </c>
      <c r="B93" s="7752"/>
      <c r="C93" s="7752"/>
      <c r="D93" s="7752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selection activeCell="H178" sqref="H17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517" t="s">
        <v>2825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742" t="s">
        <v>2826</v>
      </c>
      <c r="B8" s="6742"/>
      <c r="C8" s="6742"/>
      <c r="D8" s="6742"/>
      <c r="E8" s="6742"/>
      <c r="F8" s="6742"/>
      <c r="G8" s="6742"/>
      <c r="H8" s="6742"/>
      <c r="I8" s="6742"/>
      <c r="J8" s="6742"/>
      <c r="K8" s="6742"/>
      <c r="L8" s="6742"/>
      <c r="M8" s="6742"/>
      <c r="N8" s="6742"/>
      <c r="O8" s="6742"/>
      <c r="P8" s="6742"/>
      <c r="Q8" s="6742"/>
      <c r="R8" s="6742"/>
      <c r="S8" s="6742"/>
      <c r="T8" s="6742"/>
      <c r="U8" s="6742"/>
      <c r="V8" s="6742"/>
      <c r="W8" s="6742"/>
      <c r="X8" s="6742"/>
      <c r="Y8" s="6742"/>
      <c r="Z8" s="6742"/>
      <c r="AA8" s="6742"/>
      <c r="AB8" s="6742"/>
      <c r="AC8" s="6742"/>
      <c r="AD8" s="6742"/>
      <c r="AE8" s="6742"/>
      <c r="AF8" s="6742"/>
      <c r="AG8" s="6742"/>
      <c r="AH8" s="6742"/>
      <c r="AI8" s="6742"/>
      <c r="AJ8" s="6742"/>
      <c r="AK8" s="6742"/>
      <c r="AL8" s="6742"/>
      <c r="AM8" s="6742"/>
    </row>
    <row r="9" spans="1:104" ht="18" customHeight="1" x14ac:dyDescent="0.25">
      <c r="A9" s="7792" t="s">
        <v>2827</v>
      </c>
      <c r="B9" s="7792"/>
      <c r="C9" s="7792"/>
      <c r="D9" s="7792"/>
      <c r="E9" s="7792"/>
      <c r="F9" s="7792"/>
      <c r="G9" s="7792"/>
      <c r="H9" s="7792"/>
      <c r="I9" s="7792"/>
      <c r="J9" s="7792"/>
      <c r="K9" s="7792"/>
      <c r="L9" s="7792"/>
      <c r="M9" s="7792"/>
      <c r="N9" s="7792"/>
      <c r="O9" s="7792"/>
      <c r="P9" s="7792"/>
      <c r="Q9" s="7792"/>
      <c r="R9" s="7792"/>
      <c r="S9" s="7792"/>
      <c r="T9" s="7792"/>
      <c r="U9" s="7792"/>
      <c r="V9" s="7792"/>
      <c r="W9" s="7792"/>
      <c r="X9" s="7792"/>
      <c r="Y9" s="7792"/>
      <c r="Z9" s="7792"/>
      <c r="AA9" s="7792"/>
      <c r="AB9" s="7792"/>
      <c r="AC9" s="7792"/>
      <c r="AD9" s="7792"/>
      <c r="AE9" s="7792"/>
      <c r="AF9" s="7792"/>
      <c r="AG9" s="7792"/>
      <c r="AH9" s="7792"/>
      <c r="AI9" s="7792"/>
      <c r="AJ9" s="7792"/>
      <c r="AK9" s="7792"/>
      <c r="AL9" s="7792"/>
      <c r="AM9" s="7792"/>
    </row>
    <row r="10" spans="1:104" x14ac:dyDescent="0.25">
      <c r="A10" s="7400" t="s">
        <v>2828</v>
      </c>
      <c r="B10" s="6458" t="s">
        <v>61</v>
      </c>
      <c r="C10" s="6461" t="s">
        <v>2525</v>
      </c>
      <c r="D10" s="6462"/>
      <c r="E10" s="6463"/>
      <c r="F10" s="6743" t="s">
        <v>30</v>
      </c>
      <c r="G10" s="6730"/>
      <c r="H10" s="6730"/>
      <c r="I10" s="6730"/>
      <c r="J10" s="6730"/>
      <c r="K10" s="6730"/>
      <c r="L10" s="6730"/>
      <c r="M10" s="6730"/>
      <c r="N10" s="6730"/>
      <c r="O10" s="6730"/>
      <c r="P10" s="6730"/>
      <c r="Q10" s="6730"/>
      <c r="R10" s="6730"/>
      <c r="S10" s="6730"/>
      <c r="T10" s="6730"/>
      <c r="U10" s="6730"/>
      <c r="V10" s="6730"/>
      <c r="W10" s="6730"/>
      <c r="X10" s="6730"/>
      <c r="Y10" s="6730"/>
      <c r="Z10" s="6730"/>
      <c r="AA10" s="6730"/>
      <c r="AB10" s="6730"/>
      <c r="AC10" s="6730"/>
      <c r="AD10" s="6730"/>
      <c r="AE10" s="6730"/>
      <c r="AF10" s="6730"/>
      <c r="AG10" s="6730"/>
      <c r="AH10" s="6730"/>
      <c r="AI10" s="6730"/>
      <c r="AJ10" s="6730"/>
      <c r="AK10" s="6730"/>
      <c r="AL10" s="6730"/>
      <c r="AM10" s="7799"/>
      <c r="AN10" s="6523" t="s">
        <v>2829</v>
      </c>
      <c r="AO10" s="6462" t="s">
        <v>48</v>
      </c>
      <c r="AP10" s="6463"/>
      <c r="AQ10" s="6444" t="s">
        <v>2</v>
      </c>
      <c r="AR10" s="6444" t="s">
        <v>3</v>
      </c>
      <c r="AS10" s="6444" t="s">
        <v>2696</v>
      </c>
      <c r="AT10" s="6444" t="s">
        <v>49</v>
      </c>
      <c r="AU10" s="6444" t="s">
        <v>45</v>
      </c>
    </row>
    <row r="11" spans="1:104" ht="22.5" customHeight="1" x14ac:dyDescent="0.25">
      <c r="A11" s="7400"/>
      <c r="B11" s="6459"/>
      <c r="C11" s="6580"/>
      <c r="D11" s="6504"/>
      <c r="E11" s="6581"/>
      <c r="F11" s="6582" t="s">
        <v>36</v>
      </c>
      <c r="G11" s="6582"/>
      <c r="H11" s="6447" t="s">
        <v>37</v>
      </c>
      <c r="I11" s="6583"/>
      <c r="J11" s="6447" t="s">
        <v>38</v>
      </c>
      <c r="K11" s="6583"/>
      <c r="L11" s="6447" t="s">
        <v>2830</v>
      </c>
      <c r="M11" s="6583"/>
      <c r="N11" s="6447" t="s">
        <v>559</v>
      </c>
      <c r="O11" s="6583"/>
      <c r="P11" s="6447" t="s">
        <v>560</v>
      </c>
      <c r="Q11" s="6583"/>
      <c r="R11" s="6447" t="s">
        <v>561</v>
      </c>
      <c r="S11" s="6583"/>
      <c r="T11" s="6447" t="s">
        <v>562</v>
      </c>
      <c r="U11" s="6583"/>
      <c r="V11" s="6447" t="s">
        <v>563</v>
      </c>
      <c r="W11" s="6583"/>
      <c r="X11" s="6447" t="s">
        <v>564</v>
      </c>
      <c r="Y11" s="6583"/>
      <c r="Z11" s="6447" t="s">
        <v>565</v>
      </c>
      <c r="AA11" s="6583"/>
      <c r="AB11" s="6447" t="s">
        <v>555</v>
      </c>
      <c r="AC11" s="6583"/>
      <c r="AD11" s="6447" t="s">
        <v>556</v>
      </c>
      <c r="AE11" s="6583"/>
      <c r="AF11" s="6447" t="s">
        <v>557</v>
      </c>
      <c r="AG11" s="6583"/>
      <c r="AH11" s="6447" t="s">
        <v>2831</v>
      </c>
      <c r="AI11" s="6583"/>
      <c r="AJ11" s="6447" t="s">
        <v>2832</v>
      </c>
      <c r="AK11" s="6583"/>
      <c r="AL11" s="6451" t="s">
        <v>32</v>
      </c>
      <c r="AM11" s="6454"/>
      <c r="AN11" s="6787"/>
      <c r="AO11" s="6504"/>
      <c r="AP11" s="6581"/>
      <c r="AQ11" s="6494"/>
      <c r="AR11" s="6494"/>
      <c r="AS11" s="6494"/>
      <c r="AT11" s="6494"/>
      <c r="AU11" s="6494"/>
    </row>
    <row r="12" spans="1:104" x14ac:dyDescent="0.25">
      <c r="A12" s="7400"/>
      <c r="B12" s="6460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4"/>
      <c r="AO12" s="3548" t="s">
        <v>41</v>
      </c>
      <c r="AP12" s="2640" t="s">
        <v>42</v>
      </c>
      <c r="AQ12" s="6483"/>
      <c r="AR12" s="6483"/>
      <c r="AS12" s="6483"/>
      <c r="AT12" s="6483"/>
      <c r="AU12" s="6483"/>
    </row>
    <row r="13" spans="1:104" x14ac:dyDescent="0.25">
      <c r="A13" s="6488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70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70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70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70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70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70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70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70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70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71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8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70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70"/>
      <c r="B26" s="3466" t="s">
        <v>77</v>
      </c>
      <c r="C26" s="3683">
        <f t="shared" si="0"/>
        <v>1</v>
      </c>
      <c r="D26" s="3640">
        <f t="shared" si="17"/>
        <v>0</v>
      </c>
      <c r="E26" s="3705">
        <f t="shared" si="17"/>
        <v>1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1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70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70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70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70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70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70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70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71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8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70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70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70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70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70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70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70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70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70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71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8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70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70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70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70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71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8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70"/>
      <c r="B53" s="3466" t="s">
        <v>77</v>
      </c>
      <c r="C53" s="3683">
        <f t="shared" si="0"/>
        <v>40</v>
      </c>
      <c r="D53" s="3640">
        <f t="shared" si="23"/>
        <v>0</v>
      </c>
      <c r="E53" s="3705">
        <f t="shared" si="23"/>
        <v>40</v>
      </c>
      <c r="F53" s="3717"/>
      <c r="G53" s="3718"/>
      <c r="H53" s="3717"/>
      <c r="I53" s="3718"/>
      <c r="J53" s="3570">
        <v>0</v>
      </c>
      <c r="K53" s="3573">
        <v>1</v>
      </c>
      <c r="L53" s="3570">
        <v>0</v>
      </c>
      <c r="M53" s="3573">
        <v>9</v>
      </c>
      <c r="N53" s="3570">
        <v>0</v>
      </c>
      <c r="O53" s="3573">
        <v>6</v>
      </c>
      <c r="P53" s="3570">
        <v>0</v>
      </c>
      <c r="Q53" s="3573">
        <v>8</v>
      </c>
      <c r="R53" s="3570">
        <v>0</v>
      </c>
      <c r="S53" s="3573">
        <v>9</v>
      </c>
      <c r="T53" s="3570">
        <v>0</v>
      </c>
      <c r="U53" s="3573">
        <v>2</v>
      </c>
      <c r="V53" s="3570">
        <v>0</v>
      </c>
      <c r="W53" s="3573">
        <v>5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70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71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8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70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70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70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70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70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71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8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70"/>
      <c r="B64" s="3466" t="s">
        <v>3944</v>
      </c>
      <c r="C64" s="646">
        <f t="shared" si="0"/>
        <v>12</v>
      </c>
      <c r="D64" s="642"/>
      <c r="E64" s="3712">
        <f>SUM(K64+M64+O64+Q64+S64+U64+W64+Y64+AA64+AC64)</f>
        <v>12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2</v>
      </c>
      <c r="P64" s="3717"/>
      <c r="Q64" s="3573">
        <v>5</v>
      </c>
      <c r="R64" s="3717"/>
      <c r="S64" s="3573">
        <v>4</v>
      </c>
      <c r="T64" s="3717"/>
      <c r="U64" s="3573">
        <v>0</v>
      </c>
      <c r="V64" s="3717"/>
      <c r="W64" s="3573">
        <v>1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70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70"/>
      <c r="B66" s="3131" t="s">
        <v>2845</v>
      </c>
      <c r="C66" s="3683">
        <f>SUM(D66+E66)</f>
        <v>10</v>
      </c>
      <c r="D66" s="642"/>
      <c r="E66" s="3712">
        <f>SUM(K66+M66+O66+Q66+S66+U66+W66+Y66+AA66+AC66)</f>
        <v>10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2</v>
      </c>
      <c r="P66" s="3717"/>
      <c r="Q66" s="412">
        <v>1</v>
      </c>
      <c r="R66" s="3717"/>
      <c r="S66" s="412">
        <v>4</v>
      </c>
      <c r="T66" s="3717"/>
      <c r="U66" s="412">
        <v>3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1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71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753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753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753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753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753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753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753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98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92" t="s">
        <v>2847</v>
      </c>
      <c r="B77" s="7792"/>
      <c r="C77" s="7792"/>
      <c r="D77" s="7792"/>
      <c r="E77" s="7792"/>
      <c r="F77" s="7792"/>
      <c r="G77" s="7792"/>
      <c r="H77" s="7792"/>
      <c r="I77" s="7792"/>
      <c r="J77" s="7792"/>
      <c r="K77" s="7792"/>
      <c r="L77" s="7792"/>
      <c r="M77" s="7792"/>
      <c r="N77" s="7792"/>
      <c r="O77" s="7792"/>
      <c r="P77" s="7792"/>
      <c r="Q77" s="7792"/>
      <c r="R77" s="7792"/>
      <c r="S77" s="7792"/>
      <c r="T77" s="7792"/>
      <c r="U77" s="7792"/>
      <c r="V77" s="7792"/>
      <c r="W77" s="7792"/>
      <c r="X77" s="7792"/>
      <c r="Y77" s="7792"/>
      <c r="Z77" s="7792"/>
      <c r="AA77" s="7792"/>
      <c r="AB77" s="7792"/>
      <c r="AC77" s="7792"/>
      <c r="AD77" s="7792"/>
      <c r="AE77" s="7792"/>
      <c r="AF77" s="7792"/>
      <c r="AG77" s="7792"/>
      <c r="AH77" s="7792"/>
      <c r="AI77" s="7792"/>
      <c r="AJ77" s="7792"/>
      <c r="AK77" s="7792"/>
      <c r="AL77" s="7792"/>
      <c r="AM77" s="7792"/>
    </row>
    <row r="78" spans="1:95" ht="16.5" customHeight="1" x14ac:dyDescent="0.25">
      <c r="A78" s="6444" t="s">
        <v>2848</v>
      </c>
      <c r="B78" s="6458" t="s">
        <v>2849</v>
      </c>
      <c r="C78" s="6461" t="s">
        <v>2525</v>
      </c>
      <c r="D78" s="6462"/>
      <c r="E78" s="6463"/>
      <c r="F78" s="6452" t="s">
        <v>30</v>
      </c>
      <c r="G78" s="6468"/>
      <c r="H78" s="6468"/>
      <c r="I78" s="6468"/>
      <c r="J78" s="6468"/>
      <c r="K78" s="6468"/>
      <c r="L78" s="6468"/>
      <c r="M78" s="6468"/>
      <c r="N78" s="6468"/>
      <c r="O78" s="6468"/>
      <c r="P78" s="6468"/>
      <c r="Q78" s="6468"/>
      <c r="R78" s="6468"/>
      <c r="S78" s="6468"/>
      <c r="T78" s="6468"/>
      <c r="U78" s="6468"/>
      <c r="V78" s="6468"/>
      <c r="W78" s="6468"/>
      <c r="X78" s="6468"/>
      <c r="Y78" s="6468"/>
      <c r="Z78" s="6468"/>
      <c r="AA78" s="6468"/>
      <c r="AB78" s="6468"/>
      <c r="AC78" s="6468"/>
      <c r="AD78" s="6468"/>
      <c r="AE78" s="6468"/>
      <c r="AF78" s="6468"/>
      <c r="AG78" s="6468"/>
      <c r="AH78" s="6468"/>
      <c r="AI78" s="6468"/>
      <c r="AJ78" s="6468"/>
      <c r="AK78" s="6468"/>
      <c r="AL78" s="6468"/>
      <c r="AM78" s="7260"/>
      <c r="AN78" s="6462" t="s">
        <v>48</v>
      </c>
      <c r="AO78" s="6463"/>
      <c r="AP78" s="6444" t="s">
        <v>2</v>
      </c>
      <c r="AQ78" s="6444" t="s">
        <v>3</v>
      </c>
      <c r="AR78" s="7788" t="s">
        <v>49</v>
      </c>
      <c r="AS78" s="7788" t="s">
        <v>45</v>
      </c>
    </row>
    <row r="79" spans="1:95" ht="18.75" customHeight="1" x14ac:dyDescent="0.25">
      <c r="A79" s="6494"/>
      <c r="B79" s="6459"/>
      <c r="C79" s="6580"/>
      <c r="D79" s="6504"/>
      <c r="E79" s="6581"/>
      <c r="F79" s="6479" t="s">
        <v>36</v>
      </c>
      <c r="G79" s="6456"/>
      <c r="H79" s="6479" t="s">
        <v>37</v>
      </c>
      <c r="I79" s="6456"/>
      <c r="J79" s="6479" t="s">
        <v>38</v>
      </c>
      <c r="K79" s="6456"/>
      <c r="L79" s="6479" t="s">
        <v>2830</v>
      </c>
      <c r="M79" s="6456"/>
      <c r="N79" s="6479" t="s">
        <v>559</v>
      </c>
      <c r="O79" s="6456"/>
      <c r="P79" s="6479" t="s">
        <v>560</v>
      </c>
      <c r="Q79" s="6456"/>
      <c r="R79" s="6479" t="s">
        <v>561</v>
      </c>
      <c r="S79" s="6456"/>
      <c r="T79" s="6479" t="s">
        <v>562</v>
      </c>
      <c r="U79" s="6456"/>
      <c r="V79" s="6479" t="s">
        <v>563</v>
      </c>
      <c r="W79" s="6456"/>
      <c r="X79" s="6479" t="s">
        <v>564</v>
      </c>
      <c r="Y79" s="6456"/>
      <c r="Z79" s="6479" t="s">
        <v>565</v>
      </c>
      <c r="AA79" s="6456"/>
      <c r="AB79" s="6479" t="s">
        <v>555</v>
      </c>
      <c r="AC79" s="6456"/>
      <c r="AD79" s="6479" t="s">
        <v>556</v>
      </c>
      <c r="AE79" s="6456"/>
      <c r="AF79" s="6479" t="s">
        <v>557</v>
      </c>
      <c r="AG79" s="6456"/>
      <c r="AH79" s="6479" t="s">
        <v>2831</v>
      </c>
      <c r="AI79" s="6456"/>
      <c r="AJ79" s="6479" t="s">
        <v>2832</v>
      </c>
      <c r="AK79" s="6456"/>
      <c r="AL79" s="6452" t="s">
        <v>32</v>
      </c>
      <c r="AM79" s="7260"/>
      <c r="AN79" s="6504"/>
      <c r="AO79" s="6581"/>
      <c r="AP79" s="6494"/>
      <c r="AQ79" s="6494"/>
      <c r="AR79" s="6892"/>
      <c r="AS79" s="6892"/>
    </row>
    <row r="80" spans="1:95" ht="16.5" customHeight="1" x14ac:dyDescent="0.25">
      <c r="A80" s="6483"/>
      <c r="B80" s="6460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83"/>
      <c r="AQ80" s="6483"/>
      <c r="AR80" s="7015"/>
      <c r="AS80" s="7015"/>
    </row>
    <row r="81" spans="1:93" ht="21" x14ac:dyDescent="0.25">
      <c r="A81" s="7786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898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898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898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898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7027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8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70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70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70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70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71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7" t="s">
        <v>2857</v>
      </c>
      <c r="B93" s="7787"/>
      <c r="C93" s="7787"/>
      <c r="D93" s="7787"/>
    </row>
    <row r="94" spans="1:93" x14ac:dyDescent="0.25">
      <c r="A94" s="6488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70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70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70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70"/>
      <c r="B98" s="3575" t="s">
        <v>2863</v>
      </c>
      <c r="C98" s="3633">
        <v>0</v>
      </c>
      <c r="D98" s="3756"/>
    </row>
    <row r="99" spans="1:111" x14ac:dyDescent="0.25">
      <c r="A99" s="6470"/>
      <c r="B99" s="3324" t="s">
        <v>2864</v>
      </c>
      <c r="C99" s="3605">
        <v>0</v>
      </c>
      <c r="D99" s="3756"/>
    </row>
    <row r="100" spans="1:111" ht="21" x14ac:dyDescent="0.25">
      <c r="A100" s="6470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70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70"/>
      <c r="B102" s="3324" t="s">
        <v>2867</v>
      </c>
      <c r="C102" s="3633">
        <v>0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71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97" t="s">
        <v>2869</v>
      </c>
      <c r="B104" s="7797"/>
      <c r="C104" s="7797"/>
      <c r="D104" s="7797"/>
      <c r="E104" s="7797"/>
      <c r="F104" s="7797"/>
      <c r="G104" s="7797"/>
      <c r="H104" s="7797"/>
      <c r="I104" s="7797"/>
      <c r="J104" s="7797"/>
      <c r="K104" s="7797"/>
      <c r="L104" s="7797"/>
      <c r="M104" s="7797"/>
      <c r="N104" s="7797"/>
      <c r="O104" s="7797"/>
      <c r="P104" s="7797"/>
      <c r="Q104" s="7797"/>
      <c r="R104" s="7797"/>
      <c r="S104" s="7797"/>
      <c r="T104" s="7797"/>
      <c r="U104" s="7797"/>
      <c r="V104" s="7797"/>
      <c r="W104" s="7797"/>
      <c r="X104" s="7797"/>
      <c r="Y104" s="7797"/>
      <c r="Z104" s="7797"/>
      <c r="AA104" s="7797"/>
      <c r="AB104" s="7797"/>
      <c r="AC104" s="7797"/>
      <c r="AD104" s="7797"/>
      <c r="AE104" s="7797"/>
      <c r="AF104" s="7797"/>
      <c r="AG104" s="7797"/>
      <c r="AH104" s="7797"/>
      <c r="AI104" s="7797"/>
      <c r="AJ104" s="7797"/>
      <c r="AK104" s="7797"/>
    </row>
    <row r="105" spans="1:111" ht="15" customHeight="1" x14ac:dyDescent="0.25">
      <c r="A105" s="6461" t="s">
        <v>58</v>
      </c>
      <c r="B105" s="6463"/>
      <c r="C105" s="6461" t="s">
        <v>24</v>
      </c>
      <c r="D105" s="6462"/>
      <c r="E105" s="6463"/>
      <c r="F105" s="6719" t="s">
        <v>30</v>
      </c>
      <c r="G105" s="6721"/>
      <c r="H105" s="6721"/>
      <c r="I105" s="6721"/>
      <c r="J105" s="6721"/>
      <c r="K105" s="6721"/>
      <c r="L105" s="6721"/>
      <c r="M105" s="6721"/>
      <c r="N105" s="6721"/>
      <c r="O105" s="6721"/>
      <c r="P105" s="6721"/>
      <c r="Q105" s="6721"/>
      <c r="R105" s="6721"/>
      <c r="S105" s="6721"/>
      <c r="T105" s="6721"/>
      <c r="U105" s="6721"/>
      <c r="V105" s="6721"/>
      <c r="W105" s="6721"/>
      <c r="X105" s="6721"/>
      <c r="Y105" s="6721"/>
      <c r="Z105" s="6721"/>
      <c r="AA105" s="6721"/>
      <c r="AB105" s="6721"/>
      <c r="AC105" s="6721"/>
      <c r="AD105" s="6721"/>
      <c r="AE105" s="6721"/>
      <c r="AF105" s="6721"/>
      <c r="AG105" s="6721"/>
      <c r="AH105" s="6721"/>
      <c r="AI105" s="6721"/>
      <c r="AJ105" s="6721"/>
      <c r="AK105" s="7796"/>
      <c r="AL105" s="6523" t="s">
        <v>17</v>
      </c>
    </row>
    <row r="106" spans="1:111" x14ac:dyDescent="0.25">
      <c r="A106" s="6709"/>
      <c r="B106" s="6445"/>
      <c r="C106" s="6580"/>
      <c r="D106" s="6504"/>
      <c r="E106" s="6581"/>
      <c r="F106" s="6447" t="s">
        <v>38</v>
      </c>
      <c r="G106" s="6583"/>
      <c r="H106" s="6447" t="s">
        <v>568</v>
      </c>
      <c r="I106" s="6583"/>
      <c r="J106" s="6447" t="s">
        <v>559</v>
      </c>
      <c r="K106" s="6583"/>
      <c r="L106" s="6447" t="s">
        <v>560</v>
      </c>
      <c r="M106" s="6583"/>
      <c r="N106" s="6447" t="s">
        <v>561</v>
      </c>
      <c r="O106" s="6583"/>
      <c r="P106" s="6447" t="s">
        <v>562</v>
      </c>
      <c r="Q106" s="6583"/>
      <c r="R106" s="6447" t="s">
        <v>563</v>
      </c>
      <c r="S106" s="6583"/>
      <c r="T106" s="6447" t="s">
        <v>564</v>
      </c>
      <c r="U106" s="6583"/>
      <c r="V106" s="6447" t="s">
        <v>565</v>
      </c>
      <c r="W106" s="6583"/>
      <c r="X106" s="6447" t="s">
        <v>555</v>
      </c>
      <c r="Y106" s="6583"/>
      <c r="Z106" s="6447" t="s">
        <v>556</v>
      </c>
      <c r="AA106" s="6583"/>
      <c r="AB106" s="6447" t="s">
        <v>557</v>
      </c>
      <c r="AC106" s="6583"/>
      <c r="AD106" s="6447" t="s">
        <v>2831</v>
      </c>
      <c r="AE106" s="6583"/>
      <c r="AF106" s="6447" t="s">
        <v>2832</v>
      </c>
      <c r="AG106" s="6583"/>
      <c r="AH106" s="6451" t="s">
        <v>32</v>
      </c>
      <c r="AI106" s="6454"/>
      <c r="AJ106" s="6449" t="s">
        <v>2870</v>
      </c>
      <c r="AK106" s="6449"/>
      <c r="AL106" s="6787"/>
    </row>
    <row r="107" spans="1:111" x14ac:dyDescent="0.25">
      <c r="A107" s="6580"/>
      <c r="B107" s="6581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4"/>
    </row>
    <row r="108" spans="1:111" x14ac:dyDescent="0.25">
      <c r="A108" s="6488" t="s">
        <v>2871</v>
      </c>
      <c r="B108" s="3463" t="s">
        <v>2872</v>
      </c>
      <c r="C108" s="3758">
        <f>SUM(D108:E108)</f>
        <v>9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9</v>
      </c>
      <c r="F108" s="3586">
        <v>0</v>
      </c>
      <c r="G108" s="3589">
        <v>0</v>
      </c>
      <c r="H108" s="3586">
        <v>0</v>
      </c>
      <c r="I108" s="3589">
        <v>9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9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70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71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5" t="s">
        <v>2875</v>
      </c>
      <c r="B111" s="7795"/>
      <c r="C111" s="7795"/>
      <c r="D111" s="7795"/>
      <c r="E111" s="7795"/>
      <c r="F111" s="7795"/>
      <c r="G111" s="7795"/>
      <c r="H111" s="7795"/>
      <c r="I111" s="7795"/>
      <c r="J111" s="7795"/>
    </row>
    <row r="112" spans="1:111" ht="18" customHeight="1" x14ac:dyDescent="0.25">
      <c r="A112" s="7792" t="s">
        <v>2876</v>
      </c>
      <c r="B112" s="7792"/>
      <c r="C112" s="7792"/>
      <c r="D112" s="7792"/>
      <c r="E112" s="7792"/>
      <c r="F112" s="7792"/>
      <c r="G112" s="7792"/>
      <c r="H112" s="7792"/>
      <c r="I112" s="7792"/>
      <c r="J112" s="7792"/>
    </row>
    <row r="113" spans="1:12" x14ac:dyDescent="0.25">
      <c r="A113" s="6582" t="s">
        <v>137</v>
      </c>
      <c r="B113" s="6582" t="s">
        <v>2877</v>
      </c>
      <c r="C113" s="6582" t="s">
        <v>567</v>
      </c>
      <c r="D113" s="6447" t="s">
        <v>2878</v>
      </c>
      <c r="E113" s="6466"/>
      <c r="F113" s="6466"/>
      <c r="G113" s="6466"/>
      <c r="H113" s="6466"/>
      <c r="I113" s="6466"/>
      <c r="J113" s="6467"/>
      <c r="K113" s="7793" t="s">
        <v>2879</v>
      </c>
      <c r="L113" s="6463" t="s">
        <v>2880</v>
      </c>
    </row>
    <row r="114" spans="1:12" ht="42" customHeight="1" x14ac:dyDescent="0.25">
      <c r="A114" s="6582"/>
      <c r="B114" s="6582"/>
      <c r="C114" s="6582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4"/>
      <c r="L114" s="6581"/>
    </row>
    <row r="115" spans="1:12" x14ac:dyDescent="0.25">
      <c r="A115" s="6488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70"/>
      <c r="B116" s="3324" t="s">
        <v>2890</v>
      </c>
      <c r="C116" s="3683">
        <f t="shared" ref="C116:C130" si="57">SUM(D116:J116)</f>
        <v>0</v>
      </c>
      <c r="D116" s="3570">
        <v>0</v>
      </c>
      <c r="E116" s="3569">
        <v>0</v>
      </c>
      <c r="F116" s="3569">
        <v>0</v>
      </c>
      <c r="G116" s="3569">
        <v>0</v>
      </c>
      <c r="H116" s="3569">
        <v>0</v>
      </c>
      <c r="I116" s="3723">
        <v>0</v>
      </c>
      <c r="J116" s="3571">
        <v>0</v>
      </c>
      <c r="K116" s="3568">
        <v>0</v>
      </c>
      <c r="L116" s="3633">
        <v>0</v>
      </c>
    </row>
    <row r="117" spans="1:12" x14ac:dyDescent="0.25">
      <c r="A117" s="6470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71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8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70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70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71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8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70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70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71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8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70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70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71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87" t="s">
        <v>2896</v>
      </c>
      <c r="B131" s="7787"/>
      <c r="C131" s="7787"/>
      <c r="D131" s="7787"/>
      <c r="E131" s="7787"/>
      <c r="F131" s="7787"/>
      <c r="G131" s="7787"/>
      <c r="H131" s="7787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87" t="s">
        <v>2904</v>
      </c>
      <c r="B137" s="7787"/>
      <c r="C137" s="7787"/>
      <c r="D137" s="7787"/>
      <c r="E137" s="7787"/>
      <c r="F137" s="7787"/>
      <c r="G137" s="7787"/>
      <c r="H137" s="7787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0</v>
      </c>
      <c r="C140" s="3570">
        <v>0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83" t="s">
        <v>2924</v>
      </c>
      <c r="B150" s="7783"/>
      <c r="C150" s="7783"/>
      <c r="D150" s="7783"/>
      <c r="E150" s="7783"/>
      <c r="F150" s="7783"/>
      <c r="G150" s="7783"/>
      <c r="H150" s="7783"/>
      <c r="I150" s="7783"/>
      <c r="J150" s="7783"/>
    </row>
    <row r="151" spans="1:12" x14ac:dyDescent="0.25">
      <c r="A151" s="7788" t="s">
        <v>137</v>
      </c>
      <c r="B151" s="7788" t="s">
        <v>2925</v>
      </c>
      <c r="C151" s="7788" t="s">
        <v>567</v>
      </c>
      <c r="D151" s="7789" t="s">
        <v>2878</v>
      </c>
      <c r="E151" s="7790"/>
      <c r="F151" s="7790"/>
      <c r="G151" s="7790"/>
      <c r="H151" s="7790"/>
      <c r="I151" s="7790"/>
      <c r="J151" s="7791"/>
      <c r="K151" s="7784" t="s">
        <v>2879</v>
      </c>
      <c r="L151" s="6520" t="s">
        <v>2926</v>
      </c>
    </row>
    <row r="152" spans="1:12" ht="40.5" customHeight="1" x14ac:dyDescent="0.25">
      <c r="A152" s="7015"/>
      <c r="B152" s="7015"/>
      <c r="C152" s="7015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85"/>
      <c r="L152" s="7153"/>
    </row>
    <row r="153" spans="1:12" x14ac:dyDescent="0.25">
      <c r="A153" s="7786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898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898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7027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86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898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898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7027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86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898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898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7027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86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898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898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7027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83" t="s">
        <v>2927</v>
      </c>
      <c r="B169" s="7783"/>
      <c r="C169" s="7783"/>
      <c r="D169" s="7783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72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F47" sqref="F47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517" t="s">
        <v>2934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</row>
    <row r="8" spans="1:83" ht="18" customHeight="1" x14ac:dyDescent="0.25">
      <c r="A8" s="7792" t="s">
        <v>2935</v>
      </c>
      <c r="B8" s="7792"/>
      <c r="C8" s="7792"/>
      <c r="D8" s="7792"/>
      <c r="E8" s="7792"/>
      <c r="F8" s="7792"/>
      <c r="G8" s="7792"/>
      <c r="H8" s="7792"/>
      <c r="I8" s="7792"/>
      <c r="J8" s="7792"/>
      <c r="K8" s="7792"/>
    </row>
    <row r="9" spans="1:83" ht="24" customHeight="1" x14ac:dyDescent="0.25">
      <c r="A9" s="6458" t="s">
        <v>2936</v>
      </c>
      <c r="B9" s="6492" t="s">
        <v>2937</v>
      </c>
      <c r="C9" s="6449"/>
      <c r="D9" s="6449"/>
      <c r="E9" s="6495" t="s">
        <v>3904</v>
      </c>
      <c r="F9" s="7802"/>
      <c r="G9" s="6463" t="s">
        <v>2938</v>
      </c>
      <c r="H9" s="6492" t="s">
        <v>2939</v>
      </c>
      <c r="I9" s="7803"/>
      <c r="J9" s="6492" t="s">
        <v>48</v>
      </c>
      <c r="K9" s="7803"/>
    </row>
    <row r="10" spans="1:83" ht="31.5" x14ac:dyDescent="0.25">
      <c r="A10" s="7214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45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92" t="s">
        <v>2959</v>
      </c>
      <c r="B30" s="7792"/>
      <c r="C30" s="7792"/>
      <c r="D30" s="7792"/>
      <c r="E30" s="7792"/>
      <c r="F30" s="7792"/>
      <c r="G30" s="7792"/>
      <c r="H30" s="7792"/>
      <c r="I30" s="7792"/>
      <c r="J30" s="7792"/>
      <c r="K30" s="7792"/>
      <c r="L30" s="7792"/>
      <c r="M30" s="7792"/>
      <c r="N30" s="7792"/>
    </row>
    <row r="31" spans="1:83" x14ac:dyDescent="0.25">
      <c r="A31" s="6461" t="s">
        <v>2960</v>
      </c>
      <c r="B31" s="6463"/>
      <c r="C31" s="6479" t="s">
        <v>2961</v>
      </c>
      <c r="D31" s="6480"/>
      <c r="E31" s="6480"/>
      <c r="F31" s="6480"/>
      <c r="G31" s="6456"/>
      <c r="H31" s="6479" t="s">
        <v>2962</v>
      </c>
      <c r="I31" s="6480"/>
      <c r="J31" s="6480"/>
      <c r="K31" s="6481"/>
      <c r="L31" s="6480" t="s">
        <v>2963</v>
      </c>
      <c r="M31" s="7804"/>
      <c r="N31" s="7805"/>
    </row>
    <row r="32" spans="1:83" ht="52.5" x14ac:dyDescent="0.25">
      <c r="A32" s="6580"/>
      <c r="B32" s="6581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0" t="s">
        <v>2971</v>
      </c>
      <c r="B33" s="7801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707" t="s">
        <v>2910</v>
      </c>
      <c r="B34" s="6708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707" t="s">
        <v>2972</v>
      </c>
      <c r="B35" s="6708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707" t="s">
        <v>2973</v>
      </c>
      <c r="B36" s="6708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707" t="s">
        <v>2974</v>
      </c>
      <c r="B37" s="6708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707" t="s">
        <v>2975</v>
      </c>
      <c r="B38" s="6708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707" t="s">
        <v>2976</v>
      </c>
      <c r="B39" s="6708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707" t="s">
        <v>2977</v>
      </c>
      <c r="B40" s="6708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707" t="s">
        <v>2978</v>
      </c>
      <c r="B41" s="6708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707" t="s">
        <v>2979</v>
      </c>
      <c r="B42" s="6708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579" t="s">
        <v>2980</v>
      </c>
      <c r="B43" s="7808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9" t="s">
        <v>571</v>
      </c>
      <c r="B44" s="7810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6" t="s">
        <v>2981</v>
      </c>
      <c r="B45" s="7807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48" t="s">
        <v>420</v>
      </c>
      <c r="B6" s="7848"/>
      <c r="C6" s="7848"/>
      <c r="D6" s="7848"/>
      <c r="E6" s="7848"/>
      <c r="F6" s="7848"/>
      <c r="G6" s="7848"/>
      <c r="H6" s="7848"/>
      <c r="I6" s="7848"/>
      <c r="J6" s="784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49" t="s">
        <v>422</v>
      </c>
      <c r="B9" s="7851" t="s">
        <v>538</v>
      </c>
      <c r="C9" s="7569" t="s">
        <v>539</v>
      </c>
      <c r="D9" s="7569" t="s">
        <v>540</v>
      </c>
      <c r="E9" s="7569" t="s">
        <v>541</v>
      </c>
      <c r="F9" s="7471" t="s">
        <v>542</v>
      </c>
      <c r="G9" s="7856" t="s">
        <v>423</v>
      </c>
      <c r="H9" s="7857"/>
      <c r="I9" s="7857"/>
      <c r="J9" s="7857"/>
      <c r="K9" s="7857"/>
      <c r="L9" s="7857"/>
      <c r="M9" s="7857"/>
      <c r="N9" s="7857"/>
      <c r="O9" s="7857"/>
      <c r="P9" s="7857"/>
      <c r="Q9" s="7857"/>
      <c r="R9" s="7857"/>
      <c r="S9" s="7857"/>
      <c r="T9" s="7857"/>
      <c r="U9" s="7857"/>
      <c r="V9" s="7857"/>
      <c r="W9" s="7857"/>
      <c r="X9" s="7857"/>
      <c r="Y9" s="7858"/>
      <c r="Z9" s="7859" t="s">
        <v>3773</v>
      </c>
      <c r="AA9" s="7859"/>
      <c r="AB9" s="7859"/>
      <c r="AC9" s="7859"/>
      <c r="AD9" s="7859"/>
      <c r="AE9" s="7860"/>
    </row>
    <row r="10" spans="1:112" x14ac:dyDescent="0.25">
      <c r="A10" s="7849"/>
      <c r="B10" s="7852"/>
      <c r="C10" s="7570"/>
      <c r="D10" s="7570"/>
      <c r="E10" s="7570"/>
      <c r="F10" s="7473"/>
      <c r="G10" s="7470" t="s">
        <v>532</v>
      </c>
      <c r="H10" s="7549"/>
      <c r="I10" s="7549"/>
      <c r="J10" s="7471"/>
      <c r="K10" s="7470" t="s">
        <v>533</v>
      </c>
      <c r="L10" s="7549"/>
      <c r="M10" s="7549"/>
      <c r="N10" s="7549"/>
      <c r="O10" s="7471"/>
      <c r="P10" s="7470" t="s">
        <v>534</v>
      </c>
      <c r="Q10" s="7549"/>
      <c r="R10" s="7549"/>
      <c r="S10" s="7549"/>
      <c r="T10" s="7471"/>
      <c r="U10" s="7470" t="s">
        <v>535</v>
      </c>
      <c r="V10" s="7549"/>
      <c r="W10" s="7549"/>
      <c r="X10" s="7549"/>
      <c r="Y10" s="7863"/>
      <c r="Z10" s="7549" t="s">
        <v>536</v>
      </c>
      <c r="AA10" s="7549"/>
      <c r="AB10" s="7471"/>
      <c r="AC10" s="7470" t="s">
        <v>537</v>
      </c>
      <c r="AD10" s="7549"/>
      <c r="AE10" s="7471"/>
    </row>
    <row r="11" spans="1:112" x14ac:dyDescent="0.25">
      <c r="A11" s="7849"/>
      <c r="B11" s="7852"/>
      <c r="C11" s="7570"/>
      <c r="D11" s="7570"/>
      <c r="E11" s="7570"/>
      <c r="F11" s="7473"/>
      <c r="G11" s="7861"/>
      <c r="H11" s="7862"/>
      <c r="I11" s="7862"/>
      <c r="J11" s="7855"/>
      <c r="K11" s="7861"/>
      <c r="L11" s="7862"/>
      <c r="M11" s="7862"/>
      <c r="N11" s="7862"/>
      <c r="O11" s="7855"/>
      <c r="P11" s="7861"/>
      <c r="Q11" s="7862"/>
      <c r="R11" s="7862"/>
      <c r="S11" s="7862"/>
      <c r="T11" s="7855"/>
      <c r="U11" s="7861"/>
      <c r="V11" s="7862"/>
      <c r="W11" s="7862"/>
      <c r="X11" s="7862"/>
      <c r="Y11" s="7864"/>
      <c r="Z11" s="7862"/>
      <c r="AA11" s="7862"/>
      <c r="AB11" s="7855"/>
      <c r="AC11" s="7861"/>
      <c r="AD11" s="7862"/>
      <c r="AE11" s="7855"/>
    </row>
    <row r="12" spans="1:112" ht="21" x14ac:dyDescent="0.25">
      <c r="A12" s="7850"/>
      <c r="B12" s="7853"/>
      <c r="C12" s="7854"/>
      <c r="D12" s="7854"/>
      <c r="E12" s="7854"/>
      <c r="F12" s="785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40" t="s">
        <v>437</v>
      </c>
      <c r="B29" s="7827"/>
      <c r="C29" s="7818" t="s">
        <v>24</v>
      </c>
      <c r="D29" s="7842" t="s">
        <v>12</v>
      </c>
      <c r="E29" s="7815"/>
      <c r="F29" s="7843"/>
      <c r="G29" s="7844" t="s">
        <v>531</v>
      </c>
      <c r="H29" s="7844"/>
      <c r="I29" s="7844"/>
      <c r="J29" s="7844"/>
      <c r="K29" s="7844"/>
      <c r="L29" s="7845"/>
    </row>
    <row r="30" spans="1:31" x14ac:dyDescent="0.25">
      <c r="A30" s="7841"/>
      <c r="B30" s="7829"/>
      <c r="C30" s="7819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46" t="s">
        <v>25</v>
      </c>
      <c r="B31" s="7847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36" t="s">
        <v>439</v>
      </c>
      <c r="B32" s="7837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36" t="s">
        <v>440</v>
      </c>
      <c r="B33" s="7837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38" t="s">
        <v>34</v>
      </c>
      <c r="B34" s="7839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32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33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34" t="s">
        <v>451</v>
      </c>
      <c r="B37" s="7835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0" t="s">
        <v>482</v>
      </c>
      <c r="B68" s="7821"/>
      <c r="C68" s="7821"/>
      <c r="D68" s="7821"/>
      <c r="E68" s="7822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3" t="s">
        <v>486</v>
      </c>
      <c r="B70" s="7824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5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6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5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6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7" t="s">
        <v>502</v>
      </c>
      <c r="B76" s="7830" t="s">
        <v>503</v>
      </c>
      <c r="C76" s="7827"/>
      <c r="D76" s="7830" t="s">
        <v>504</v>
      </c>
      <c r="E76" s="7827"/>
      <c r="F76" s="7814" t="s">
        <v>505</v>
      </c>
      <c r="G76" s="7815"/>
      <c r="H76" s="7815"/>
      <c r="I76" s="7816"/>
    </row>
    <row r="77" spans="1:47" x14ac:dyDescent="0.25">
      <c r="A77" s="7828"/>
      <c r="B77" s="7831"/>
      <c r="C77" s="7829"/>
      <c r="D77" s="7831"/>
      <c r="E77" s="7829"/>
      <c r="F77" s="7814" t="s">
        <v>529</v>
      </c>
      <c r="G77" s="7816"/>
      <c r="H77" s="7814" t="s">
        <v>530</v>
      </c>
      <c r="I77" s="7816"/>
    </row>
    <row r="78" spans="1:47" ht="21" x14ac:dyDescent="0.25">
      <c r="A78" s="7829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17" t="s">
        <v>512</v>
      </c>
      <c r="B93" s="7817"/>
      <c r="C93" s="7817"/>
      <c r="D93" s="7817"/>
      <c r="E93" s="7817"/>
      <c r="F93" s="7817"/>
      <c r="G93" s="7817"/>
    </row>
    <row r="94" spans="1:47" x14ac:dyDescent="0.25">
      <c r="A94" s="7818" t="s">
        <v>513</v>
      </c>
      <c r="B94" s="7814" t="s">
        <v>514</v>
      </c>
      <c r="C94" s="7815"/>
      <c r="D94" s="7815"/>
      <c r="E94" s="7815"/>
      <c r="F94" s="7815"/>
      <c r="G94" s="7816"/>
    </row>
    <row r="95" spans="1:47" x14ac:dyDescent="0.25">
      <c r="A95" s="7819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416" t="s">
        <v>523</v>
      </c>
      <c r="B106" s="7416" t="s">
        <v>1</v>
      </c>
      <c r="C106" s="7812" t="s">
        <v>12</v>
      </c>
      <c r="D106" s="7812"/>
      <c r="E106" s="7812"/>
      <c r="F106" s="7813" t="s">
        <v>48</v>
      </c>
      <c r="G106" s="7343"/>
    </row>
    <row r="107" spans="1:47" ht="21" x14ac:dyDescent="0.25">
      <c r="A107" s="7811"/>
      <c r="B107" s="7811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145" t="s">
        <v>997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72" t="s">
        <v>999</v>
      </c>
      <c r="B9" s="7975" t="s">
        <v>24</v>
      </c>
      <c r="C9" s="7976"/>
      <c r="D9" s="7977"/>
      <c r="E9" s="7981" t="s">
        <v>30</v>
      </c>
      <c r="F9" s="7981"/>
      <c r="G9" s="7981"/>
      <c r="H9" s="7981"/>
      <c r="I9" s="7981"/>
      <c r="J9" s="7981"/>
      <c r="K9" s="7981"/>
      <c r="L9" s="7981"/>
      <c r="M9" s="7981"/>
      <c r="N9" s="7981"/>
      <c r="O9" s="7981"/>
      <c r="P9" s="7981"/>
      <c r="Q9" s="7981"/>
      <c r="R9" s="7981"/>
      <c r="S9" s="7981"/>
      <c r="T9" s="7981"/>
      <c r="U9" s="7981"/>
      <c r="V9" s="7981"/>
      <c r="W9" s="7981"/>
      <c r="X9" s="7981"/>
      <c r="Y9" s="7981"/>
      <c r="Z9" s="7981"/>
      <c r="AA9" s="7981"/>
      <c r="AB9" s="7981"/>
      <c r="AC9" s="7981"/>
      <c r="AD9" s="7981"/>
      <c r="AE9" s="7981"/>
      <c r="AF9" s="7981"/>
      <c r="AG9" s="7981"/>
      <c r="AH9" s="7981"/>
      <c r="AI9" s="7981"/>
      <c r="AJ9" s="7982"/>
      <c r="AK9" s="7937" t="s">
        <v>2</v>
      </c>
      <c r="AL9" s="7788" t="s">
        <v>3</v>
      </c>
      <c r="AM9" s="7788" t="s">
        <v>267</v>
      </c>
    </row>
    <row r="10" spans="1:88" s="170" customFormat="1" ht="15" customHeight="1" x14ac:dyDescent="0.15">
      <c r="A10" s="6881"/>
      <c r="B10" s="7978"/>
      <c r="C10" s="7979"/>
      <c r="D10" s="7980"/>
      <c r="E10" s="7887" t="s">
        <v>682</v>
      </c>
      <c r="F10" s="7872"/>
      <c r="G10" s="7871" t="s">
        <v>1001</v>
      </c>
      <c r="H10" s="7872"/>
      <c r="I10" s="7871" t="s">
        <v>1002</v>
      </c>
      <c r="J10" s="7872"/>
      <c r="K10" s="7010" t="s">
        <v>38</v>
      </c>
      <c r="L10" s="7101"/>
      <c r="M10" s="7887" t="s">
        <v>4</v>
      </c>
      <c r="N10" s="7872"/>
      <c r="O10" s="7010" t="s">
        <v>5</v>
      </c>
      <c r="P10" s="7101"/>
      <c r="Q10" s="7871" t="s">
        <v>1003</v>
      </c>
      <c r="R10" s="7872"/>
      <c r="S10" s="7101" t="s">
        <v>9</v>
      </c>
      <c r="T10" s="7101"/>
      <c r="U10" s="7871" t="s">
        <v>10</v>
      </c>
      <c r="V10" s="7872"/>
      <c r="W10" s="7101" t="s">
        <v>11</v>
      </c>
      <c r="X10" s="7101"/>
      <c r="Y10" s="7871" t="s">
        <v>18</v>
      </c>
      <c r="Z10" s="7872"/>
      <c r="AA10" s="7101" t="s">
        <v>19</v>
      </c>
      <c r="AB10" s="7101"/>
      <c r="AC10" s="7871" t="s">
        <v>20</v>
      </c>
      <c r="AD10" s="7872"/>
      <c r="AE10" s="7101" t="s">
        <v>70</v>
      </c>
      <c r="AF10" s="7101"/>
      <c r="AG10" s="7871" t="s">
        <v>71</v>
      </c>
      <c r="AH10" s="7872"/>
      <c r="AI10" s="7101" t="s">
        <v>32</v>
      </c>
      <c r="AJ10" s="7944"/>
      <c r="AK10" s="6950"/>
      <c r="AL10" s="7934"/>
      <c r="AM10" s="7934"/>
    </row>
    <row r="11" spans="1:88" s="170" customFormat="1" ht="15" customHeight="1" x14ac:dyDescent="0.15">
      <c r="A11" s="7970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972"/>
      <c r="AL11" s="7974"/>
      <c r="AM11" s="7974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7101" t="s">
        <v>1016</v>
      </c>
      <c r="B25" s="7872"/>
      <c r="C25" s="7896" t="s">
        <v>24</v>
      </c>
      <c r="D25" s="7881"/>
      <c r="E25" s="7882"/>
      <c r="F25" s="7906" t="s">
        <v>30</v>
      </c>
      <c r="G25" s="7885"/>
      <c r="H25" s="7885"/>
      <c r="I25" s="7885"/>
      <c r="J25" s="7885"/>
      <c r="K25" s="7885"/>
      <c r="L25" s="7885"/>
      <c r="M25" s="7885"/>
      <c r="N25" s="7885"/>
      <c r="O25" s="7885"/>
      <c r="P25" s="7885"/>
      <c r="Q25" s="7885"/>
      <c r="R25" s="7885"/>
      <c r="S25" s="7885"/>
      <c r="T25" s="7885"/>
      <c r="U25" s="7885"/>
      <c r="V25" s="7885"/>
      <c r="W25" s="7885"/>
      <c r="X25" s="7885"/>
      <c r="Y25" s="7885"/>
      <c r="Z25" s="7885"/>
      <c r="AA25" s="7885"/>
      <c r="AB25" s="7885"/>
      <c r="AC25" s="7885"/>
      <c r="AD25" s="7885"/>
      <c r="AE25" s="7885"/>
      <c r="AF25" s="7885"/>
      <c r="AG25" s="7885"/>
      <c r="AH25" s="7885"/>
      <c r="AI25" s="7885"/>
      <c r="AJ25" s="7885"/>
      <c r="AK25" s="7973"/>
      <c r="AL25" s="7937" t="s">
        <v>1017</v>
      </c>
      <c r="AM25" s="7937" t="s">
        <v>2</v>
      </c>
      <c r="AN25" s="7937" t="s">
        <v>3</v>
      </c>
    </row>
    <row r="26" spans="1:88" s="170" customFormat="1" ht="15" customHeight="1" x14ac:dyDescent="0.15">
      <c r="A26" s="7940"/>
      <c r="B26" s="6881"/>
      <c r="C26" s="7971"/>
      <c r="D26" s="7894"/>
      <c r="E26" s="7895"/>
      <c r="F26" s="7887" t="s">
        <v>682</v>
      </c>
      <c r="G26" s="7872"/>
      <c r="H26" s="7871" t="s">
        <v>1001</v>
      </c>
      <c r="I26" s="7872"/>
      <c r="J26" s="7871" t="s">
        <v>1002</v>
      </c>
      <c r="K26" s="7872"/>
      <c r="L26" s="7887" t="s">
        <v>38</v>
      </c>
      <c r="M26" s="7872"/>
      <c r="N26" s="7887" t="s">
        <v>4</v>
      </c>
      <c r="O26" s="7872"/>
      <c r="P26" s="7887" t="s">
        <v>5</v>
      </c>
      <c r="Q26" s="7872"/>
      <c r="R26" s="7871" t="s">
        <v>1003</v>
      </c>
      <c r="S26" s="7872"/>
      <c r="T26" s="7871" t="s">
        <v>9</v>
      </c>
      <c r="U26" s="7872"/>
      <c r="V26" s="7871" t="s">
        <v>10</v>
      </c>
      <c r="W26" s="7872"/>
      <c r="X26" s="7871" t="s">
        <v>11</v>
      </c>
      <c r="Y26" s="7872"/>
      <c r="Z26" s="7871" t="s">
        <v>18</v>
      </c>
      <c r="AA26" s="7872"/>
      <c r="AB26" s="7871" t="s">
        <v>19</v>
      </c>
      <c r="AC26" s="7872"/>
      <c r="AD26" s="7871" t="s">
        <v>20</v>
      </c>
      <c r="AE26" s="7872"/>
      <c r="AF26" s="7871" t="s">
        <v>70</v>
      </c>
      <c r="AG26" s="7872"/>
      <c r="AH26" s="7871" t="s">
        <v>71</v>
      </c>
      <c r="AI26" s="7872"/>
      <c r="AJ26" s="7101" t="s">
        <v>32</v>
      </c>
      <c r="AK26" s="7944"/>
      <c r="AL26" s="6950"/>
      <c r="AM26" s="6950"/>
      <c r="AN26" s="6950"/>
    </row>
    <row r="27" spans="1:88" s="170" customFormat="1" ht="15" customHeight="1" x14ac:dyDescent="0.15">
      <c r="A27" s="7969"/>
      <c r="B27" s="7970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972"/>
      <c r="AM27" s="7972"/>
      <c r="AN27" s="7972"/>
    </row>
    <row r="28" spans="1:88" s="170" customFormat="1" ht="15" customHeight="1" x14ac:dyDescent="0.15">
      <c r="A28" s="7786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8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8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959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960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961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962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963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964" t="s">
        <v>1026</v>
      </c>
      <c r="B36" s="7965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966" t="s">
        <v>1027</v>
      </c>
      <c r="B37" s="7967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931" t="s">
        <v>1028</v>
      </c>
      <c r="B38" s="7064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968" t="s">
        <v>1029</v>
      </c>
      <c r="B39" s="7967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32" t="s">
        <v>1030</v>
      </c>
      <c r="B40" s="7933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24" t="s">
        <v>24</v>
      </c>
      <c r="B41" s="7924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45" t="s">
        <v>1016</v>
      </c>
      <c r="B43" s="7948" t="s">
        <v>24</v>
      </c>
      <c r="C43" s="7949"/>
      <c r="D43" s="7950"/>
      <c r="E43" s="7926" t="s">
        <v>30</v>
      </c>
      <c r="F43" s="7927"/>
      <c r="G43" s="7927"/>
      <c r="H43" s="7927"/>
      <c r="I43" s="7927"/>
      <c r="J43" s="7927"/>
      <c r="K43" s="7927"/>
      <c r="L43" s="7927"/>
      <c r="M43" s="7927"/>
      <c r="N43" s="7927"/>
      <c r="O43" s="7927"/>
      <c r="P43" s="7927"/>
      <c r="Q43" s="7927"/>
      <c r="R43" s="7927"/>
      <c r="S43" s="7927"/>
      <c r="T43" s="7927"/>
      <c r="U43" s="7927"/>
      <c r="V43" s="7927"/>
      <c r="W43" s="7927"/>
      <c r="X43" s="7927"/>
      <c r="Y43" s="7927"/>
      <c r="Z43" s="7927"/>
      <c r="AA43" s="7927"/>
      <c r="AB43" s="7927"/>
      <c r="AC43" s="7927"/>
      <c r="AD43" s="7927"/>
      <c r="AE43" s="7927"/>
      <c r="AF43" s="7927"/>
      <c r="AG43" s="7927"/>
      <c r="AH43" s="7927"/>
      <c r="AI43" s="7927"/>
      <c r="AJ43" s="7954"/>
      <c r="AK43" s="7955" t="s">
        <v>1032</v>
      </c>
      <c r="AL43" s="7956"/>
    </row>
    <row r="44" spans="1:88" s="170" customFormat="1" ht="15" customHeight="1" x14ac:dyDescent="0.15">
      <c r="A44" s="7946"/>
      <c r="B44" s="7951"/>
      <c r="C44" s="7952"/>
      <c r="D44" s="7953"/>
      <c r="E44" s="7887" t="s">
        <v>682</v>
      </c>
      <c r="F44" s="7872"/>
      <c r="G44" s="7871" t="s">
        <v>1001</v>
      </c>
      <c r="H44" s="7872"/>
      <c r="I44" s="7871" t="s">
        <v>1002</v>
      </c>
      <c r="J44" s="7872"/>
      <c r="K44" s="7871" t="s">
        <v>38</v>
      </c>
      <c r="L44" s="7872"/>
      <c r="M44" s="7871" t="s">
        <v>4</v>
      </c>
      <c r="N44" s="7872"/>
      <c r="O44" s="7871" t="s">
        <v>5</v>
      </c>
      <c r="P44" s="7872"/>
      <c r="Q44" s="7871" t="s">
        <v>1003</v>
      </c>
      <c r="R44" s="7872"/>
      <c r="S44" s="7871" t="s">
        <v>9</v>
      </c>
      <c r="T44" s="7872"/>
      <c r="U44" s="7871" t="s">
        <v>10</v>
      </c>
      <c r="V44" s="7872"/>
      <c r="W44" s="7871" t="s">
        <v>11</v>
      </c>
      <c r="X44" s="7872"/>
      <c r="Y44" s="7871" t="s">
        <v>18</v>
      </c>
      <c r="Z44" s="7872"/>
      <c r="AA44" s="7871" t="s">
        <v>19</v>
      </c>
      <c r="AB44" s="7872"/>
      <c r="AC44" s="7871" t="s">
        <v>20</v>
      </c>
      <c r="AD44" s="7872"/>
      <c r="AE44" s="7871" t="s">
        <v>70</v>
      </c>
      <c r="AF44" s="7872"/>
      <c r="AG44" s="7871" t="s">
        <v>71</v>
      </c>
      <c r="AH44" s="7872"/>
      <c r="AI44" s="7101" t="s">
        <v>32</v>
      </c>
      <c r="AJ44" s="7943"/>
      <c r="AK44" s="7957"/>
      <c r="AL44" s="7958"/>
    </row>
    <row r="45" spans="1:88" s="170" customFormat="1" ht="15" customHeight="1" x14ac:dyDescent="0.15">
      <c r="A45" s="7947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72" t="s">
        <v>61</v>
      </c>
      <c r="B55" s="7871" t="s">
        <v>24</v>
      </c>
      <c r="C55" s="7101"/>
      <c r="D55" s="7101"/>
      <c r="E55" s="7926" t="s">
        <v>30</v>
      </c>
      <c r="F55" s="7927"/>
      <c r="G55" s="7927"/>
      <c r="H55" s="7927"/>
      <c r="I55" s="7927"/>
      <c r="J55" s="7927"/>
      <c r="K55" s="7927"/>
      <c r="L55" s="7927"/>
      <c r="M55" s="7927"/>
      <c r="N55" s="7927"/>
      <c r="O55" s="7927"/>
      <c r="P55" s="7927"/>
      <c r="Q55" s="7927"/>
      <c r="R55" s="7927"/>
      <c r="S55" s="7927"/>
      <c r="T55" s="7927"/>
      <c r="U55" s="7927"/>
      <c r="V55" s="7927"/>
      <c r="W55" s="7927"/>
      <c r="X55" s="7927"/>
      <c r="Y55" s="7927"/>
      <c r="Z55" s="7927"/>
      <c r="AA55" s="7927"/>
      <c r="AB55" s="7927"/>
      <c r="AC55" s="7927"/>
      <c r="AD55" s="7927"/>
      <c r="AE55" s="7927"/>
      <c r="AF55" s="7927"/>
      <c r="AG55" s="7927"/>
      <c r="AH55" s="7927"/>
      <c r="AI55" s="7927"/>
      <c r="AJ55" s="7941"/>
      <c r="AK55" s="7942" t="s">
        <v>67</v>
      </c>
    </row>
    <row r="56" spans="1:86" s="170" customFormat="1" ht="15" customHeight="1" x14ac:dyDescent="0.15">
      <c r="A56" s="6881"/>
      <c r="B56" s="7939"/>
      <c r="C56" s="7940"/>
      <c r="D56" s="6881"/>
      <c r="E56" s="7887" t="s">
        <v>682</v>
      </c>
      <c r="F56" s="7872"/>
      <c r="G56" s="7101" t="s">
        <v>1001</v>
      </c>
      <c r="H56" s="7101"/>
      <c r="I56" s="7871" t="s">
        <v>1002</v>
      </c>
      <c r="J56" s="7872"/>
      <c r="K56" s="7101" t="s">
        <v>38</v>
      </c>
      <c r="L56" s="7101"/>
      <c r="M56" s="7871" t="s">
        <v>4</v>
      </c>
      <c r="N56" s="7872"/>
      <c r="O56" s="7871" t="s">
        <v>5</v>
      </c>
      <c r="P56" s="7872"/>
      <c r="Q56" s="7101" t="s">
        <v>1003</v>
      </c>
      <c r="R56" s="7101"/>
      <c r="S56" s="7871" t="s">
        <v>9</v>
      </c>
      <c r="T56" s="7872"/>
      <c r="U56" s="7101" t="s">
        <v>10</v>
      </c>
      <c r="V56" s="7101"/>
      <c r="W56" s="7871" t="s">
        <v>11</v>
      </c>
      <c r="X56" s="7872"/>
      <c r="Y56" s="7101" t="s">
        <v>18</v>
      </c>
      <c r="Z56" s="7101"/>
      <c r="AA56" s="7871" t="s">
        <v>19</v>
      </c>
      <c r="AB56" s="7872"/>
      <c r="AC56" s="7101" t="s">
        <v>20</v>
      </c>
      <c r="AD56" s="7101"/>
      <c r="AE56" s="7871" t="s">
        <v>70</v>
      </c>
      <c r="AF56" s="7872"/>
      <c r="AG56" s="7101" t="s">
        <v>71</v>
      </c>
      <c r="AH56" s="7101"/>
      <c r="AI56" s="7871" t="s">
        <v>32</v>
      </c>
      <c r="AJ56" s="7944"/>
      <c r="AK56" s="7942"/>
    </row>
    <row r="57" spans="1:86" s="170" customFormat="1" ht="15" customHeight="1" x14ac:dyDescent="0.15">
      <c r="A57" s="7912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42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72" t="s">
        <v>61</v>
      </c>
      <c r="B60" s="7871" t="s">
        <v>24</v>
      </c>
      <c r="C60" s="7101"/>
      <c r="D60" s="7872"/>
      <c r="E60" s="7926" t="s">
        <v>30</v>
      </c>
      <c r="F60" s="7927"/>
      <c r="G60" s="7927"/>
      <c r="H60" s="7927"/>
      <c r="I60" s="7927"/>
      <c r="J60" s="7927"/>
      <c r="K60" s="7927"/>
      <c r="L60" s="7927"/>
      <c r="M60" s="7927"/>
      <c r="N60" s="7927"/>
      <c r="O60" s="7927"/>
      <c r="P60" s="7927"/>
      <c r="Q60" s="7927"/>
      <c r="R60" s="7927"/>
      <c r="S60" s="7927"/>
      <c r="T60" s="7927"/>
      <c r="U60" s="7927"/>
      <c r="V60" s="7927"/>
      <c r="W60" s="7927"/>
      <c r="X60" s="7927"/>
      <c r="Y60" s="7927"/>
      <c r="Z60" s="7927"/>
      <c r="AA60" s="7927"/>
      <c r="AB60" s="7927"/>
      <c r="AC60" s="7927"/>
      <c r="AD60" s="7927"/>
      <c r="AE60" s="7927"/>
      <c r="AF60" s="7927"/>
      <c r="AG60" s="7927"/>
      <c r="AH60" s="7927"/>
      <c r="AI60" s="7927"/>
      <c r="AJ60" s="7941"/>
      <c r="AK60" s="7937" t="s">
        <v>67</v>
      </c>
    </row>
    <row r="61" spans="1:86" s="170" customFormat="1" ht="15" customHeight="1" x14ac:dyDescent="0.15">
      <c r="A61" s="6881"/>
      <c r="B61" s="7939"/>
      <c r="C61" s="7940"/>
      <c r="D61" s="6881"/>
      <c r="E61" s="7887" t="s">
        <v>682</v>
      </c>
      <c r="F61" s="7872"/>
      <c r="G61" s="7888" t="s">
        <v>1001</v>
      </c>
      <c r="H61" s="7888"/>
      <c r="I61" s="7873" t="s">
        <v>1002</v>
      </c>
      <c r="J61" s="7874"/>
      <c r="K61" s="7888" t="s">
        <v>38</v>
      </c>
      <c r="L61" s="7888"/>
      <c r="M61" s="7873" t="s">
        <v>4</v>
      </c>
      <c r="N61" s="7874"/>
      <c r="O61" s="7919" t="s">
        <v>5</v>
      </c>
      <c r="P61" s="7888"/>
      <c r="Q61" s="7873" t="s">
        <v>1003</v>
      </c>
      <c r="R61" s="7874"/>
      <c r="S61" s="7888" t="s">
        <v>9</v>
      </c>
      <c r="T61" s="7888"/>
      <c r="U61" s="7873" t="s">
        <v>10</v>
      </c>
      <c r="V61" s="7874"/>
      <c r="W61" s="7888" t="s">
        <v>11</v>
      </c>
      <c r="X61" s="7888"/>
      <c r="Y61" s="7873" t="s">
        <v>18</v>
      </c>
      <c r="Z61" s="7874"/>
      <c r="AA61" s="7888" t="s">
        <v>19</v>
      </c>
      <c r="AB61" s="7888"/>
      <c r="AC61" s="7873" t="s">
        <v>20</v>
      </c>
      <c r="AD61" s="7874"/>
      <c r="AE61" s="7888" t="s">
        <v>70</v>
      </c>
      <c r="AF61" s="7888"/>
      <c r="AG61" s="7873" t="s">
        <v>71</v>
      </c>
      <c r="AH61" s="7874"/>
      <c r="AI61" s="7873" t="s">
        <v>32</v>
      </c>
      <c r="AJ61" s="7913"/>
      <c r="AK61" s="6950"/>
    </row>
    <row r="62" spans="1:86" s="170" customFormat="1" ht="15" customHeight="1" x14ac:dyDescent="0.15">
      <c r="A62" s="7912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38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72" t="s">
        <v>61</v>
      </c>
      <c r="B68" s="7871" t="s">
        <v>24</v>
      </c>
      <c r="C68" s="7101"/>
      <c r="D68" s="7872"/>
      <c r="E68" s="7873" t="s">
        <v>30</v>
      </c>
      <c r="F68" s="7888"/>
      <c r="G68" s="7888"/>
      <c r="H68" s="7888"/>
      <c r="I68" s="7888"/>
      <c r="J68" s="7888"/>
      <c r="K68" s="7888"/>
      <c r="L68" s="7888"/>
      <c r="M68" s="7888"/>
      <c r="N68" s="7888"/>
      <c r="O68" s="7888"/>
      <c r="P68" s="7888"/>
      <c r="Q68" s="7888"/>
      <c r="R68" s="7888"/>
      <c r="S68" s="7888"/>
      <c r="T68" s="7888"/>
      <c r="U68" s="7888"/>
      <c r="V68" s="7888"/>
      <c r="W68" s="7888"/>
      <c r="X68" s="7888"/>
      <c r="Y68" s="7888"/>
      <c r="Z68" s="7888"/>
      <c r="AA68" s="7888"/>
      <c r="AB68" s="7888"/>
      <c r="AC68" s="7888"/>
      <c r="AD68" s="7888"/>
      <c r="AE68" s="7888"/>
      <c r="AF68" s="7888"/>
      <c r="AG68" s="7888"/>
      <c r="AH68" s="7888"/>
      <c r="AI68" s="7888"/>
      <c r="AJ68" s="7913"/>
      <c r="AK68" s="7920" t="s">
        <v>67</v>
      </c>
      <c r="AL68" s="7788" t="s">
        <v>267</v>
      </c>
    </row>
    <row r="69" spans="1:90" s="170" customFormat="1" ht="15" customHeight="1" x14ac:dyDescent="0.15">
      <c r="A69" s="6881"/>
      <c r="B69" s="7925"/>
      <c r="C69" s="7918"/>
      <c r="D69" s="7912"/>
      <c r="E69" s="7887" t="s">
        <v>682</v>
      </c>
      <c r="F69" s="7872"/>
      <c r="G69" s="7873" t="s">
        <v>1001</v>
      </c>
      <c r="H69" s="7874"/>
      <c r="I69" s="7873" t="s">
        <v>1002</v>
      </c>
      <c r="J69" s="7874"/>
      <c r="K69" s="7936" t="s">
        <v>38</v>
      </c>
      <c r="L69" s="7874"/>
      <c r="M69" s="7873" t="s">
        <v>4</v>
      </c>
      <c r="N69" s="7874"/>
      <c r="O69" s="7873" t="s">
        <v>5</v>
      </c>
      <c r="P69" s="7874"/>
      <c r="Q69" s="7873" t="s">
        <v>1003</v>
      </c>
      <c r="R69" s="7874"/>
      <c r="S69" s="7873" t="s">
        <v>9</v>
      </c>
      <c r="T69" s="7874"/>
      <c r="U69" s="7873" t="s">
        <v>10</v>
      </c>
      <c r="V69" s="7874"/>
      <c r="W69" s="7873" t="s">
        <v>11</v>
      </c>
      <c r="X69" s="7874"/>
      <c r="Y69" s="7873" t="s">
        <v>18</v>
      </c>
      <c r="Z69" s="7874"/>
      <c r="AA69" s="7873" t="s">
        <v>19</v>
      </c>
      <c r="AB69" s="7874"/>
      <c r="AC69" s="7873" t="s">
        <v>20</v>
      </c>
      <c r="AD69" s="7874"/>
      <c r="AE69" s="7873" t="s">
        <v>70</v>
      </c>
      <c r="AF69" s="7874"/>
      <c r="AG69" s="7873" t="s">
        <v>71</v>
      </c>
      <c r="AH69" s="7874"/>
      <c r="AI69" s="7873" t="s">
        <v>32</v>
      </c>
      <c r="AJ69" s="7913"/>
      <c r="AK69" s="7023"/>
      <c r="AL69" s="7934"/>
    </row>
    <row r="70" spans="1:90" s="170" customFormat="1" ht="15" customHeight="1" x14ac:dyDescent="0.15">
      <c r="A70" s="7912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21"/>
      <c r="AL70" s="7935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72" t="s">
        <v>999</v>
      </c>
      <c r="B75" s="7871" t="s">
        <v>24</v>
      </c>
      <c r="C75" s="7101"/>
      <c r="D75" s="7872"/>
      <c r="E75" s="7926" t="s">
        <v>30</v>
      </c>
      <c r="F75" s="7927"/>
      <c r="G75" s="7927"/>
      <c r="H75" s="7927"/>
      <c r="I75" s="7927"/>
      <c r="J75" s="7927"/>
      <c r="K75" s="7927"/>
      <c r="L75" s="7927"/>
      <c r="M75" s="7927"/>
      <c r="N75" s="7927"/>
      <c r="O75" s="7927"/>
      <c r="P75" s="7927"/>
      <c r="Q75" s="7927"/>
      <c r="R75" s="7927"/>
      <c r="S75" s="7927"/>
      <c r="T75" s="7927"/>
      <c r="U75" s="7927"/>
      <c r="V75" s="7927"/>
      <c r="W75" s="7927"/>
      <c r="X75" s="7927"/>
      <c r="Y75" s="7927"/>
      <c r="Z75" s="7927"/>
      <c r="AA75" s="7927"/>
      <c r="AB75" s="7927"/>
      <c r="AC75" s="7927"/>
      <c r="AD75" s="7927"/>
      <c r="AE75" s="7927"/>
      <c r="AF75" s="7927"/>
      <c r="AG75" s="7927"/>
      <c r="AH75" s="7927"/>
      <c r="AI75" s="7927"/>
      <c r="AJ75" s="7928"/>
    </row>
    <row r="76" spans="1:90" s="170" customFormat="1" ht="15" customHeight="1" x14ac:dyDescent="0.15">
      <c r="A76" s="6881"/>
      <c r="B76" s="7925"/>
      <c r="C76" s="7918"/>
      <c r="D76" s="7912"/>
      <c r="E76" s="7887" t="s">
        <v>682</v>
      </c>
      <c r="F76" s="7872"/>
      <c r="G76" s="7888" t="s">
        <v>1001</v>
      </c>
      <c r="H76" s="7888"/>
      <c r="I76" s="7873" t="s">
        <v>1002</v>
      </c>
      <c r="J76" s="7874"/>
      <c r="K76" s="7888" t="s">
        <v>38</v>
      </c>
      <c r="L76" s="7888"/>
      <c r="M76" s="7873" t="s">
        <v>4</v>
      </c>
      <c r="N76" s="7874"/>
      <c r="O76" s="7101" t="s">
        <v>5</v>
      </c>
      <c r="P76" s="7101"/>
      <c r="Q76" s="7871" t="s">
        <v>1003</v>
      </c>
      <c r="R76" s="7872"/>
      <c r="S76" s="7871" t="s">
        <v>9</v>
      </c>
      <c r="T76" s="7872"/>
      <c r="U76" s="7101" t="s">
        <v>10</v>
      </c>
      <c r="V76" s="7101"/>
      <c r="W76" s="7871" t="s">
        <v>11</v>
      </c>
      <c r="X76" s="7872"/>
      <c r="Y76" s="7101" t="s">
        <v>18</v>
      </c>
      <c r="Z76" s="7101"/>
      <c r="AA76" s="7871" t="s">
        <v>19</v>
      </c>
      <c r="AB76" s="7872"/>
      <c r="AC76" s="7101" t="s">
        <v>20</v>
      </c>
      <c r="AD76" s="7101"/>
      <c r="AE76" s="7871" t="s">
        <v>70</v>
      </c>
      <c r="AF76" s="7872"/>
      <c r="AG76" s="7101" t="s">
        <v>71</v>
      </c>
      <c r="AH76" s="7101"/>
      <c r="AI76" s="7873" t="s">
        <v>32</v>
      </c>
      <c r="AJ76" s="7874"/>
    </row>
    <row r="77" spans="1:90" s="170" customFormat="1" ht="15" customHeight="1" x14ac:dyDescent="0.15">
      <c r="A77" s="7912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24" t="s">
        <v>61</v>
      </c>
      <c r="B86" s="7924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29" t="s">
        <v>74</v>
      </c>
      <c r="B87" s="7930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931" t="s">
        <v>277</v>
      </c>
      <c r="B88" s="7064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32" t="s">
        <v>76</v>
      </c>
      <c r="B89" s="7933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26" t="s">
        <v>24</v>
      </c>
      <c r="B90" s="7928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72" t="s">
        <v>1046</v>
      </c>
      <c r="B92" s="7896" t="s">
        <v>24</v>
      </c>
      <c r="C92" s="7881"/>
      <c r="D92" s="7882"/>
      <c r="E92" s="7906" t="s">
        <v>30</v>
      </c>
      <c r="F92" s="7885"/>
      <c r="G92" s="7885"/>
      <c r="H92" s="7885"/>
      <c r="I92" s="7885"/>
      <c r="J92" s="7885"/>
      <c r="K92" s="7885"/>
      <c r="L92" s="7885"/>
      <c r="M92" s="7885"/>
      <c r="N92" s="7885"/>
      <c r="O92" s="7885"/>
      <c r="P92" s="7885"/>
      <c r="Q92" s="7885"/>
      <c r="R92" s="7885"/>
      <c r="S92" s="7885"/>
      <c r="T92" s="7885"/>
      <c r="U92" s="7885"/>
      <c r="V92" s="7885"/>
      <c r="W92" s="7885"/>
      <c r="X92" s="7885"/>
      <c r="Y92" s="7885"/>
      <c r="Z92" s="7885"/>
      <c r="AA92" s="7885"/>
      <c r="AB92" s="7885"/>
      <c r="AC92" s="7885"/>
      <c r="AD92" s="7885"/>
      <c r="AE92" s="7885"/>
      <c r="AF92" s="7885"/>
      <c r="AG92" s="7885"/>
      <c r="AH92" s="7885"/>
      <c r="AI92" s="7885"/>
      <c r="AJ92" s="7886"/>
    </row>
    <row r="93" spans="1:36" s="170" customFormat="1" ht="15" customHeight="1" x14ac:dyDescent="0.15">
      <c r="A93" s="6881"/>
      <c r="B93" s="7897"/>
      <c r="C93" s="7883"/>
      <c r="D93" s="7884"/>
      <c r="E93" s="7887" t="s">
        <v>682</v>
      </c>
      <c r="F93" s="7872"/>
      <c r="G93" s="7873" t="s">
        <v>1001</v>
      </c>
      <c r="H93" s="7874"/>
      <c r="I93" s="7873" t="s">
        <v>1002</v>
      </c>
      <c r="J93" s="7874"/>
      <c r="K93" s="7888" t="s">
        <v>38</v>
      </c>
      <c r="L93" s="7888"/>
      <c r="M93" s="7873" t="s">
        <v>4</v>
      </c>
      <c r="N93" s="7874"/>
      <c r="O93" s="7888" t="s">
        <v>5</v>
      </c>
      <c r="P93" s="7888"/>
      <c r="Q93" s="7873" t="s">
        <v>1003</v>
      </c>
      <c r="R93" s="7874"/>
      <c r="S93" s="7888" t="s">
        <v>9</v>
      </c>
      <c r="T93" s="7888"/>
      <c r="U93" s="7873" t="s">
        <v>10</v>
      </c>
      <c r="V93" s="7874"/>
      <c r="W93" s="7888" t="s">
        <v>11</v>
      </c>
      <c r="X93" s="7888"/>
      <c r="Y93" s="7873" t="s">
        <v>18</v>
      </c>
      <c r="Z93" s="7874"/>
      <c r="AA93" s="7888" t="s">
        <v>19</v>
      </c>
      <c r="AB93" s="7888"/>
      <c r="AC93" s="7873" t="s">
        <v>20</v>
      </c>
      <c r="AD93" s="7874"/>
      <c r="AE93" s="7888" t="s">
        <v>70</v>
      </c>
      <c r="AF93" s="7888"/>
      <c r="AG93" s="7873" t="s">
        <v>71</v>
      </c>
      <c r="AH93" s="7874"/>
      <c r="AI93" s="7873" t="s">
        <v>32</v>
      </c>
      <c r="AJ93" s="7874"/>
    </row>
    <row r="94" spans="1:36" s="170" customFormat="1" ht="15" customHeight="1" x14ac:dyDescent="0.15">
      <c r="A94" s="7912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72" t="s">
        <v>1057</v>
      </c>
      <c r="B105" s="7896" t="s">
        <v>24</v>
      </c>
      <c r="C105" s="7881"/>
      <c r="D105" s="7882"/>
      <c r="E105" s="7906" t="s">
        <v>30</v>
      </c>
      <c r="F105" s="7885"/>
      <c r="G105" s="7885"/>
      <c r="H105" s="7885"/>
      <c r="I105" s="7885"/>
      <c r="J105" s="7885"/>
      <c r="K105" s="7885"/>
      <c r="L105" s="7885"/>
      <c r="M105" s="7885"/>
      <c r="N105" s="7885"/>
      <c r="O105" s="7885"/>
      <c r="P105" s="7885"/>
      <c r="Q105" s="7885"/>
      <c r="R105" s="7885"/>
      <c r="S105" s="7885"/>
      <c r="T105" s="7885"/>
      <c r="U105" s="7885"/>
      <c r="V105" s="7885"/>
      <c r="W105" s="7885"/>
      <c r="X105" s="7885"/>
      <c r="Y105" s="7885"/>
      <c r="Z105" s="7885"/>
      <c r="AA105" s="7885"/>
      <c r="AB105" s="7885"/>
      <c r="AC105" s="7885"/>
      <c r="AD105" s="7885"/>
      <c r="AE105" s="7885"/>
      <c r="AF105" s="7885"/>
      <c r="AG105" s="7885"/>
      <c r="AH105" s="7885"/>
      <c r="AI105" s="7885"/>
      <c r="AJ105" s="7886"/>
    </row>
    <row r="106" spans="1:36" s="170" customFormat="1" ht="15" customHeight="1" x14ac:dyDescent="0.15">
      <c r="A106" s="6881"/>
      <c r="B106" s="7897"/>
      <c r="C106" s="7883"/>
      <c r="D106" s="7884"/>
      <c r="E106" s="7887" t="s">
        <v>682</v>
      </c>
      <c r="F106" s="7872"/>
      <c r="G106" s="7873" t="s">
        <v>1001</v>
      </c>
      <c r="H106" s="7874"/>
      <c r="I106" s="7873" t="s">
        <v>1002</v>
      </c>
      <c r="J106" s="7874"/>
      <c r="K106" s="7888" t="s">
        <v>38</v>
      </c>
      <c r="L106" s="7888"/>
      <c r="M106" s="7873" t="s">
        <v>4</v>
      </c>
      <c r="N106" s="7874"/>
      <c r="O106" s="7888" t="s">
        <v>5</v>
      </c>
      <c r="P106" s="7888"/>
      <c r="Q106" s="7873" t="s">
        <v>1003</v>
      </c>
      <c r="R106" s="7874"/>
      <c r="S106" s="7888" t="s">
        <v>9</v>
      </c>
      <c r="T106" s="7888"/>
      <c r="U106" s="7873" t="s">
        <v>10</v>
      </c>
      <c r="V106" s="7874"/>
      <c r="W106" s="7888" t="s">
        <v>11</v>
      </c>
      <c r="X106" s="7888"/>
      <c r="Y106" s="7873" t="s">
        <v>18</v>
      </c>
      <c r="Z106" s="7874"/>
      <c r="AA106" s="7888" t="s">
        <v>19</v>
      </c>
      <c r="AB106" s="7888"/>
      <c r="AC106" s="7873" t="s">
        <v>20</v>
      </c>
      <c r="AD106" s="7874"/>
      <c r="AE106" s="7888" t="s">
        <v>70</v>
      </c>
      <c r="AF106" s="7888"/>
      <c r="AG106" s="7873" t="s">
        <v>71</v>
      </c>
      <c r="AH106" s="7874"/>
      <c r="AI106" s="7873" t="s">
        <v>32</v>
      </c>
      <c r="AJ106" s="7874"/>
    </row>
    <row r="107" spans="1:36" s="170" customFormat="1" ht="15" customHeight="1" x14ac:dyDescent="0.15">
      <c r="A107" s="7912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72" t="s">
        <v>1057</v>
      </c>
      <c r="B112" s="7896" t="s">
        <v>24</v>
      </c>
      <c r="C112" s="7881"/>
      <c r="D112" s="7882"/>
      <c r="E112" s="7906" t="s">
        <v>30</v>
      </c>
      <c r="F112" s="7885"/>
      <c r="G112" s="7885"/>
      <c r="H112" s="7885"/>
      <c r="I112" s="7885"/>
      <c r="J112" s="7885"/>
      <c r="K112" s="7885"/>
      <c r="L112" s="7885"/>
      <c r="M112" s="7885"/>
      <c r="N112" s="7885"/>
      <c r="O112" s="7885"/>
      <c r="P112" s="7885"/>
      <c r="Q112" s="7885"/>
      <c r="R112" s="7885"/>
      <c r="S112" s="7885"/>
      <c r="T112" s="7885"/>
      <c r="U112" s="7885"/>
      <c r="V112" s="7885"/>
      <c r="W112" s="7885"/>
      <c r="X112" s="7885"/>
      <c r="Y112" s="7885"/>
      <c r="Z112" s="7885"/>
      <c r="AA112" s="7885"/>
      <c r="AB112" s="7885"/>
      <c r="AC112" s="7885"/>
      <c r="AD112" s="7885"/>
      <c r="AE112" s="7885"/>
      <c r="AF112" s="7885"/>
      <c r="AG112" s="7885"/>
      <c r="AH112" s="7885"/>
      <c r="AI112" s="7885"/>
      <c r="AJ112" s="7886"/>
    </row>
    <row r="113" spans="1:88" s="170" customFormat="1" ht="15" customHeight="1" x14ac:dyDescent="0.15">
      <c r="A113" s="6881"/>
      <c r="B113" s="7897"/>
      <c r="C113" s="7883"/>
      <c r="D113" s="7884"/>
      <c r="E113" s="7873" t="s">
        <v>1000</v>
      </c>
      <c r="F113" s="7874"/>
      <c r="G113" s="7873" t="s">
        <v>1001</v>
      </c>
      <c r="H113" s="7874"/>
      <c r="I113" s="7873" t="s">
        <v>1002</v>
      </c>
      <c r="J113" s="7874"/>
      <c r="K113" s="7873" t="s">
        <v>38</v>
      </c>
      <c r="L113" s="7874"/>
      <c r="M113" s="7873" t="s">
        <v>4</v>
      </c>
      <c r="N113" s="7874"/>
      <c r="O113" s="7919" t="s">
        <v>5</v>
      </c>
      <c r="P113" s="7888"/>
      <c r="Q113" s="7873" t="s">
        <v>1003</v>
      </c>
      <c r="R113" s="7874"/>
      <c r="S113" s="7888" t="s">
        <v>9</v>
      </c>
      <c r="T113" s="7888"/>
      <c r="U113" s="7873" t="s">
        <v>10</v>
      </c>
      <c r="V113" s="7874"/>
      <c r="W113" s="7888" t="s">
        <v>11</v>
      </c>
      <c r="X113" s="7888"/>
      <c r="Y113" s="7873" t="s">
        <v>18</v>
      </c>
      <c r="Z113" s="7874"/>
      <c r="AA113" s="7888" t="s">
        <v>19</v>
      </c>
      <c r="AB113" s="7888"/>
      <c r="AC113" s="7873" t="s">
        <v>20</v>
      </c>
      <c r="AD113" s="7874"/>
      <c r="AE113" s="7888" t="s">
        <v>70</v>
      </c>
      <c r="AF113" s="7888"/>
      <c r="AG113" s="7873" t="s">
        <v>71</v>
      </c>
      <c r="AH113" s="7874"/>
      <c r="AI113" s="7922" t="s">
        <v>32</v>
      </c>
      <c r="AJ113" s="7923"/>
    </row>
    <row r="114" spans="1:88" s="170" customFormat="1" ht="15" customHeight="1" x14ac:dyDescent="0.15">
      <c r="A114" s="7912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15" t="s">
        <v>999</v>
      </c>
      <c r="B121" s="7101" t="s">
        <v>24</v>
      </c>
      <c r="C121" s="7101"/>
      <c r="D121" s="7872"/>
      <c r="E121" s="7873" t="s">
        <v>30</v>
      </c>
      <c r="F121" s="7888"/>
      <c r="G121" s="7888"/>
      <c r="H121" s="7888"/>
      <c r="I121" s="7888"/>
      <c r="J121" s="7888"/>
      <c r="K121" s="7888"/>
      <c r="L121" s="7888"/>
      <c r="M121" s="7888"/>
      <c r="N121" s="7888"/>
      <c r="O121" s="7888"/>
      <c r="P121" s="7888"/>
      <c r="Q121" s="7888"/>
      <c r="R121" s="7888"/>
      <c r="S121" s="7888"/>
      <c r="T121" s="7888"/>
      <c r="U121" s="7888"/>
      <c r="V121" s="7888"/>
      <c r="W121" s="7888"/>
      <c r="X121" s="7888"/>
      <c r="Y121" s="7888"/>
      <c r="Z121" s="7888"/>
      <c r="AA121" s="7888"/>
      <c r="AB121" s="7888"/>
      <c r="AC121" s="7888"/>
      <c r="AD121" s="7888"/>
      <c r="AE121" s="7888"/>
      <c r="AF121" s="7888"/>
      <c r="AG121" s="7888"/>
      <c r="AH121" s="7888"/>
      <c r="AI121" s="7888"/>
      <c r="AJ121" s="7888"/>
      <c r="AK121" s="7920" t="s">
        <v>267</v>
      </c>
    </row>
    <row r="122" spans="1:88" s="170" customFormat="1" ht="15" customHeight="1" x14ac:dyDescent="0.15">
      <c r="A122" s="7916"/>
      <c r="B122" s="7918"/>
      <c r="C122" s="7918"/>
      <c r="D122" s="7912"/>
      <c r="E122" s="7887" t="s">
        <v>682</v>
      </c>
      <c r="F122" s="7872"/>
      <c r="G122" s="7873" t="s">
        <v>1001</v>
      </c>
      <c r="H122" s="7874"/>
      <c r="I122" s="7888" t="s">
        <v>1002</v>
      </c>
      <c r="J122" s="7888"/>
      <c r="K122" s="7873" t="s">
        <v>38</v>
      </c>
      <c r="L122" s="7874"/>
      <c r="M122" s="7873" t="s">
        <v>4</v>
      </c>
      <c r="N122" s="7874"/>
      <c r="O122" s="7871" t="s">
        <v>5</v>
      </c>
      <c r="P122" s="7872"/>
      <c r="Q122" s="7101" t="s">
        <v>1003</v>
      </c>
      <c r="R122" s="7101"/>
      <c r="S122" s="7871" t="s">
        <v>9</v>
      </c>
      <c r="T122" s="7872"/>
      <c r="U122" s="7101" t="s">
        <v>10</v>
      </c>
      <c r="V122" s="7101"/>
      <c r="W122" s="7871" t="s">
        <v>11</v>
      </c>
      <c r="X122" s="7872"/>
      <c r="Y122" s="7101" t="s">
        <v>18</v>
      </c>
      <c r="Z122" s="7101"/>
      <c r="AA122" s="7871" t="s">
        <v>19</v>
      </c>
      <c r="AB122" s="7872"/>
      <c r="AC122" s="7101" t="s">
        <v>20</v>
      </c>
      <c r="AD122" s="7101"/>
      <c r="AE122" s="7871" t="s">
        <v>70</v>
      </c>
      <c r="AF122" s="7872"/>
      <c r="AG122" s="7101" t="s">
        <v>71</v>
      </c>
      <c r="AH122" s="7101"/>
      <c r="AI122" s="7873" t="s">
        <v>32</v>
      </c>
      <c r="AJ122" s="7913"/>
      <c r="AK122" s="7023"/>
    </row>
    <row r="123" spans="1:88" s="170" customFormat="1" ht="15" customHeight="1" x14ac:dyDescent="0.15">
      <c r="A123" s="7917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21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14" t="s">
        <v>1072</v>
      </c>
      <c r="B132" s="7914"/>
      <c r="C132" s="7914"/>
      <c r="D132" s="7914"/>
      <c r="E132" s="7914"/>
    </row>
    <row r="133" spans="1:88" s="170" customFormat="1" ht="15" customHeight="1" x14ac:dyDescent="0.15">
      <c r="A133" s="7872" t="s">
        <v>1057</v>
      </c>
      <c r="B133" s="7881" t="s">
        <v>24</v>
      </c>
      <c r="C133" s="7881"/>
      <c r="D133" s="7882"/>
      <c r="E133" s="7873" t="s">
        <v>30</v>
      </c>
      <c r="F133" s="7888"/>
      <c r="G133" s="7888"/>
      <c r="H133" s="7888"/>
      <c r="I133" s="7888"/>
      <c r="J133" s="7888"/>
      <c r="K133" s="7888"/>
      <c r="L133" s="7888"/>
      <c r="M133" s="7888"/>
      <c r="N133" s="7888"/>
      <c r="O133" s="7888"/>
      <c r="P133" s="7888"/>
      <c r="Q133" s="7888"/>
      <c r="R133" s="7888"/>
      <c r="S133" s="7888"/>
      <c r="T133" s="7888"/>
      <c r="U133" s="7888"/>
      <c r="V133" s="7888"/>
      <c r="W133" s="7888"/>
      <c r="X133" s="7888"/>
      <c r="Y133" s="7888"/>
      <c r="Z133" s="7888"/>
      <c r="AA133" s="7888"/>
      <c r="AB133" s="7888"/>
      <c r="AC133" s="7888"/>
      <c r="AD133" s="7888"/>
      <c r="AE133" s="7888"/>
      <c r="AF133" s="7888"/>
      <c r="AG133" s="7888"/>
      <c r="AH133" s="7888"/>
      <c r="AI133" s="7888"/>
      <c r="AJ133" s="7874"/>
    </row>
    <row r="134" spans="1:88" s="170" customFormat="1" ht="15" customHeight="1" x14ac:dyDescent="0.15">
      <c r="A134" s="6881"/>
      <c r="B134" s="7883"/>
      <c r="C134" s="7883"/>
      <c r="D134" s="7884"/>
      <c r="E134" s="7887" t="s">
        <v>682</v>
      </c>
      <c r="F134" s="7872"/>
      <c r="G134" s="7873" t="s">
        <v>1001</v>
      </c>
      <c r="H134" s="7874"/>
      <c r="I134" s="7888" t="s">
        <v>1002</v>
      </c>
      <c r="J134" s="7888"/>
      <c r="K134" s="7873" t="s">
        <v>38</v>
      </c>
      <c r="L134" s="7874"/>
      <c r="M134" s="7873" t="s">
        <v>4</v>
      </c>
      <c r="N134" s="7874"/>
      <c r="O134" s="7871" t="s">
        <v>5</v>
      </c>
      <c r="P134" s="7872"/>
      <c r="Q134" s="7101" t="s">
        <v>1003</v>
      </c>
      <c r="R134" s="7101"/>
      <c r="S134" s="7871" t="s">
        <v>9</v>
      </c>
      <c r="T134" s="7872"/>
      <c r="U134" s="7101" t="s">
        <v>10</v>
      </c>
      <c r="V134" s="7101"/>
      <c r="W134" s="7871" t="s">
        <v>11</v>
      </c>
      <c r="X134" s="7872"/>
      <c r="Y134" s="7101" t="s">
        <v>18</v>
      </c>
      <c r="Z134" s="7101"/>
      <c r="AA134" s="7871" t="s">
        <v>19</v>
      </c>
      <c r="AB134" s="7872"/>
      <c r="AC134" s="7101" t="s">
        <v>20</v>
      </c>
      <c r="AD134" s="7101"/>
      <c r="AE134" s="7871" t="s">
        <v>70</v>
      </c>
      <c r="AF134" s="7872"/>
      <c r="AG134" s="7101" t="s">
        <v>71</v>
      </c>
      <c r="AH134" s="7101"/>
      <c r="AI134" s="7873" t="s">
        <v>32</v>
      </c>
      <c r="AJ134" s="7874"/>
    </row>
    <row r="135" spans="1:88" s="170" customFormat="1" ht="15" customHeight="1" x14ac:dyDescent="0.15">
      <c r="A135" s="7912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07" t="s">
        <v>1079</v>
      </c>
      <c r="B144" s="7908"/>
      <c r="C144" s="1381" t="s">
        <v>1080</v>
      </c>
      <c r="D144" s="1382" t="s">
        <v>655</v>
      </c>
    </row>
    <row r="145" spans="1:36" s="170" customFormat="1" ht="15" customHeight="1" x14ac:dyDescent="0.15">
      <c r="A145" s="7909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10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10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11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09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10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10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11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01" t="s">
        <v>24</v>
      </c>
      <c r="B153" s="790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03" t="s">
        <v>1086</v>
      </c>
      <c r="B155" s="7881" t="s">
        <v>24</v>
      </c>
      <c r="C155" s="7881"/>
      <c r="D155" s="7882"/>
      <c r="E155" s="7906" t="s">
        <v>30</v>
      </c>
      <c r="F155" s="7885"/>
      <c r="G155" s="7885"/>
      <c r="H155" s="7885"/>
      <c r="I155" s="7885"/>
      <c r="J155" s="7885"/>
      <c r="K155" s="7885"/>
      <c r="L155" s="7885"/>
      <c r="M155" s="7885"/>
      <c r="N155" s="7885"/>
      <c r="O155" s="7885"/>
      <c r="P155" s="7885"/>
      <c r="Q155" s="7885"/>
      <c r="R155" s="7885"/>
      <c r="S155" s="7885"/>
      <c r="T155" s="7885"/>
      <c r="U155" s="7885"/>
      <c r="V155" s="7885"/>
      <c r="W155" s="7885"/>
      <c r="X155" s="7885"/>
      <c r="Y155" s="7885"/>
      <c r="Z155" s="7885"/>
      <c r="AA155" s="7885"/>
      <c r="AB155" s="7885"/>
      <c r="AC155" s="7885"/>
      <c r="AD155" s="7885"/>
      <c r="AE155" s="7885"/>
      <c r="AF155" s="7885"/>
      <c r="AG155" s="7885"/>
      <c r="AH155" s="7885"/>
      <c r="AI155" s="7885"/>
      <c r="AJ155" s="7886"/>
    </row>
    <row r="156" spans="1:36" s="170" customFormat="1" ht="15" customHeight="1" x14ac:dyDescent="0.15">
      <c r="A156" s="7904"/>
      <c r="B156" s="7883"/>
      <c r="C156" s="7883"/>
      <c r="D156" s="7884"/>
      <c r="E156" s="7887" t="s">
        <v>682</v>
      </c>
      <c r="F156" s="7872"/>
      <c r="G156" s="7888" t="s">
        <v>1001</v>
      </c>
      <c r="H156" s="7888"/>
      <c r="I156" s="7873" t="s">
        <v>1002</v>
      </c>
      <c r="J156" s="7874"/>
      <c r="K156" s="7873" t="s">
        <v>38</v>
      </c>
      <c r="L156" s="7874"/>
      <c r="M156" s="7873" t="s">
        <v>4</v>
      </c>
      <c r="N156" s="7874"/>
      <c r="O156" s="7101" t="s">
        <v>5</v>
      </c>
      <c r="P156" s="7101"/>
      <c r="Q156" s="7871" t="s">
        <v>1003</v>
      </c>
      <c r="R156" s="7872"/>
      <c r="S156" s="7871" t="s">
        <v>9</v>
      </c>
      <c r="T156" s="7872"/>
      <c r="U156" s="7101" t="s">
        <v>10</v>
      </c>
      <c r="V156" s="7101"/>
      <c r="W156" s="7871" t="s">
        <v>11</v>
      </c>
      <c r="X156" s="7872"/>
      <c r="Y156" s="7101" t="s">
        <v>18</v>
      </c>
      <c r="Z156" s="7101"/>
      <c r="AA156" s="7871" t="s">
        <v>19</v>
      </c>
      <c r="AB156" s="7872"/>
      <c r="AC156" s="7101" t="s">
        <v>20</v>
      </c>
      <c r="AD156" s="7101"/>
      <c r="AE156" s="7871" t="s">
        <v>70</v>
      </c>
      <c r="AF156" s="7872"/>
      <c r="AG156" s="7101" t="s">
        <v>71</v>
      </c>
      <c r="AH156" s="7101"/>
      <c r="AI156" s="7873" t="s">
        <v>32</v>
      </c>
      <c r="AJ156" s="7874"/>
    </row>
    <row r="157" spans="1:36" s="170" customFormat="1" ht="15" customHeight="1" x14ac:dyDescent="0.15">
      <c r="A157" s="790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892" t="s">
        <v>1092</v>
      </c>
      <c r="B163" s="7892"/>
      <c r="C163" s="7892"/>
    </row>
    <row r="164" spans="1:36" s="170" customFormat="1" ht="21" x14ac:dyDescent="0.15">
      <c r="A164" s="7900" t="s">
        <v>137</v>
      </c>
      <c r="B164" s="7900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889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890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891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889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890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891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892" t="s">
        <v>1103</v>
      </c>
      <c r="B171" s="7892"/>
      <c r="C171" s="7893"/>
    </row>
    <row r="172" spans="1:36" s="170" customFormat="1" ht="15" customHeight="1" x14ac:dyDescent="0.15">
      <c r="A172" s="7881" t="s">
        <v>137</v>
      </c>
      <c r="B172" s="7882"/>
      <c r="C172" s="7896" t="s">
        <v>24</v>
      </c>
      <c r="D172" s="7881"/>
      <c r="E172" s="7882"/>
      <c r="F172" s="7873" t="s">
        <v>30</v>
      </c>
      <c r="G172" s="7888"/>
      <c r="H172" s="7888"/>
      <c r="I172" s="7888"/>
      <c r="J172" s="7888"/>
      <c r="K172" s="7874"/>
    </row>
    <row r="173" spans="1:36" s="170" customFormat="1" ht="15" customHeight="1" x14ac:dyDescent="0.15">
      <c r="A173" s="7894"/>
      <c r="B173" s="7895"/>
      <c r="C173" s="7897"/>
      <c r="D173" s="7883"/>
      <c r="E173" s="7884"/>
      <c r="F173" s="7888" t="s">
        <v>1319</v>
      </c>
      <c r="G173" s="7874"/>
      <c r="H173" s="7873" t="s">
        <v>3725</v>
      </c>
      <c r="I173" s="7874"/>
      <c r="J173" s="7885" t="s">
        <v>945</v>
      </c>
      <c r="K173" s="7886"/>
    </row>
    <row r="174" spans="1:36" s="170" customFormat="1" ht="15" customHeight="1" x14ac:dyDescent="0.15">
      <c r="A174" s="7883"/>
      <c r="B174" s="7884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6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8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8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899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877" t="s">
        <v>1107</v>
      </c>
      <c r="B180" s="7877"/>
      <c r="C180" s="7880" t="s">
        <v>1108</v>
      </c>
      <c r="D180" s="7881" t="s">
        <v>24</v>
      </c>
      <c r="E180" s="7881"/>
      <c r="F180" s="7882"/>
      <c r="G180" s="7885" t="s">
        <v>30</v>
      </c>
      <c r="H180" s="7885"/>
      <c r="I180" s="7885"/>
      <c r="J180" s="7885"/>
      <c r="K180" s="7885"/>
      <c r="L180" s="7885"/>
      <c r="M180" s="7885"/>
      <c r="N180" s="7885"/>
      <c r="O180" s="7885"/>
      <c r="P180" s="7885"/>
      <c r="Q180" s="7885"/>
      <c r="R180" s="7885"/>
      <c r="S180" s="7885"/>
      <c r="T180" s="7885"/>
      <c r="U180" s="7885"/>
      <c r="V180" s="7885"/>
      <c r="W180" s="7885"/>
      <c r="X180" s="7885"/>
      <c r="Y180" s="7885"/>
      <c r="Z180" s="7885"/>
      <c r="AA180" s="7885"/>
      <c r="AB180" s="7885"/>
      <c r="AC180" s="7885"/>
      <c r="AD180" s="7885"/>
      <c r="AE180" s="7885"/>
      <c r="AF180" s="7885"/>
      <c r="AG180" s="7885"/>
      <c r="AH180" s="7885"/>
      <c r="AI180" s="7885"/>
      <c r="AJ180" s="7885"/>
      <c r="AK180" s="7885"/>
      <c r="AL180" s="7886"/>
    </row>
    <row r="181" spans="1:88" s="170" customFormat="1" ht="15" customHeight="1" x14ac:dyDescent="0.15">
      <c r="A181" s="7878"/>
      <c r="B181" s="7878"/>
      <c r="C181" s="7880"/>
      <c r="D181" s="7883"/>
      <c r="E181" s="7883"/>
      <c r="F181" s="7884"/>
      <c r="G181" s="7887" t="s">
        <v>682</v>
      </c>
      <c r="H181" s="7872"/>
      <c r="I181" s="7888" t="s">
        <v>1001</v>
      </c>
      <c r="J181" s="7888"/>
      <c r="K181" s="7873" t="s">
        <v>1002</v>
      </c>
      <c r="L181" s="7874"/>
      <c r="M181" s="7873" t="s">
        <v>38</v>
      </c>
      <c r="N181" s="7874"/>
      <c r="O181" s="7873" t="s">
        <v>4</v>
      </c>
      <c r="P181" s="7874"/>
      <c r="Q181" s="7101" t="s">
        <v>5</v>
      </c>
      <c r="R181" s="7101"/>
      <c r="S181" s="7871" t="s">
        <v>1003</v>
      </c>
      <c r="T181" s="7872"/>
      <c r="U181" s="7871" t="s">
        <v>9</v>
      </c>
      <c r="V181" s="7872"/>
      <c r="W181" s="7101" t="s">
        <v>10</v>
      </c>
      <c r="X181" s="7101"/>
      <c r="Y181" s="7871" t="s">
        <v>11</v>
      </c>
      <c r="Z181" s="7872"/>
      <c r="AA181" s="7101" t="s">
        <v>18</v>
      </c>
      <c r="AB181" s="7101"/>
      <c r="AC181" s="7871" t="s">
        <v>19</v>
      </c>
      <c r="AD181" s="7872"/>
      <c r="AE181" s="7101" t="s">
        <v>20</v>
      </c>
      <c r="AF181" s="7101"/>
      <c r="AG181" s="7871" t="s">
        <v>70</v>
      </c>
      <c r="AH181" s="7872"/>
      <c r="AI181" s="7101" t="s">
        <v>71</v>
      </c>
      <c r="AJ181" s="7101"/>
      <c r="AK181" s="7873" t="s">
        <v>32</v>
      </c>
      <c r="AL181" s="7874"/>
    </row>
    <row r="182" spans="1:88" s="170" customFormat="1" ht="15" customHeight="1" x14ac:dyDescent="0.15">
      <c r="A182" s="7879"/>
      <c r="B182" s="7879"/>
      <c r="C182" s="7880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875" t="s">
        <v>590</v>
      </c>
      <c r="B183" s="7875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876"/>
      <c r="B184" s="7876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865" t="s">
        <v>1041</v>
      </c>
      <c r="B185" s="7865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866"/>
      <c r="B186" s="7866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867" t="s">
        <v>1111</v>
      </c>
      <c r="B187" s="7868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869"/>
      <c r="B188" s="7870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517" t="s">
        <v>2982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61" t="s">
        <v>2984</v>
      </c>
      <c r="B9" s="6463"/>
      <c r="C9" s="7983" t="s">
        <v>24</v>
      </c>
      <c r="D9" s="7985" t="s">
        <v>2985</v>
      </c>
      <c r="E9" s="7986"/>
      <c r="F9" s="7986"/>
      <c r="G9" s="7987"/>
      <c r="H9" s="6818" t="s">
        <v>2986</v>
      </c>
      <c r="I9" s="7804"/>
      <c r="J9" s="7804"/>
      <c r="K9" s="7805"/>
      <c r="L9" s="7988" t="s">
        <v>2987</v>
      </c>
      <c r="M9" s="6818" t="s">
        <v>2988</v>
      </c>
      <c r="N9" s="7804"/>
      <c r="O9" s="7804"/>
      <c r="P9" s="7804"/>
      <c r="Q9" s="7804"/>
      <c r="R9" s="7804"/>
      <c r="S9" s="7991" t="s">
        <v>2989</v>
      </c>
      <c r="T9" s="7993"/>
      <c r="U9" s="7993"/>
      <c r="V9" s="7994"/>
      <c r="W9" s="6463" t="s">
        <v>2990</v>
      </c>
      <c r="X9" s="6461" t="s">
        <v>2991</v>
      </c>
      <c r="Y9" s="6523" t="s">
        <v>2</v>
      </c>
      <c r="Z9" s="8009" t="s">
        <v>3</v>
      </c>
      <c r="AA9" s="6462" t="s">
        <v>48</v>
      </c>
      <c r="AB9" s="6463"/>
    </row>
    <row r="10" spans="1:100" ht="27.75" customHeight="1" x14ac:dyDescent="0.25">
      <c r="A10" s="6709"/>
      <c r="B10" s="6445"/>
      <c r="C10" s="6745"/>
      <c r="D10" s="7997" t="s">
        <v>2992</v>
      </c>
      <c r="E10" s="7999" t="s">
        <v>4</v>
      </c>
      <c r="F10" s="7999" t="s">
        <v>524</v>
      </c>
      <c r="G10" s="8001" t="s">
        <v>2993</v>
      </c>
      <c r="H10" s="8002" t="s">
        <v>2994</v>
      </c>
      <c r="I10" s="8004" t="s">
        <v>2995</v>
      </c>
      <c r="J10" s="8004" t="s">
        <v>2996</v>
      </c>
      <c r="K10" s="8005" t="s">
        <v>2997</v>
      </c>
      <c r="L10" s="7988"/>
      <c r="M10" s="8007" t="s">
        <v>2998</v>
      </c>
      <c r="N10" s="8012" t="s">
        <v>2999</v>
      </c>
      <c r="O10" s="8012" t="s">
        <v>3000</v>
      </c>
      <c r="P10" s="8012" t="s">
        <v>3001</v>
      </c>
      <c r="Q10" s="8012" t="s">
        <v>3002</v>
      </c>
      <c r="R10" s="7989" t="s">
        <v>3003</v>
      </c>
      <c r="S10" s="7991" t="s">
        <v>3004</v>
      </c>
      <c r="T10" s="7992"/>
      <c r="U10" s="7993" t="s">
        <v>3005</v>
      </c>
      <c r="V10" s="7994"/>
      <c r="W10" s="6445"/>
      <c r="X10" s="6709"/>
      <c r="Y10" s="6787"/>
      <c r="Z10" s="8010"/>
      <c r="AA10" s="6465"/>
      <c r="AB10" s="6445"/>
    </row>
    <row r="11" spans="1:100" ht="42" x14ac:dyDescent="0.25">
      <c r="A11" s="6580"/>
      <c r="B11" s="6581"/>
      <c r="C11" s="7984"/>
      <c r="D11" s="7998"/>
      <c r="E11" s="8000"/>
      <c r="F11" s="8000"/>
      <c r="G11" s="6759"/>
      <c r="H11" s="8003"/>
      <c r="I11" s="8000"/>
      <c r="J11" s="8000"/>
      <c r="K11" s="8006"/>
      <c r="L11" s="7988"/>
      <c r="M11" s="8008"/>
      <c r="N11" s="8013"/>
      <c r="O11" s="8013"/>
      <c r="P11" s="8013"/>
      <c r="Q11" s="8013"/>
      <c r="R11" s="7990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81"/>
      <c r="X11" s="6580"/>
      <c r="Y11" s="6524"/>
      <c r="Z11" s="8011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7995" t="s">
        <v>3009</v>
      </c>
      <c r="B13" s="7996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733" t="s">
        <v>3010</v>
      </c>
      <c r="B14" s="7271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733" t="s">
        <v>3011</v>
      </c>
      <c r="B15" s="7271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74" t="s">
        <v>3012</v>
      </c>
      <c r="B16" s="8021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2" t="s">
        <v>3013</v>
      </c>
      <c r="B17" s="8023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763" t="s">
        <v>3014</v>
      </c>
      <c r="B18" s="8024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7995" t="s">
        <v>3015</v>
      </c>
      <c r="B19" s="7996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74" t="s">
        <v>3016</v>
      </c>
      <c r="B20" s="8021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753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5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13" t="s">
        <v>3021</v>
      </c>
      <c r="B24" s="801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15" t="s">
        <v>3024</v>
      </c>
      <c r="B25" s="801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18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19" t="s">
        <v>3028</v>
      </c>
      <c r="B28" s="8020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733" t="s">
        <v>3029</v>
      </c>
      <c r="B29" s="7271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74" t="s">
        <v>3030</v>
      </c>
      <c r="B30" s="8021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8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5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30" t="s">
        <v>3034</v>
      </c>
      <c r="B33" s="8031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8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5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32" t="s">
        <v>3040</v>
      </c>
      <c r="B38" s="8033"/>
      <c r="C38" s="3885" t="s">
        <v>3041</v>
      </c>
      <c r="D38" s="3885" t="s">
        <v>221</v>
      </c>
    </row>
    <row r="39" spans="1:100" ht="15" customHeight="1" x14ac:dyDescent="0.25">
      <c r="A39" s="8026" t="s">
        <v>3042</v>
      </c>
      <c r="B39" s="8027"/>
      <c r="C39" s="3886">
        <v>0</v>
      </c>
      <c r="D39" s="3886">
        <v>0</v>
      </c>
    </row>
    <row r="40" spans="1:100" ht="15" customHeight="1" x14ac:dyDescent="0.25">
      <c r="A40" s="8028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29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26" t="s">
        <v>3046</v>
      </c>
      <c r="B42" s="8027"/>
      <c r="C42" s="3886">
        <v>0</v>
      </c>
      <c r="D42" s="3886">
        <v>0</v>
      </c>
    </row>
    <row r="43" spans="1:100" ht="24.95" customHeight="1" x14ac:dyDescent="0.25">
      <c r="A43" s="8026" t="s">
        <v>3047</v>
      </c>
      <c r="B43" s="8027"/>
      <c r="C43" s="3889">
        <v>0</v>
      </c>
      <c r="D43" s="3009">
        <v>0</v>
      </c>
    </row>
    <row r="44" spans="1:100" ht="15" customHeight="1" x14ac:dyDescent="0.25">
      <c r="A44" s="8028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29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26" t="s">
        <v>3051</v>
      </c>
      <c r="B46" s="8027"/>
      <c r="C46" s="3886">
        <v>0</v>
      </c>
      <c r="D46" s="3886">
        <v>0</v>
      </c>
    </row>
    <row r="47" spans="1:100" ht="15" customHeight="1" x14ac:dyDescent="0.25">
      <c r="A47" s="8026" t="s">
        <v>3052</v>
      </c>
      <c r="B47" s="8027"/>
      <c r="C47" s="3886">
        <v>0</v>
      </c>
      <c r="D47" s="3886">
        <v>0</v>
      </c>
    </row>
    <row r="48" spans="1:100" ht="24.95" customHeight="1" x14ac:dyDescent="0.25">
      <c r="A48" s="8026" t="s">
        <v>3053</v>
      </c>
      <c r="B48" s="8027"/>
      <c r="C48" s="3886">
        <v>0</v>
      </c>
      <c r="D48" s="3886">
        <v>0</v>
      </c>
    </row>
    <row r="49" spans="1:4" ht="24.95" customHeight="1" x14ac:dyDescent="0.25">
      <c r="A49" s="8026" t="s">
        <v>3054</v>
      </c>
      <c r="B49" s="8027"/>
      <c r="C49" s="3886">
        <v>0</v>
      </c>
      <c r="D49" s="3886">
        <v>0</v>
      </c>
    </row>
    <row r="50" spans="1:4" ht="24.75" customHeight="1" x14ac:dyDescent="0.25">
      <c r="A50" s="8036" t="s">
        <v>3055</v>
      </c>
      <c r="B50" s="8037"/>
      <c r="C50" s="5806">
        <v>0</v>
      </c>
      <c r="D50" s="5806">
        <v>0</v>
      </c>
    </row>
    <row r="51" spans="1:4" ht="15" customHeight="1" x14ac:dyDescent="0.25">
      <c r="A51" s="8038" t="s">
        <v>3056</v>
      </c>
      <c r="B51" s="803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32" t="s">
        <v>3058</v>
      </c>
      <c r="B53" s="8033"/>
      <c r="C53" s="3885" t="s">
        <v>3059</v>
      </c>
      <c r="D53" s="3845" t="s">
        <v>3017</v>
      </c>
    </row>
    <row r="54" spans="1:4" ht="15" customHeight="1" x14ac:dyDescent="0.25">
      <c r="A54" s="801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39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39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39"/>
      <c r="B57" s="4549" t="s">
        <v>3064</v>
      </c>
      <c r="C57" s="148">
        <v>0</v>
      </c>
      <c r="D57" s="148">
        <v>0</v>
      </c>
    </row>
    <row r="58" spans="1:4" ht="21" x14ac:dyDescent="0.25">
      <c r="A58" s="8018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19" t="s">
        <v>3066</v>
      </c>
      <c r="B59" s="8020"/>
      <c r="C59" s="148">
        <v>0</v>
      </c>
      <c r="D59" s="148">
        <v>0</v>
      </c>
    </row>
    <row r="60" spans="1:4" ht="15" customHeight="1" x14ac:dyDescent="0.25">
      <c r="A60" s="6733" t="s">
        <v>346</v>
      </c>
      <c r="B60" s="7271"/>
      <c r="C60" s="148">
        <v>0</v>
      </c>
      <c r="D60" s="148">
        <v>0</v>
      </c>
    </row>
    <row r="61" spans="1:4" ht="15" customHeight="1" x14ac:dyDescent="0.25">
      <c r="A61" s="6733" t="s">
        <v>3067</v>
      </c>
      <c r="B61" s="7271"/>
      <c r="C61" s="148">
        <v>0</v>
      </c>
      <c r="D61" s="148">
        <v>0</v>
      </c>
    </row>
    <row r="62" spans="1:4" ht="15" customHeight="1" x14ac:dyDescent="0.25">
      <c r="A62" s="8034" t="s">
        <v>194</v>
      </c>
      <c r="B62" s="8035"/>
      <c r="C62" s="153">
        <v>0</v>
      </c>
      <c r="D62" s="153">
        <v>0</v>
      </c>
    </row>
    <row r="63" spans="1:4" ht="15" customHeight="1" x14ac:dyDescent="0.25">
      <c r="A63" s="7351" t="s">
        <v>3068</v>
      </c>
      <c r="B63" s="7352"/>
      <c r="C63" s="789">
        <v>0</v>
      </c>
      <c r="D63" s="789">
        <v>0</v>
      </c>
    </row>
    <row r="64" spans="1:4" ht="15" customHeight="1" x14ac:dyDescent="0.25">
      <c r="A64" s="6733" t="s">
        <v>3069</v>
      </c>
      <c r="B64" s="7271"/>
      <c r="C64" s="148">
        <v>0</v>
      </c>
      <c r="D64" s="148">
        <v>0</v>
      </c>
    </row>
    <row r="65" spans="1:102" ht="15" customHeight="1" x14ac:dyDescent="0.25">
      <c r="A65" s="7274" t="s">
        <v>3070</v>
      </c>
      <c r="B65" s="8021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50" t="s">
        <v>3072</v>
      </c>
      <c r="B67" s="6813" t="s">
        <v>12</v>
      </c>
      <c r="C67" s="6814"/>
      <c r="D67" s="6814"/>
      <c r="E67" s="6814"/>
      <c r="F67" s="6814"/>
      <c r="G67" s="6814"/>
      <c r="H67" s="6814"/>
      <c r="I67" s="6814"/>
      <c r="J67" s="6815"/>
      <c r="K67" s="7804" t="s">
        <v>3073</v>
      </c>
      <c r="L67" s="7804"/>
      <c r="M67" s="7805"/>
      <c r="N67" s="6818" t="s">
        <v>3074</v>
      </c>
      <c r="O67" s="8048"/>
      <c r="P67" s="6463" t="s">
        <v>3075</v>
      </c>
      <c r="Q67" s="6444" t="s">
        <v>2</v>
      </c>
      <c r="R67" s="6744" t="s">
        <v>3</v>
      </c>
      <c r="S67" s="6818" t="s">
        <v>48</v>
      </c>
      <c r="T67" s="7805" t="s">
        <v>48</v>
      </c>
    </row>
    <row r="68" spans="1:102" ht="42" x14ac:dyDescent="0.25">
      <c r="A68" s="8051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81"/>
      <c r="Q68" s="8049"/>
      <c r="R68" s="8040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41" t="s">
        <v>3087</v>
      </c>
      <c r="B74" s="8042"/>
      <c r="C74" s="8045" t="s">
        <v>2381</v>
      </c>
      <c r="D74" s="8045" t="s">
        <v>3088</v>
      </c>
      <c r="E74" s="8045" t="s">
        <v>1112</v>
      </c>
      <c r="F74" s="8045" t="s">
        <v>3089</v>
      </c>
      <c r="G74" s="8047" t="s">
        <v>12</v>
      </c>
      <c r="H74" s="7993"/>
      <c r="I74" s="7992"/>
    </row>
    <row r="75" spans="1:102" ht="15" customHeight="1" x14ac:dyDescent="0.25">
      <c r="A75" s="8043"/>
      <c r="B75" s="8044"/>
      <c r="C75" s="8046"/>
      <c r="D75" s="8046"/>
      <c r="E75" s="8046"/>
      <c r="F75" s="8046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19" t="s">
        <v>3090</v>
      </c>
      <c r="B76" s="8020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59" t="s">
        <v>3091</v>
      </c>
      <c r="B77" s="6723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60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61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61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61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61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61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3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59" t="s">
        <v>3093</v>
      </c>
      <c r="B85" s="6723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52" t="s">
        <v>3094</v>
      </c>
      <c r="B86" s="8053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52" t="s">
        <v>3095</v>
      </c>
      <c r="B87" s="8053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52" t="s">
        <v>3096</v>
      </c>
      <c r="B88" s="8053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54" t="s">
        <v>3097</v>
      </c>
      <c r="B89" s="6742"/>
      <c r="C89" s="6742"/>
      <c r="D89" s="6742"/>
      <c r="E89" s="6742"/>
      <c r="F89" s="6742"/>
      <c r="G89" s="674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55" t="s">
        <v>3098</v>
      </c>
      <c r="B90" s="8056"/>
      <c r="C90" s="8056"/>
      <c r="D90" s="8056"/>
      <c r="E90" s="8056"/>
      <c r="F90" s="8056"/>
      <c r="G90" s="8056"/>
      <c r="H90" s="101"/>
      <c r="I90" s="101"/>
      <c r="J90" s="101"/>
      <c r="K90" s="101"/>
      <c r="L90" s="101"/>
    </row>
    <row r="91" spans="1:90" x14ac:dyDescent="0.25">
      <c r="A91" s="6461" t="s">
        <v>112</v>
      </c>
      <c r="B91" s="6463"/>
      <c r="C91" s="6458" t="s">
        <v>24</v>
      </c>
      <c r="D91" s="6818" t="s">
        <v>3099</v>
      </c>
      <c r="E91" s="7804"/>
      <c r="F91" s="7804"/>
      <c r="G91" s="7804"/>
      <c r="H91" s="7804"/>
      <c r="I91" s="7804"/>
      <c r="J91" s="7804"/>
      <c r="K91" s="8048"/>
      <c r="L91" s="6463" t="s">
        <v>3100</v>
      </c>
    </row>
    <row r="92" spans="1:90" ht="21" x14ac:dyDescent="0.25">
      <c r="A92" s="8057"/>
      <c r="B92" s="6581"/>
      <c r="C92" s="8058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81"/>
    </row>
    <row r="93" spans="1:90" ht="15" customHeight="1" x14ac:dyDescent="0.25">
      <c r="A93" s="8069" t="s">
        <v>3109</v>
      </c>
      <c r="B93" s="807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71" t="s">
        <v>112</v>
      </c>
      <c r="B95" s="8071"/>
      <c r="C95" s="8072" t="s">
        <v>3111</v>
      </c>
      <c r="D95" s="8073"/>
      <c r="E95" s="6818" t="s">
        <v>3112</v>
      </c>
      <c r="F95" s="7804"/>
      <c r="G95" s="7804"/>
      <c r="H95" s="7805"/>
      <c r="I95" s="8074" t="s">
        <v>3113</v>
      </c>
      <c r="J95" s="8074"/>
      <c r="K95" s="6525" t="s">
        <v>3114</v>
      </c>
      <c r="L95" s="6525" t="s">
        <v>3115</v>
      </c>
      <c r="M95" s="6444" t="s">
        <v>3116</v>
      </c>
    </row>
    <row r="96" spans="1:90" ht="31.5" x14ac:dyDescent="0.25">
      <c r="A96" s="8071"/>
      <c r="B96" s="807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75"/>
      <c r="L96" s="8075"/>
      <c r="M96" s="8062"/>
    </row>
    <row r="97" spans="1:95" ht="15" customHeight="1" x14ac:dyDescent="0.25">
      <c r="A97" s="8063" t="s">
        <v>3109</v>
      </c>
      <c r="B97" s="8064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65" t="s">
        <v>3125</v>
      </c>
      <c r="B98" s="8066"/>
      <c r="C98" s="8066"/>
      <c r="D98" s="8066"/>
      <c r="E98" s="8066"/>
      <c r="F98" s="8066"/>
      <c r="G98" s="8066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44" t="s">
        <v>112</v>
      </c>
      <c r="B99" s="7214" t="s">
        <v>24</v>
      </c>
      <c r="C99" s="6818" t="s">
        <v>3099</v>
      </c>
      <c r="D99" s="7804"/>
      <c r="E99" s="7804"/>
      <c r="F99" s="7804"/>
      <c r="G99" s="7804"/>
      <c r="H99" s="7804"/>
      <c r="I99" s="7804"/>
      <c r="J99" s="7805"/>
      <c r="K99" s="6525" t="s">
        <v>3126</v>
      </c>
      <c r="L99" s="8047" t="s">
        <v>3127</v>
      </c>
      <c r="M99" s="7993"/>
      <c r="N99" s="7993"/>
      <c r="O99" s="7992"/>
    </row>
    <row r="100" spans="1:95" ht="42" x14ac:dyDescent="0.25">
      <c r="A100" s="8049"/>
      <c r="B100" s="8067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68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8085" t="s">
        <v>3143</v>
      </c>
      <c r="B112" s="8085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8086" t="s">
        <v>1120</v>
      </c>
      <c r="B114" s="8086"/>
      <c r="C114" s="3826" t="s">
        <v>24</v>
      </c>
    </row>
    <row r="115" spans="1:91" ht="33" x14ac:dyDescent="0.25">
      <c r="A115" s="8028" t="s">
        <v>3145</v>
      </c>
      <c r="B115" s="3954" t="s">
        <v>3146</v>
      </c>
      <c r="C115" s="3938">
        <v>0</v>
      </c>
    </row>
    <row r="116" spans="1:91" ht="22.5" x14ac:dyDescent="0.25">
      <c r="A116" s="8087"/>
      <c r="B116" s="3955" t="s">
        <v>3147</v>
      </c>
      <c r="C116" s="3956">
        <v>0</v>
      </c>
    </row>
    <row r="117" spans="1:91" ht="15" customHeight="1" x14ac:dyDescent="0.25">
      <c r="A117" s="8028" t="s">
        <v>3148</v>
      </c>
      <c r="B117" s="3957" t="s">
        <v>60</v>
      </c>
      <c r="C117" s="3904">
        <v>0</v>
      </c>
    </row>
    <row r="118" spans="1:91" ht="15" customHeight="1" x14ac:dyDescent="0.25">
      <c r="A118" s="8088"/>
      <c r="B118" s="3958" t="s">
        <v>217</v>
      </c>
      <c r="C118" s="3230">
        <v>0</v>
      </c>
    </row>
    <row r="119" spans="1:91" ht="15" customHeight="1" x14ac:dyDescent="0.25">
      <c r="A119" s="8088"/>
      <c r="B119" s="3958" t="s">
        <v>76</v>
      </c>
      <c r="C119" s="3230">
        <v>0</v>
      </c>
    </row>
    <row r="120" spans="1:91" ht="15" customHeight="1" x14ac:dyDescent="0.25">
      <c r="A120" s="8087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744" t="s">
        <v>23</v>
      </c>
      <c r="B122" s="6444" t="s">
        <v>24</v>
      </c>
      <c r="C122" s="8076" t="s">
        <v>12</v>
      </c>
      <c r="D122" s="8077"/>
      <c r="E122" s="8077"/>
      <c r="F122" s="8077"/>
      <c r="G122" s="8077"/>
      <c r="H122" s="8077"/>
      <c r="I122" s="8077"/>
      <c r="J122" s="8077"/>
      <c r="K122" s="8078"/>
      <c r="L122" s="8079" t="s">
        <v>2</v>
      </c>
      <c r="M122" s="7764" t="s">
        <v>3</v>
      </c>
    </row>
    <row r="123" spans="1:91" x14ac:dyDescent="0.25">
      <c r="A123" s="6746"/>
      <c r="B123" s="6580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8080"/>
      <c r="M123" s="8081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8082" t="s">
        <v>3154</v>
      </c>
      <c r="B128" s="8073" t="s">
        <v>3155</v>
      </c>
      <c r="C128" s="8084"/>
      <c r="D128" s="8084"/>
      <c r="E128" s="8084"/>
      <c r="F128" s="3870" t="s">
        <v>3156</v>
      </c>
    </row>
    <row r="129" spans="1:91" ht="21" x14ac:dyDescent="0.25">
      <c r="A129" s="8083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091" t="s">
        <v>1740</v>
      </c>
      <c r="B6" s="8091"/>
      <c r="C6" s="8091"/>
      <c r="D6" s="8091"/>
      <c r="E6" s="8091"/>
      <c r="F6" s="8091"/>
      <c r="G6" s="8091"/>
      <c r="H6" s="8091"/>
      <c r="I6" s="8091"/>
      <c r="J6" s="8091"/>
      <c r="K6" s="8091"/>
      <c r="L6" s="8091"/>
      <c r="M6" s="8091"/>
      <c r="N6" s="8091"/>
      <c r="O6" s="8091"/>
      <c r="P6" s="8091"/>
      <c r="Q6" s="8091"/>
      <c r="R6" s="8091"/>
      <c r="S6" s="8091"/>
      <c r="T6" s="8091"/>
      <c r="U6" s="8091"/>
      <c r="V6" s="8091"/>
    </row>
    <row r="8" spans="1:28" s="17" customFormat="1" ht="18" customHeight="1" x14ac:dyDescent="0.2">
      <c r="A8" s="8128" t="s">
        <v>1739</v>
      </c>
      <c r="B8" s="8128"/>
      <c r="C8" s="8128"/>
    </row>
    <row r="9" spans="1:28" s="170" customFormat="1" ht="15" customHeight="1" x14ac:dyDescent="0.15">
      <c r="A9" s="8092" t="s">
        <v>1734</v>
      </c>
      <c r="B9" s="8092" t="s">
        <v>1639</v>
      </c>
      <c r="C9" s="8092"/>
      <c r="D9" s="6461" t="s">
        <v>24</v>
      </c>
      <c r="E9" s="6462"/>
      <c r="F9" s="6792"/>
      <c r="G9" s="8093" t="s">
        <v>30</v>
      </c>
      <c r="H9" s="6802"/>
      <c r="I9" s="6802"/>
      <c r="J9" s="6802"/>
      <c r="K9" s="6802"/>
      <c r="L9" s="6802"/>
      <c r="M9" s="6802"/>
      <c r="N9" s="6802"/>
      <c r="O9" s="6802"/>
      <c r="P9" s="6802"/>
      <c r="Q9" s="6802"/>
      <c r="R9" s="6802"/>
      <c r="S9" s="6802"/>
      <c r="T9" s="6802"/>
      <c r="U9" s="6802"/>
      <c r="V9" s="6802"/>
      <c r="W9" s="6802"/>
      <c r="X9" s="6802"/>
      <c r="Y9" s="6802"/>
      <c r="Z9" s="6802"/>
      <c r="AA9" s="6802"/>
      <c r="AB9" s="6800"/>
    </row>
    <row r="10" spans="1:28" s="170" customFormat="1" ht="15" customHeight="1" x14ac:dyDescent="0.15">
      <c r="A10" s="8092"/>
      <c r="B10" s="8092"/>
      <c r="C10" s="8092"/>
      <c r="D10" s="6793"/>
      <c r="E10" s="6794"/>
      <c r="F10" s="6795"/>
      <c r="G10" s="8089" t="s">
        <v>493</v>
      </c>
      <c r="H10" s="8089"/>
      <c r="I10" s="8089" t="s">
        <v>559</v>
      </c>
      <c r="J10" s="8089"/>
      <c r="K10" s="8089" t="s">
        <v>560</v>
      </c>
      <c r="L10" s="8089"/>
      <c r="M10" s="8089" t="s">
        <v>561</v>
      </c>
      <c r="N10" s="8089"/>
      <c r="O10" s="8089" t="s">
        <v>562</v>
      </c>
      <c r="P10" s="8089"/>
      <c r="Q10" s="8089" t="s">
        <v>563</v>
      </c>
      <c r="R10" s="8089"/>
      <c r="S10" s="8089" t="s">
        <v>564</v>
      </c>
      <c r="T10" s="8089"/>
      <c r="U10" s="8089" t="s">
        <v>565</v>
      </c>
      <c r="V10" s="8089"/>
      <c r="W10" s="8089" t="s">
        <v>555</v>
      </c>
      <c r="X10" s="8089"/>
      <c r="Y10" s="8089" t="s">
        <v>556</v>
      </c>
      <c r="Z10" s="8089"/>
      <c r="AA10" s="8089" t="s">
        <v>945</v>
      </c>
      <c r="AB10" s="8089"/>
    </row>
    <row r="11" spans="1:28" s="170" customFormat="1" ht="15" customHeight="1" x14ac:dyDescent="0.15">
      <c r="A11" s="8092"/>
      <c r="B11" s="8092"/>
      <c r="C11" s="8092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1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519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488" t="s">
        <v>1723</v>
      </c>
      <c r="B14" s="809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094" t="s">
        <v>24</v>
      </c>
      <c r="B15" s="8095"/>
      <c r="C15" s="8096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097" t="s">
        <v>1737</v>
      </c>
      <c r="B16" s="8098"/>
      <c r="C16" s="8099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83" t="s">
        <v>1736</v>
      </c>
      <c r="B17" s="6738"/>
      <c r="C17" s="673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35" t="s">
        <v>1735</v>
      </c>
      <c r="B18" s="8135"/>
      <c r="C18" s="8135"/>
    </row>
    <row r="19" spans="1:30" ht="15" customHeight="1" x14ac:dyDescent="0.25">
      <c r="A19" s="8092" t="s">
        <v>1734</v>
      </c>
      <c r="B19" s="8092" t="s">
        <v>1639</v>
      </c>
      <c r="C19" s="8092"/>
      <c r="D19" s="6461" t="s">
        <v>24</v>
      </c>
      <c r="E19" s="6462"/>
      <c r="F19" s="6792"/>
      <c r="G19" s="8093" t="s">
        <v>30</v>
      </c>
      <c r="H19" s="6802"/>
      <c r="I19" s="6802"/>
      <c r="J19" s="6802"/>
      <c r="K19" s="6802"/>
      <c r="L19" s="6802"/>
      <c r="M19" s="6802"/>
      <c r="N19" s="6802"/>
      <c r="O19" s="6802"/>
      <c r="P19" s="6802"/>
      <c r="Q19" s="6802"/>
      <c r="R19" s="6802"/>
      <c r="S19" s="6802"/>
      <c r="T19" s="6802"/>
      <c r="U19" s="6802"/>
      <c r="V19" s="6802"/>
      <c r="W19" s="6802"/>
      <c r="X19" s="6802"/>
      <c r="Y19" s="6802"/>
      <c r="Z19" s="6802"/>
      <c r="AA19" s="6802"/>
      <c r="AB19" s="6802"/>
      <c r="AC19" s="6802"/>
      <c r="AD19" s="6800"/>
    </row>
    <row r="20" spans="1:30" ht="15" customHeight="1" x14ac:dyDescent="0.25">
      <c r="A20" s="8092"/>
      <c r="B20" s="8092"/>
      <c r="C20" s="8092"/>
      <c r="D20" s="6793"/>
      <c r="E20" s="6794"/>
      <c r="F20" s="6794"/>
      <c r="G20" s="8113" t="s">
        <v>1733</v>
      </c>
      <c r="H20" s="6801"/>
      <c r="I20" s="8089" t="s">
        <v>493</v>
      </c>
      <c r="J20" s="8089"/>
      <c r="K20" s="8089" t="s">
        <v>559</v>
      </c>
      <c r="L20" s="8089"/>
      <c r="M20" s="8089" t="s">
        <v>560</v>
      </c>
      <c r="N20" s="8089"/>
      <c r="O20" s="8089" t="s">
        <v>561</v>
      </c>
      <c r="P20" s="8089"/>
      <c r="Q20" s="8089" t="s">
        <v>562</v>
      </c>
      <c r="R20" s="8089"/>
      <c r="S20" s="8089" t="s">
        <v>563</v>
      </c>
      <c r="T20" s="8089"/>
      <c r="U20" s="8089" t="s">
        <v>564</v>
      </c>
      <c r="V20" s="8089"/>
      <c r="W20" s="8089" t="s">
        <v>565</v>
      </c>
      <c r="X20" s="8089"/>
      <c r="Y20" s="8089" t="s">
        <v>555</v>
      </c>
      <c r="Z20" s="8089"/>
      <c r="AA20" s="8089" t="s">
        <v>556</v>
      </c>
      <c r="AB20" s="8089"/>
      <c r="AC20" s="8089" t="s">
        <v>945</v>
      </c>
      <c r="AD20" s="8089"/>
    </row>
    <row r="21" spans="1:30" ht="15" customHeight="1" x14ac:dyDescent="0.25">
      <c r="A21" s="8092"/>
      <c r="B21" s="8092"/>
      <c r="C21" s="8092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519" t="s">
        <v>1732</v>
      </c>
      <c r="B22" s="6488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519"/>
      <c r="B23" s="8112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519"/>
      <c r="B24" s="6488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11"/>
      <c r="B25" s="8112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41" t="s">
        <v>1723</v>
      </c>
      <c r="B26" s="7584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42"/>
      <c r="B27" s="8143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44" t="s">
        <v>24</v>
      </c>
      <c r="B28" s="8145"/>
      <c r="C28" s="8146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47" t="s">
        <v>1727</v>
      </c>
      <c r="B29" s="8147"/>
      <c r="C29" s="8147"/>
      <c r="D29" s="8147"/>
      <c r="E29" s="8147"/>
      <c r="F29" s="8147"/>
    </row>
    <row r="30" spans="1:30" ht="15" customHeight="1" x14ac:dyDescent="0.25">
      <c r="A30" s="1982" t="s">
        <v>1726</v>
      </c>
      <c r="B30" s="1982" t="s">
        <v>112</v>
      </c>
      <c r="C30" s="8100" t="s">
        <v>1725</v>
      </c>
      <c r="D30" s="8101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8028" t="s">
        <v>1722</v>
      </c>
      <c r="B31" s="8104" t="s">
        <v>1721</v>
      </c>
      <c r="C31" s="8105" t="s">
        <v>1720</v>
      </c>
      <c r="D31" s="8106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02"/>
      <c r="B32" s="8104"/>
      <c r="C32" s="8107" t="s">
        <v>1719</v>
      </c>
      <c r="D32" s="8108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02"/>
      <c r="B33" s="8104"/>
      <c r="C33" s="8109" t="s">
        <v>1718</v>
      </c>
      <c r="D33" s="8110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02"/>
      <c r="B34" s="8028" t="s">
        <v>1717</v>
      </c>
      <c r="C34" s="8136" t="s">
        <v>1716</v>
      </c>
      <c r="D34" s="8137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02"/>
      <c r="B35" s="8103"/>
      <c r="C35" s="8109" t="s">
        <v>1715</v>
      </c>
      <c r="D35" s="8110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02"/>
      <c r="B36" s="8138" t="s">
        <v>1714</v>
      </c>
      <c r="C36" s="8136" t="s">
        <v>1713</v>
      </c>
      <c r="D36" s="8137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02"/>
      <c r="B37" s="8139"/>
      <c r="C37" s="8133" t="s">
        <v>1712</v>
      </c>
      <c r="D37" s="8134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02"/>
      <c r="B38" s="8138" t="s">
        <v>1711</v>
      </c>
      <c r="C38" s="8129" t="s">
        <v>1710</v>
      </c>
      <c r="D38" s="8130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02"/>
      <c r="B39" s="8140"/>
      <c r="C39" s="8131" t="s">
        <v>1709</v>
      </c>
      <c r="D39" s="8132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02"/>
      <c r="B40" s="8140"/>
      <c r="C40" s="8131" t="s">
        <v>1708</v>
      </c>
      <c r="D40" s="8132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03"/>
      <c r="B41" s="8139"/>
      <c r="C41" s="8133" t="s">
        <v>1707</v>
      </c>
      <c r="D41" s="8134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8028" t="s">
        <v>1706</v>
      </c>
      <c r="B42" s="8028" t="s">
        <v>1705</v>
      </c>
      <c r="C42" s="8119" t="s">
        <v>1704</v>
      </c>
      <c r="D42" s="8121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02"/>
      <c r="B43" s="8102"/>
      <c r="C43" s="8028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02"/>
      <c r="B44" s="8102"/>
      <c r="C44" s="8103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02"/>
      <c r="B45" s="8102"/>
      <c r="C45" s="8115" t="s">
        <v>1700</v>
      </c>
      <c r="D45" s="8117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02"/>
      <c r="B46" s="8102"/>
      <c r="C46" s="8118" t="s">
        <v>1699</v>
      </c>
      <c r="D46" s="7500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02"/>
      <c r="B47" s="8102"/>
      <c r="C47" s="8118" t="s">
        <v>1698</v>
      </c>
      <c r="D47" s="7500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03"/>
      <c r="B48" s="8103"/>
      <c r="C48" s="8119" t="s">
        <v>1697</v>
      </c>
      <c r="D48" s="812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8028" t="s">
        <v>1696</v>
      </c>
      <c r="B49" s="8115" t="s">
        <v>1695</v>
      </c>
      <c r="C49" s="8116"/>
      <c r="D49" s="8117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02"/>
      <c r="B50" s="8118" t="s">
        <v>1694</v>
      </c>
      <c r="C50" s="7499"/>
      <c r="D50" s="7500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02"/>
      <c r="B51" s="8118" t="s">
        <v>1693</v>
      </c>
      <c r="C51" s="7499"/>
      <c r="D51" s="7500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03"/>
      <c r="B52" s="7510" t="s">
        <v>1692</v>
      </c>
      <c r="C52" s="7511"/>
      <c r="D52" s="7512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02" t="s">
        <v>1609</v>
      </c>
      <c r="B53" s="8125" t="s">
        <v>1691</v>
      </c>
      <c r="C53" s="8126"/>
      <c r="D53" s="8127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03"/>
      <c r="B54" s="7510" t="s">
        <v>1690</v>
      </c>
      <c r="C54" s="7511"/>
      <c r="D54" s="7512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8028" t="s">
        <v>1689</v>
      </c>
      <c r="B55" s="8115" t="s">
        <v>1688</v>
      </c>
      <c r="C55" s="8116"/>
      <c r="D55" s="8117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02"/>
      <c r="B56" s="8118" t="s">
        <v>1687</v>
      </c>
      <c r="C56" s="7499"/>
      <c r="D56" s="7500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02"/>
      <c r="B57" s="8118" t="s">
        <v>1686</v>
      </c>
      <c r="C57" s="7499"/>
      <c r="D57" s="7500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02"/>
      <c r="B58" s="8118" t="s">
        <v>1685</v>
      </c>
      <c r="C58" s="7499"/>
      <c r="D58" s="7500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02"/>
      <c r="B59" s="8118" t="s">
        <v>1684</v>
      </c>
      <c r="C59" s="7499"/>
      <c r="D59" s="7500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03"/>
      <c r="B60" s="8119" t="s">
        <v>1683</v>
      </c>
      <c r="C60" s="8120"/>
      <c r="D60" s="812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22" t="s">
        <v>1681</v>
      </c>
      <c r="C61" s="8123"/>
      <c r="D61" s="8124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14" t="s">
        <v>1680</v>
      </c>
      <c r="B62" s="8114"/>
      <c r="C62" s="8114"/>
      <c r="D62" s="811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9" t="s">
        <v>1676</v>
      </c>
      <c r="B67" s="8149"/>
      <c r="C67" s="8149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8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70"/>
      <c r="B70" s="1962" t="s">
        <v>1673</v>
      </c>
      <c r="C70" s="1080">
        <v>0</v>
      </c>
    </row>
    <row r="71" spans="1:3" s="170" customFormat="1" ht="15" customHeight="1" x14ac:dyDescent="0.15">
      <c r="A71" s="6470"/>
      <c r="B71" s="1094" t="s">
        <v>1670</v>
      </c>
      <c r="C71" s="158">
        <v>0</v>
      </c>
    </row>
    <row r="72" spans="1:3" s="170" customFormat="1" ht="15" customHeight="1" x14ac:dyDescent="0.15">
      <c r="A72" s="6470"/>
      <c r="B72" s="1094" t="s">
        <v>1624</v>
      </c>
      <c r="C72" s="158">
        <v>0</v>
      </c>
    </row>
    <row r="73" spans="1:3" s="170" customFormat="1" ht="15" customHeight="1" x14ac:dyDescent="0.15">
      <c r="A73" s="6488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70"/>
      <c r="B74" s="1962" t="s">
        <v>1672</v>
      </c>
      <c r="C74" s="1080">
        <v>0</v>
      </c>
    </row>
    <row r="75" spans="1:3" s="170" customFormat="1" ht="15" customHeight="1" x14ac:dyDescent="0.15">
      <c r="A75" s="6470"/>
      <c r="B75" s="1094" t="s">
        <v>1671</v>
      </c>
      <c r="C75" s="1080">
        <v>0</v>
      </c>
    </row>
    <row r="76" spans="1:3" s="170" customFormat="1" ht="15" customHeight="1" x14ac:dyDescent="0.15">
      <c r="A76" s="6470"/>
      <c r="B76" s="1094" t="s">
        <v>1624</v>
      </c>
      <c r="C76" s="158">
        <v>0</v>
      </c>
    </row>
    <row r="77" spans="1:3" s="170" customFormat="1" ht="15" customHeight="1" x14ac:dyDescent="0.15">
      <c r="A77" s="8112"/>
      <c r="B77" s="1094" t="s">
        <v>1670</v>
      </c>
      <c r="C77" s="158">
        <v>0</v>
      </c>
    </row>
    <row r="78" spans="1:3" ht="31.5" x14ac:dyDescent="0.25">
      <c r="A78" s="6488" t="s">
        <v>1623</v>
      </c>
      <c r="B78" s="1961" t="s">
        <v>1669</v>
      </c>
      <c r="C78" s="1960">
        <v>0</v>
      </c>
    </row>
    <row r="79" spans="1:3" ht="21" x14ac:dyDescent="0.25">
      <c r="A79" s="6470"/>
      <c r="B79" s="1094" t="s">
        <v>1668</v>
      </c>
      <c r="C79" s="1080">
        <v>0</v>
      </c>
    </row>
    <row r="80" spans="1:3" s="170" customFormat="1" ht="15" customHeight="1" x14ac:dyDescent="0.15">
      <c r="A80" s="8112"/>
      <c r="B80" s="1959" t="s">
        <v>1624</v>
      </c>
      <c r="C80" s="1958">
        <v>0</v>
      </c>
    </row>
    <row r="81" spans="1:12" s="170" customFormat="1" ht="15" customHeight="1" x14ac:dyDescent="0.15">
      <c r="A81" s="8156" t="s">
        <v>1622</v>
      </c>
      <c r="B81" s="8157"/>
      <c r="C81" s="1958"/>
    </row>
    <row r="82" spans="1:12" s="17" customFormat="1" ht="18" customHeight="1" x14ac:dyDescent="0.2">
      <c r="A82" s="8148" t="s">
        <v>1667</v>
      </c>
      <c r="B82" s="8148"/>
      <c r="C82" s="8148"/>
      <c r="D82" s="8148"/>
      <c r="E82" s="8148"/>
      <c r="F82" s="8148"/>
      <c r="G82" s="8148"/>
      <c r="H82" s="8148"/>
      <c r="I82" s="1950"/>
    </row>
    <row r="83" spans="1:12" ht="15" customHeight="1" x14ac:dyDescent="0.25">
      <c r="A83" s="8158" t="s">
        <v>1662</v>
      </c>
      <c r="B83" s="8158"/>
      <c r="C83" s="8150" t="s">
        <v>1661</v>
      </c>
      <c r="D83" s="8150" t="s">
        <v>1633</v>
      </c>
      <c r="E83" s="8152" t="s">
        <v>1613</v>
      </c>
      <c r="F83" s="8153"/>
      <c r="G83" s="8153"/>
      <c r="H83" s="8153" t="s">
        <v>1622</v>
      </c>
    </row>
    <row r="84" spans="1:12" ht="15" customHeight="1" x14ac:dyDescent="0.25">
      <c r="A84" s="8158"/>
      <c r="B84" s="8158"/>
      <c r="C84" s="8151"/>
      <c r="D84" s="8151"/>
      <c r="E84" s="1920" t="s">
        <v>1626</v>
      </c>
      <c r="F84" s="1919" t="s">
        <v>1634</v>
      </c>
      <c r="G84" s="1918" t="s">
        <v>1624</v>
      </c>
      <c r="H84" s="8152"/>
    </row>
    <row r="85" spans="1:12" ht="15" customHeight="1" x14ac:dyDescent="0.25">
      <c r="A85" s="8154" t="s">
        <v>1666</v>
      </c>
      <c r="B85" s="8155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614" t="s">
        <v>1660</v>
      </c>
      <c r="B86" s="7371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614" t="s">
        <v>1665</v>
      </c>
      <c r="B87" s="7371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614" t="s">
        <v>1664</v>
      </c>
      <c r="B88" s="7371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83" t="s">
        <v>28</v>
      </c>
      <c r="B89" s="673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9" t="s">
        <v>24</v>
      </c>
      <c r="B90" s="8159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48" t="s">
        <v>1663</v>
      </c>
      <c r="B92" s="8148"/>
      <c r="C92" s="8148"/>
      <c r="D92" s="8148"/>
      <c r="E92" s="8148"/>
      <c r="F92" s="8148"/>
      <c r="G92" s="8148"/>
      <c r="H92" s="8148"/>
      <c r="I92" s="1950"/>
      <c r="J92" s="1950"/>
      <c r="K92" s="1950"/>
      <c r="L92" s="1950"/>
    </row>
    <row r="93" spans="1:12" ht="15" customHeight="1" x14ac:dyDescent="0.25">
      <c r="A93" s="8158" t="s">
        <v>1662</v>
      </c>
      <c r="B93" s="8158"/>
      <c r="C93" s="8150" t="s">
        <v>1661</v>
      </c>
      <c r="D93" s="8150" t="s">
        <v>1633</v>
      </c>
      <c r="E93" s="8152" t="s">
        <v>1613</v>
      </c>
      <c r="F93" s="8153"/>
      <c r="G93" s="8153"/>
      <c r="H93" s="8153" t="s">
        <v>1622</v>
      </c>
    </row>
    <row r="94" spans="1:12" ht="15" customHeight="1" x14ac:dyDescent="0.25">
      <c r="A94" s="8158"/>
      <c r="B94" s="8158"/>
      <c r="C94" s="8151"/>
      <c r="D94" s="8151"/>
      <c r="E94" s="1920" t="s">
        <v>1626</v>
      </c>
      <c r="F94" s="1919" t="s">
        <v>1634</v>
      </c>
      <c r="G94" s="1918" t="s">
        <v>1624</v>
      </c>
      <c r="H94" s="8152"/>
    </row>
    <row r="95" spans="1:12" ht="15" customHeight="1" x14ac:dyDescent="0.25">
      <c r="A95" s="8154" t="s">
        <v>1660</v>
      </c>
      <c r="B95" s="8155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614" t="s">
        <v>1659</v>
      </c>
      <c r="B96" s="7371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574" t="s">
        <v>1658</v>
      </c>
      <c r="B97" s="7517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614" t="s">
        <v>1657</v>
      </c>
      <c r="B98" s="7371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451" t="s">
        <v>28</v>
      </c>
      <c r="B99" s="745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9" t="s">
        <v>24</v>
      </c>
      <c r="B100" s="8159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48" t="s">
        <v>1656</v>
      </c>
      <c r="B102" s="8148"/>
      <c r="C102" s="8148"/>
      <c r="D102" s="8148"/>
      <c r="E102" s="8148"/>
      <c r="F102" s="8148"/>
      <c r="G102" s="8148"/>
      <c r="H102" s="8148"/>
      <c r="I102" s="8148"/>
    </row>
    <row r="103" spans="1:9" ht="42" x14ac:dyDescent="0.25">
      <c r="A103" s="8167" t="s">
        <v>437</v>
      </c>
      <c r="B103" s="8168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60" t="s">
        <v>1635</v>
      </c>
      <c r="B104" s="816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8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70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12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54" t="s">
        <v>1633</v>
      </c>
      <c r="B108" s="8155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65" t="s">
        <v>1622</v>
      </c>
      <c r="B109" s="8166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64" t="s">
        <v>1654</v>
      </c>
      <c r="B111" s="8164"/>
      <c r="C111" s="8164"/>
      <c r="D111" s="8164"/>
      <c r="E111" s="8164"/>
      <c r="F111" s="8164"/>
      <c r="G111" s="8164"/>
      <c r="H111" s="8164"/>
      <c r="I111" s="8164"/>
    </row>
    <row r="112" spans="1:9" ht="42" x14ac:dyDescent="0.25">
      <c r="A112" s="8167" t="s">
        <v>437</v>
      </c>
      <c r="B112" s="8168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60" t="s">
        <v>1635</v>
      </c>
      <c r="B113" s="816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8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70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12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54" t="s">
        <v>1633</v>
      </c>
      <c r="B117" s="8155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65" t="s">
        <v>1622</v>
      </c>
      <c r="B118" s="8166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63" t="s">
        <v>1648</v>
      </c>
      <c r="B120" s="8163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62" t="s">
        <v>1741</v>
      </c>
      <c r="B127" s="8162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67" t="s">
        <v>1639</v>
      </c>
      <c r="B135" s="8168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60" t="s">
        <v>1635</v>
      </c>
      <c r="B136" s="816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8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70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12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54" t="s">
        <v>1633</v>
      </c>
      <c r="B140" s="8155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65" t="s">
        <v>1622</v>
      </c>
      <c r="B141" s="8166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28" t="s">
        <v>1630</v>
      </c>
      <c r="B144" s="8128"/>
      <c r="C144" s="8128"/>
      <c r="D144" s="8128"/>
      <c r="E144" s="8128"/>
      <c r="F144" s="8128"/>
      <c r="G144" s="8128"/>
      <c r="H144" s="8128"/>
      <c r="I144" s="123"/>
    </row>
    <row r="145" spans="1:9" x14ac:dyDescent="0.25">
      <c r="A145" s="6461" t="s">
        <v>1629</v>
      </c>
      <c r="B145" s="6792"/>
      <c r="C145" s="8093" t="s">
        <v>443</v>
      </c>
      <c r="D145" s="6802"/>
      <c r="E145" s="6800"/>
      <c r="F145" s="8093" t="s">
        <v>219</v>
      </c>
      <c r="G145" s="6802"/>
      <c r="H145" s="6800"/>
    </row>
    <row r="146" spans="1:9" x14ac:dyDescent="0.25">
      <c r="A146" s="6793"/>
      <c r="B146" s="6795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60" t="s">
        <v>1615</v>
      </c>
      <c r="B147" s="816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8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70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12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54" t="s">
        <v>1623</v>
      </c>
      <c r="B151" s="8155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65" t="s">
        <v>1622</v>
      </c>
      <c r="B152" s="8166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69" t="s">
        <v>24</v>
      </c>
      <c r="B153" s="8170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72" t="s">
        <v>1621</v>
      </c>
      <c r="B154" s="8172"/>
      <c r="C154" s="8172"/>
    </row>
    <row r="155" spans="1:9" ht="15" customHeight="1" x14ac:dyDescent="0.25">
      <c r="A155" s="6461" t="s">
        <v>112</v>
      </c>
      <c r="B155" s="8171"/>
      <c r="C155" s="1443" t="s">
        <v>24</v>
      </c>
    </row>
    <row r="156" spans="1:9" ht="15" customHeight="1" x14ac:dyDescent="0.25">
      <c r="A156" s="6488" t="s">
        <v>1620</v>
      </c>
      <c r="B156" s="1889" t="s">
        <v>948</v>
      </c>
      <c r="C156" s="1888">
        <v>0</v>
      </c>
    </row>
    <row r="157" spans="1:9" ht="15" customHeight="1" x14ac:dyDescent="0.25">
      <c r="A157" s="8112"/>
      <c r="B157" s="1887" t="s">
        <v>1619</v>
      </c>
      <c r="C157" s="1886">
        <v>0</v>
      </c>
    </row>
    <row r="158" spans="1:9" s="17" customFormat="1" ht="18" customHeight="1" x14ac:dyDescent="0.2">
      <c r="A158" s="8187" t="s">
        <v>1618</v>
      </c>
      <c r="B158" s="8187"/>
      <c r="C158" s="8187"/>
      <c r="D158" s="8187"/>
      <c r="E158" s="8187"/>
      <c r="F158" s="8187"/>
      <c r="G158" s="8149"/>
      <c r="H158" s="8149"/>
      <c r="I158" s="8149"/>
    </row>
    <row r="159" spans="1:9" ht="21" customHeight="1" x14ac:dyDescent="0.25">
      <c r="A159" s="1784" t="s">
        <v>1617</v>
      </c>
      <c r="B159" s="1784" t="s">
        <v>1616</v>
      </c>
      <c r="C159" s="8180" t="s">
        <v>112</v>
      </c>
      <c r="D159" s="8181"/>
      <c r="E159" s="8182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73" t="s">
        <v>1612</v>
      </c>
      <c r="B160" s="8173" t="s">
        <v>1599</v>
      </c>
      <c r="C160" s="8174" t="s">
        <v>1611</v>
      </c>
      <c r="D160" s="8175"/>
      <c r="E160" s="8176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73"/>
      <c r="B161" s="8173"/>
      <c r="C161" s="8177" t="s">
        <v>1610</v>
      </c>
      <c r="D161" s="8178"/>
      <c r="E161" s="8179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73"/>
      <c r="B162" s="8173"/>
      <c r="C162" s="8177" t="s">
        <v>1609</v>
      </c>
      <c r="D162" s="8178"/>
      <c r="E162" s="8179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73"/>
      <c r="B163" s="8173"/>
      <c r="C163" s="8177" t="s">
        <v>1608</v>
      </c>
      <c r="D163" s="8178"/>
      <c r="E163" s="8179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73"/>
      <c r="B164" s="8173"/>
      <c r="C164" s="8177" t="s">
        <v>1607</v>
      </c>
      <c r="D164" s="8178"/>
      <c r="E164" s="8179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73"/>
      <c r="B165" s="8173"/>
      <c r="C165" s="8177" t="s">
        <v>1606</v>
      </c>
      <c r="D165" s="8178"/>
      <c r="E165" s="8179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73"/>
      <c r="B166" s="8173"/>
      <c r="C166" s="8177" t="s">
        <v>1605</v>
      </c>
      <c r="D166" s="8178"/>
      <c r="E166" s="8179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73"/>
      <c r="B167" s="8173"/>
      <c r="C167" s="8183" t="s">
        <v>1604</v>
      </c>
      <c r="D167" s="8184"/>
      <c r="E167" s="818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73"/>
      <c r="B168" s="8186" t="s">
        <v>1594</v>
      </c>
      <c r="C168" s="8174" t="s">
        <v>1603</v>
      </c>
      <c r="D168" s="8175"/>
      <c r="E168" s="8176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73"/>
      <c r="B169" s="8186"/>
      <c r="C169" s="8177" t="s">
        <v>1602</v>
      </c>
      <c r="D169" s="8178"/>
      <c r="E169" s="8179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73"/>
      <c r="B170" s="8186"/>
      <c r="C170" s="8183" t="s">
        <v>1601</v>
      </c>
      <c r="D170" s="8184"/>
      <c r="E170" s="8185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73" t="s">
        <v>1600</v>
      </c>
      <c r="B171" s="8186" t="s">
        <v>1599</v>
      </c>
      <c r="C171" s="8174" t="s">
        <v>1598</v>
      </c>
      <c r="D171" s="8175"/>
      <c r="E171" s="8176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73"/>
      <c r="B172" s="8186"/>
      <c r="C172" s="8177" t="s">
        <v>1597</v>
      </c>
      <c r="D172" s="8178"/>
      <c r="E172" s="8179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73"/>
      <c r="B173" s="8186"/>
      <c r="C173" s="8177" t="s">
        <v>1596</v>
      </c>
      <c r="D173" s="8178"/>
      <c r="E173" s="8179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73"/>
      <c r="B174" s="8186"/>
      <c r="C174" s="8193" t="s">
        <v>1595</v>
      </c>
      <c r="D174" s="8194"/>
      <c r="E174" s="8195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73"/>
      <c r="B175" s="8186" t="s">
        <v>1594</v>
      </c>
      <c r="C175" s="8198" t="s">
        <v>1593</v>
      </c>
      <c r="D175" s="8199"/>
      <c r="E175" s="8200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73"/>
      <c r="B176" s="8186"/>
      <c r="C176" s="8177" t="s">
        <v>1592</v>
      </c>
      <c r="D176" s="8178"/>
      <c r="E176" s="8179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73"/>
      <c r="B177" s="8186"/>
      <c r="C177" s="8177" t="s">
        <v>1591</v>
      </c>
      <c r="D177" s="8178"/>
      <c r="E177" s="8179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73"/>
      <c r="B178" s="8186"/>
      <c r="C178" s="8177" t="s">
        <v>1590</v>
      </c>
      <c r="D178" s="8178"/>
      <c r="E178" s="8179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73"/>
      <c r="B179" s="8186"/>
      <c r="C179" s="8177" t="s">
        <v>1589</v>
      </c>
      <c r="D179" s="8178"/>
      <c r="E179" s="8179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73"/>
      <c r="B180" s="8186"/>
      <c r="C180" s="8177" t="s">
        <v>1588</v>
      </c>
      <c r="D180" s="8178"/>
      <c r="E180" s="8179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73"/>
      <c r="B181" s="8186"/>
      <c r="C181" s="8177" t="s">
        <v>1587</v>
      </c>
      <c r="D181" s="8178"/>
      <c r="E181" s="8179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73"/>
      <c r="B182" s="8186"/>
      <c r="C182" s="8177" t="s">
        <v>1586</v>
      </c>
      <c r="D182" s="8178"/>
      <c r="E182" s="8179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73"/>
      <c r="B183" s="8186"/>
      <c r="C183" s="8177" t="s">
        <v>1585</v>
      </c>
      <c r="D183" s="8178"/>
      <c r="E183" s="8179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73"/>
      <c r="B184" s="8186"/>
      <c r="C184" s="8193" t="s">
        <v>1584</v>
      </c>
      <c r="D184" s="8194"/>
      <c r="E184" s="8195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91" t="s">
        <v>1581</v>
      </c>
      <c r="B188" s="8191"/>
      <c r="C188" s="8192"/>
      <c r="D188" s="8192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91" t="s">
        <v>1568</v>
      </c>
      <c r="B207" s="8191"/>
      <c r="C207" s="8191"/>
      <c r="D207" s="8191"/>
      <c r="E207" s="8191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188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89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89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1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188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89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89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89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1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188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1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188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89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1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188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1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188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1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188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1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188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1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213" t="s">
        <v>1539</v>
      </c>
      <c r="B232" s="8215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216" t="s">
        <v>28</v>
      </c>
      <c r="B233" s="8217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209" t="s">
        <v>24</v>
      </c>
      <c r="B234" s="8210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203" t="s">
        <v>1538</v>
      </c>
      <c r="B235" s="8203"/>
      <c r="C235" s="8203"/>
      <c r="D235" s="8203"/>
      <c r="E235" s="8203"/>
    </row>
    <row r="236" spans="1:5" s="170" customFormat="1" ht="21" x14ac:dyDescent="0.15">
      <c r="A236" s="8218" t="s">
        <v>1537</v>
      </c>
      <c r="B236" s="8218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219" t="s">
        <v>1536</v>
      </c>
      <c r="B237" s="8219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220" t="s">
        <v>1535</v>
      </c>
      <c r="B238" s="822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221" t="s">
        <v>24</v>
      </c>
      <c r="B239" s="822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203" t="s">
        <v>1534</v>
      </c>
      <c r="B240" s="8203"/>
      <c r="C240" s="8203"/>
      <c r="D240" s="8203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188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89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89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89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89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89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89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89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89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89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89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89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89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1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188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89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89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1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188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89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89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89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1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188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89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89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208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209" t="s">
        <v>24</v>
      </c>
      <c r="B269" s="8210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203" t="s">
        <v>1500</v>
      </c>
      <c r="B270" s="8203"/>
      <c r="C270" s="8203"/>
      <c r="D270" s="8203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91" t="s">
        <v>1491</v>
      </c>
      <c r="B277" s="8191"/>
      <c r="C277" s="8191"/>
    </row>
    <row r="278" spans="1:4" x14ac:dyDescent="0.25">
      <c r="A278" s="8211" t="s">
        <v>1490</v>
      </c>
      <c r="B278" s="8212"/>
      <c r="C278" s="1838" t="s">
        <v>1489</v>
      </c>
    </row>
    <row r="279" spans="1:4" x14ac:dyDescent="0.25">
      <c r="A279" s="8213" t="s">
        <v>1488</v>
      </c>
      <c r="B279" s="8214"/>
      <c r="C279" s="1093">
        <v>0</v>
      </c>
    </row>
    <row r="280" spans="1:4" x14ac:dyDescent="0.25">
      <c r="A280" s="8201" t="s">
        <v>1487</v>
      </c>
      <c r="B280" s="8202"/>
      <c r="C280" s="1093">
        <v>0</v>
      </c>
    </row>
    <row r="281" spans="1:4" x14ac:dyDescent="0.25">
      <c r="A281" s="8201" t="s">
        <v>1486</v>
      </c>
      <c r="B281" s="8202"/>
      <c r="C281" s="1093">
        <v>0</v>
      </c>
    </row>
    <row r="282" spans="1:4" x14ac:dyDescent="0.25">
      <c r="A282" s="8201" t="s">
        <v>1485</v>
      </c>
      <c r="B282" s="8202"/>
      <c r="C282" s="1093">
        <v>0</v>
      </c>
    </row>
    <row r="283" spans="1:4" ht="24.95" customHeight="1" x14ac:dyDescent="0.25">
      <c r="A283" s="8204" t="s">
        <v>1484</v>
      </c>
      <c r="B283" s="8205"/>
      <c r="C283" s="1093">
        <v>0</v>
      </c>
    </row>
    <row r="284" spans="1:4" ht="24.95" customHeight="1" x14ac:dyDescent="0.25">
      <c r="A284" s="8204" t="s">
        <v>1483</v>
      </c>
      <c r="B284" s="8205"/>
      <c r="C284" s="1093">
        <v>0</v>
      </c>
    </row>
    <row r="285" spans="1:4" ht="24.95" customHeight="1" x14ac:dyDescent="0.25">
      <c r="A285" s="8204" t="s">
        <v>1482</v>
      </c>
      <c r="B285" s="8205"/>
      <c r="C285" s="1093">
        <v>0</v>
      </c>
    </row>
    <row r="286" spans="1:4" ht="24.95" customHeight="1" x14ac:dyDescent="0.25">
      <c r="A286" s="8204" t="s">
        <v>1481</v>
      </c>
      <c r="B286" s="8205"/>
      <c r="C286" s="1093">
        <v>0</v>
      </c>
    </row>
    <row r="287" spans="1:4" ht="15" customHeight="1" x14ac:dyDescent="0.25">
      <c r="A287" s="8206" t="s">
        <v>1480</v>
      </c>
      <c r="B287" s="8207"/>
      <c r="C287" s="1093">
        <v>0</v>
      </c>
    </row>
    <row r="288" spans="1:4" ht="15" customHeight="1" x14ac:dyDescent="0.25">
      <c r="A288" s="8196" t="s">
        <v>24</v>
      </c>
      <c r="B288" s="8197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>
      <selection activeCell="M72" sqref="M72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64" t="s">
        <v>1123</v>
      </c>
      <c r="B6" s="8264"/>
      <c r="C6" s="8264"/>
      <c r="D6" s="8264"/>
      <c r="E6" s="8264"/>
      <c r="F6" s="8264"/>
      <c r="G6" s="8264"/>
      <c r="H6" s="8264"/>
      <c r="I6" s="8264"/>
      <c r="J6" s="8264"/>
      <c r="K6" s="8264"/>
      <c r="L6" s="8264"/>
      <c r="M6" s="8264"/>
      <c r="N6" s="8264"/>
      <c r="O6" s="8264"/>
      <c r="P6" s="826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873" t="s">
        <v>1086</v>
      </c>
      <c r="B9" s="7888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29" t="s">
        <v>1134</v>
      </c>
      <c r="B10" s="7930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931" t="s">
        <v>1135</v>
      </c>
      <c r="B11" s="7064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931" t="s">
        <v>1136</v>
      </c>
      <c r="B12" s="7064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931" t="s">
        <v>1137</v>
      </c>
      <c r="B13" s="7064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931" t="s">
        <v>3907</v>
      </c>
      <c r="B14" s="7064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931" t="s">
        <v>3908</v>
      </c>
      <c r="B15" s="7064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931" t="s">
        <v>1138</v>
      </c>
      <c r="B16" s="7064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931" t="s">
        <v>1139</v>
      </c>
      <c r="B17" s="7064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931" t="s">
        <v>1140</v>
      </c>
      <c r="B18" s="7064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931" t="s">
        <v>1141</v>
      </c>
      <c r="B19" s="7064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931" t="s">
        <v>1142</v>
      </c>
      <c r="B20" s="7064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931" t="s">
        <v>1143</v>
      </c>
      <c r="B21" s="7064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931" t="s">
        <v>1144</v>
      </c>
      <c r="B22" s="7064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931" t="s">
        <v>1145</v>
      </c>
      <c r="B23" s="7064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931" t="s">
        <v>1146</v>
      </c>
      <c r="B24" s="7064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931" t="s">
        <v>1147</v>
      </c>
      <c r="B25" s="7064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931" t="s">
        <v>1148</v>
      </c>
      <c r="B26" s="7064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931" t="s">
        <v>1149</v>
      </c>
      <c r="B27" s="7064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931" t="s">
        <v>1150</v>
      </c>
      <c r="B28" s="7064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931" t="s">
        <v>1151</v>
      </c>
      <c r="B29" s="7064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931" t="s">
        <v>1152</v>
      </c>
      <c r="B30" s="7064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61" t="s">
        <v>1153</v>
      </c>
      <c r="B31" s="8262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61" t="s">
        <v>1154</v>
      </c>
      <c r="B32" s="8262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61" t="s">
        <v>1155</v>
      </c>
      <c r="B33" s="8262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61" t="s">
        <v>1156</v>
      </c>
      <c r="B34" s="8262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63" t="s">
        <v>1157</v>
      </c>
      <c r="B35" s="824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892" t="s">
        <v>1158</v>
      </c>
      <c r="B36" s="7892"/>
      <c r="C36" s="7892"/>
      <c r="D36" s="7892"/>
      <c r="E36" s="7892"/>
      <c r="F36" s="7892"/>
      <c r="G36" s="7892"/>
      <c r="H36" s="7892"/>
      <c r="I36" s="7892"/>
      <c r="J36" s="7892"/>
      <c r="K36" s="7892"/>
      <c r="L36" s="7892"/>
      <c r="M36" s="7892"/>
      <c r="N36" s="7892"/>
    </row>
    <row r="37" spans="1:79" s="170" customFormat="1" ht="42" x14ac:dyDescent="0.15">
      <c r="A37" s="7873" t="s">
        <v>1086</v>
      </c>
      <c r="B37" s="7874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49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49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49"/>
      <c r="B40" s="6049" t="s">
        <v>1172</v>
      </c>
      <c r="C40" s="6050">
        <v>1</v>
      </c>
      <c r="D40" s="6051">
        <v>0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1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49"/>
      <c r="B41" s="1465" t="s">
        <v>1173</v>
      </c>
      <c r="C41" s="1466">
        <v>1</v>
      </c>
      <c r="D41" s="1467">
        <v>1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2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50" t="s">
        <v>1086</v>
      </c>
      <c r="B43" s="8253" t="s">
        <v>24</v>
      </c>
      <c r="C43" s="8254"/>
      <c r="D43" s="8250"/>
      <c r="E43" s="8257" t="s">
        <v>30</v>
      </c>
      <c r="F43" s="8258"/>
      <c r="G43" s="8258"/>
      <c r="H43" s="8258"/>
      <c r="I43" s="8258"/>
      <c r="J43" s="8258"/>
      <c r="K43" s="8258"/>
      <c r="L43" s="8258"/>
      <c r="M43" s="8258"/>
      <c r="N43" s="8258"/>
      <c r="O43" s="8258"/>
      <c r="P43" s="8258"/>
      <c r="Q43" s="8258"/>
      <c r="R43" s="8258"/>
      <c r="S43" s="8258"/>
      <c r="T43" s="8258"/>
      <c r="U43" s="8258"/>
      <c r="V43" s="8258"/>
      <c r="W43" s="8258"/>
      <c r="X43" s="8258"/>
      <c r="Y43" s="8258"/>
      <c r="Z43" s="8258"/>
      <c r="AA43" s="8258"/>
      <c r="AB43" s="8258"/>
      <c r="AC43" s="8258"/>
      <c r="AD43" s="8258"/>
      <c r="AE43" s="8258"/>
      <c r="AF43" s="8258"/>
      <c r="AG43" s="8258"/>
      <c r="AH43" s="8258"/>
      <c r="AI43" s="8258"/>
      <c r="AJ43" s="8258"/>
      <c r="AK43" s="8258"/>
      <c r="AL43" s="8259"/>
      <c r="AM43" s="8253" t="s">
        <v>1032</v>
      </c>
      <c r="AN43" s="8254"/>
      <c r="AO43" s="8250"/>
    </row>
    <row r="44" spans="1:79" s="170" customFormat="1" ht="15" customHeight="1" x14ac:dyDescent="0.15">
      <c r="A44" s="8251"/>
      <c r="B44" s="8255"/>
      <c r="C44" s="8256"/>
      <c r="D44" s="8252"/>
      <c r="E44" s="8257" t="s">
        <v>36</v>
      </c>
      <c r="F44" s="8259"/>
      <c r="G44" s="8257" t="s">
        <v>1002</v>
      </c>
      <c r="H44" s="8259"/>
      <c r="I44" s="8257" t="s">
        <v>38</v>
      </c>
      <c r="J44" s="8259"/>
      <c r="K44" s="8257" t="s">
        <v>1175</v>
      </c>
      <c r="L44" s="8259"/>
      <c r="M44" s="8260" t="s">
        <v>5</v>
      </c>
      <c r="N44" s="8259"/>
      <c r="O44" s="8257" t="s">
        <v>6</v>
      </c>
      <c r="P44" s="8259"/>
      <c r="Q44" s="8257" t="s">
        <v>7</v>
      </c>
      <c r="R44" s="8259"/>
      <c r="S44" s="8257" t="s">
        <v>8</v>
      </c>
      <c r="T44" s="8259"/>
      <c r="U44" s="8257" t="s">
        <v>9</v>
      </c>
      <c r="V44" s="8259"/>
      <c r="W44" s="8257" t="s">
        <v>10</v>
      </c>
      <c r="X44" s="8259"/>
      <c r="Y44" s="8257" t="s">
        <v>11</v>
      </c>
      <c r="Z44" s="8259"/>
      <c r="AA44" s="8257" t="s">
        <v>18</v>
      </c>
      <c r="AB44" s="8259"/>
      <c r="AC44" s="8257" t="s">
        <v>19</v>
      </c>
      <c r="AD44" s="8259"/>
      <c r="AE44" s="8257" t="s">
        <v>20</v>
      </c>
      <c r="AF44" s="8259"/>
      <c r="AG44" s="8257" t="s">
        <v>70</v>
      </c>
      <c r="AH44" s="8259"/>
      <c r="AI44" s="8257" t="s">
        <v>71</v>
      </c>
      <c r="AJ44" s="8259"/>
      <c r="AK44" s="8257" t="s">
        <v>72</v>
      </c>
      <c r="AL44" s="8259"/>
      <c r="AM44" s="8255"/>
      <c r="AN44" s="8256"/>
      <c r="AO44" s="8252"/>
    </row>
    <row r="45" spans="1:79" s="170" customFormat="1" ht="15" customHeight="1" x14ac:dyDescent="0.15">
      <c r="A45" s="825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873" t="s">
        <v>1086</v>
      </c>
      <c r="B51" s="7874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29" t="s">
        <v>1183</v>
      </c>
      <c r="B52" s="7930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931" t="s">
        <v>1184</v>
      </c>
      <c r="B53" s="7064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931" t="s">
        <v>1185</v>
      </c>
      <c r="B54" s="7064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4" t="s">
        <v>1186</v>
      </c>
      <c r="B55" s="8245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6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8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6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29" t="s">
        <v>1191</v>
      </c>
      <c r="B59" s="7930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7" t="s">
        <v>44</v>
      </c>
      <c r="B60" s="824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26" t="s">
        <v>24</v>
      </c>
      <c r="B61" s="7928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873" t="s">
        <v>1086</v>
      </c>
      <c r="B64" s="7874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29" t="s">
        <v>1196</v>
      </c>
      <c r="B65" s="7930"/>
      <c r="C65" s="1484">
        <f>SUM(D65:F65)</f>
        <v>3</v>
      </c>
      <c r="D65" s="1292">
        <v>0</v>
      </c>
      <c r="E65" s="1472">
        <v>3</v>
      </c>
      <c r="F65" s="1298">
        <v>0</v>
      </c>
      <c r="G65" s="6297">
        <v>0</v>
      </c>
      <c r="H65" s="6298">
        <v>0</v>
      </c>
      <c r="I65" s="6298">
        <v>3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4" t="s">
        <v>1197</v>
      </c>
      <c r="B66" s="8245"/>
      <c r="C66" s="1485">
        <f>SUM(D66:F66)</f>
        <v>1</v>
      </c>
      <c r="D66" s="3">
        <v>0</v>
      </c>
      <c r="E66" s="4">
        <v>0</v>
      </c>
      <c r="F66" s="5">
        <v>1</v>
      </c>
      <c r="G66" s="6300">
        <v>0</v>
      </c>
      <c r="H66" s="6301">
        <v>0</v>
      </c>
      <c r="I66" s="6301">
        <v>1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49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49"/>
      <c r="B68" s="1126" t="s">
        <v>1200</v>
      </c>
      <c r="C68" s="1488">
        <f>SUM(D68:F68)</f>
        <v>30</v>
      </c>
      <c r="D68" s="1113">
        <v>5</v>
      </c>
      <c r="E68" s="1476">
        <v>23</v>
      </c>
      <c r="F68" s="1118">
        <v>2</v>
      </c>
      <c r="G68" s="6306">
        <v>0</v>
      </c>
      <c r="H68" s="1464">
        <v>0</v>
      </c>
      <c r="I68" s="1464">
        <v>30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49"/>
      <c r="B69" s="1416" t="s">
        <v>1201</v>
      </c>
      <c r="C69" s="1489">
        <f>SUM(D69)</f>
        <v>0</v>
      </c>
      <c r="D69" s="1113"/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49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49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49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49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49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49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49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49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1" t="s">
        <v>12</v>
      </c>
      <c r="B79" s="7872"/>
      <c r="C79" s="7924" t="s">
        <v>189</v>
      </c>
      <c r="D79" s="7924"/>
      <c r="E79" s="7924"/>
      <c r="F79" s="7924"/>
      <c r="G79" s="8238"/>
      <c r="H79" s="7101" t="s">
        <v>190</v>
      </c>
      <c r="I79" s="8239"/>
    </row>
    <row r="80" spans="1:76" s="170" customFormat="1" ht="15" customHeight="1" x14ac:dyDescent="0.15">
      <c r="A80" s="7939"/>
      <c r="B80" s="6881"/>
      <c r="C80" s="7871" t="s">
        <v>24</v>
      </c>
      <c r="D80" s="7873" t="s">
        <v>1211</v>
      </c>
      <c r="E80" s="7888"/>
      <c r="F80" s="7874"/>
      <c r="G80" s="8240" t="s">
        <v>196</v>
      </c>
      <c r="H80" s="7918"/>
      <c r="I80" s="8239"/>
    </row>
    <row r="81" spans="1:9" s="170" customFormat="1" ht="21" x14ac:dyDescent="0.15">
      <c r="A81" s="7925"/>
      <c r="B81" s="7912"/>
      <c r="C81" s="7925"/>
      <c r="D81" s="1313" t="s">
        <v>1212</v>
      </c>
      <c r="E81" s="1458" t="s">
        <v>193</v>
      </c>
      <c r="F81" s="1497" t="s">
        <v>194</v>
      </c>
      <c r="G81" s="8241"/>
      <c r="H81" s="1314" t="s">
        <v>195</v>
      </c>
      <c r="I81" s="1456" t="s">
        <v>196</v>
      </c>
    </row>
    <row r="82" spans="1:9" s="170" customFormat="1" ht="15" customHeight="1" x14ac:dyDescent="0.15">
      <c r="A82" s="8242" t="s">
        <v>3758</v>
      </c>
      <c r="B82" s="8243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33" t="s">
        <v>3726</v>
      </c>
      <c r="B83" s="8229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33" t="s">
        <v>37</v>
      </c>
      <c r="B84" s="8229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8" t="s">
        <v>3749</v>
      </c>
      <c r="B85" s="8229"/>
      <c r="C85" s="1475">
        <f t="shared" si="49"/>
        <v>2</v>
      </c>
      <c r="D85" s="1152">
        <v>0</v>
      </c>
      <c r="E85" s="1461">
        <v>0</v>
      </c>
      <c r="F85" s="1153">
        <v>1</v>
      </c>
      <c r="G85" s="1231">
        <v>0</v>
      </c>
      <c r="H85" s="1374">
        <v>1</v>
      </c>
      <c r="I85" s="1499">
        <v>0</v>
      </c>
    </row>
    <row r="86" spans="1:9" s="170" customFormat="1" ht="15" customHeight="1" x14ac:dyDescent="0.15">
      <c r="A86" s="8228" t="s">
        <v>4</v>
      </c>
      <c r="B86" s="8229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33" t="s">
        <v>5</v>
      </c>
      <c r="B87" s="8229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33" t="s">
        <v>3719</v>
      </c>
      <c r="B88" s="8229"/>
      <c r="C88" s="1475">
        <f t="shared" si="49"/>
        <v>4</v>
      </c>
      <c r="D88" s="1152">
        <v>3</v>
      </c>
      <c r="E88" s="1461">
        <v>0</v>
      </c>
      <c r="F88" s="1153">
        <v>0</v>
      </c>
      <c r="G88" s="1231">
        <v>0</v>
      </c>
      <c r="H88" s="1374">
        <v>1</v>
      </c>
      <c r="I88" s="1499">
        <v>0</v>
      </c>
    </row>
    <row r="89" spans="1:9" s="170" customFormat="1" ht="15" customHeight="1" x14ac:dyDescent="0.15">
      <c r="A89" s="8234" t="s">
        <v>945</v>
      </c>
      <c r="B89" s="8235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36" t="s">
        <v>1215</v>
      </c>
      <c r="B92" s="8236" t="s">
        <v>1216</v>
      </c>
      <c r="C92" s="7873" t="s">
        <v>558</v>
      </c>
      <c r="D92" s="7888"/>
      <c r="E92" s="7888"/>
      <c r="F92" s="7888"/>
      <c r="G92" s="7874"/>
    </row>
    <row r="93" spans="1:9" s="170" customFormat="1" ht="15" customHeight="1" x14ac:dyDescent="0.15">
      <c r="A93" s="8237"/>
      <c r="B93" s="823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1221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2" t="s">
        <v>523</v>
      </c>
      <c r="U100" s="8223"/>
    </row>
    <row r="101" spans="1:75" s="170" customFormat="1" ht="15" customHeight="1" x14ac:dyDescent="0.15">
      <c r="A101" s="8230"/>
      <c r="B101" s="8230"/>
      <c r="C101" s="8226" t="s">
        <v>12</v>
      </c>
      <c r="D101" s="8227"/>
      <c r="E101" s="8227"/>
      <c r="F101" s="8227"/>
      <c r="G101" s="8227"/>
      <c r="H101" s="8227"/>
      <c r="I101" s="8227"/>
      <c r="J101" s="8227"/>
      <c r="K101" s="8227"/>
      <c r="L101" s="8227"/>
      <c r="M101" s="8227"/>
      <c r="N101" s="8227"/>
      <c r="O101" s="8227"/>
      <c r="P101" s="8227"/>
      <c r="Q101" s="8227"/>
      <c r="R101" s="8227"/>
      <c r="S101" s="8227"/>
      <c r="T101" s="8224"/>
      <c r="U101" s="8225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43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zoomScaleNormal="100" workbookViewId="0">
      <selection activeCell="D23" sqref="D23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790" t="s">
        <v>2240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6790"/>
      <c r="P6" s="6790"/>
      <c r="Q6" s="6790"/>
      <c r="R6" s="6790"/>
      <c r="S6" s="6790"/>
      <c r="T6" s="6790"/>
      <c r="U6" s="6790"/>
      <c r="V6" s="6790"/>
      <c r="W6" s="6790"/>
      <c r="X6" s="679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71" t="s">
        <v>2242</v>
      </c>
      <c r="B9" s="6730"/>
      <c r="C9" s="8272"/>
      <c r="D9" s="6514" t="s">
        <v>24</v>
      </c>
      <c r="E9" s="8265" t="s">
        <v>2243</v>
      </c>
      <c r="F9" s="6510"/>
      <c r="G9" s="6510"/>
      <c r="H9" s="6510"/>
      <c r="I9" s="6967"/>
      <c r="J9" s="6868" t="s">
        <v>12</v>
      </c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8273"/>
      <c r="Y9" s="6869" t="s">
        <v>39</v>
      </c>
      <c r="Z9" s="6507"/>
      <c r="AA9" s="8274"/>
      <c r="AB9" s="6516" t="s">
        <v>2244</v>
      </c>
      <c r="AC9" s="6514" t="s">
        <v>2</v>
      </c>
      <c r="AD9" s="6514" t="s">
        <v>3</v>
      </c>
      <c r="AE9" s="6514" t="s">
        <v>17</v>
      </c>
      <c r="AF9" s="8265" t="s">
        <v>48</v>
      </c>
      <c r="AG9" s="6967"/>
    </row>
    <row r="10" spans="1:96" s="170" customFormat="1" ht="24" customHeight="1" x14ac:dyDescent="0.15">
      <c r="A10" s="6747"/>
      <c r="B10" s="6872"/>
      <c r="C10" s="6748"/>
      <c r="D10" s="6483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83"/>
      <c r="AC10" s="6483"/>
      <c r="AD10" s="6483"/>
      <c r="AE10" s="6483"/>
      <c r="AF10" s="2475" t="s">
        <v>41</v>
      </c>
      <c r="AG10" s="2475" t="s">
        <v>42</v>
      </c>
    </row>
    <row r="11" spans="1:96" s="170" customFormat="1" ht="15" customHeight="1" x14ac:dyDescent="0.25">
      <c r="A11" s="8266" t="s">
        <v>2247</v>
      </c>
      <c r="B11" s="8267" t="s">
        <v>2248</v>
      </c>
      <c r="C11" s="8268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519"/>
      <c r="B12" s="8266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519"/>
      <c r="B13" s="6519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519"/>
      <c r="B14" s="6519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519"/>
      <c r="B15" s="651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519"/>
      <c r="B16" s="7351" t="s">
        <v>2254</v>
      </c>
      <c r="C16" s="8269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519"/>
      <c r="B17" s="8270" t="s">
        <v>2255</v>
      </c>
      <c r="C17" s="7354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519"/>
      <c r="B18" s="8270" t="s">
        <v>2256</v>
      </c>
      <c r="C18" s="7354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519"/>
      <c r="B19" s="8275" t="s">
        <v>2257</v>
      </c>
      <c r="C19" s="8276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519"/>
      <c r="B20" s="7349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519"/>
      <c r="B21" s="8277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519"/>
      <c r="B22" s="8278" t="s">
        <v>2259</v>
      </c>
      <c r="C22" s="7352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519"/>
      <c r="B23" s="8279" t="s">
        <v>2260</v>
      </c>
      <c r="C23" s="7469"/>
      <c r="D23" s="1075">
        <f>SUM(J23:S23)</f>
        <v>12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2</v>
      </c>
      <c r="M23" s="1090">
        <v>6</v>
      </c>
      <c r="N23" s="1090">
        <v>3</v>
      </c>
      <c r="O23" s="1090">
        <v>1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519"/>
      <c r="B24" s="7614" t="s">
        <v>2261</v>
      </c>
      <c r="C24" s="7371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519"/>
      <c r="B25" s="8275" t="s">
        <v>2262</v>
      </c>
      <c r="C25" s="8276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519"/>
      <c r="B26" s="6500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519"/>
      <c r="B27" s="6470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519"/>
      <c r="B28" s="6471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519"/>
      <c r="B29" s="6500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519"/>
      <c r="B30" s="6470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519"/>
      <c r="B31" s="6471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519"/>
      <c r="B32" s="8284" t="s">
        <v>2269</v>
      </c>
      <c r="C32" s="8285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519"/>
      <c r="B33" s="6471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519"/>
      <c r="B34" s="8286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519"/>
      <c r="B35" s="8287" t="s">
        <v>2273</v>
      </c>
      <c r="C35" s="8287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519"/>
      <c r="B36" s="7351" t="s">
        <v>2274</v>
      </c>
      <c r="C36" s="8269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519"/>
      <c r="B37" s="7614" t="s">
        <v>2275</v>
      </c>
      <c r="C37" s="7371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519"/>
      <c r="B38" s="8275" t="s">
        <v>2276</v>
      </c>
      <c r="C38" s="8276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519"/>
      <c r="B39" s="6500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519"/>
      <c r="B40" s="6470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519"/>
      <c r="B41" s="6470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519"/>
      <c r="B42" s="6470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519"/>
      <c r="B43" s="6470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519"/>
      <c r="B44" s="8280" t="s">
        <v>2283</v>
      </c>
      <c r="C44" s="8281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519"/>
      <c r="B45" s="8282" t="s">
        <v>2284</v>
      </c>
      <c r="C45" s="8283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515"/>
      <c r="B46" s="8288" t="s">
        <v>24</v>
      </c>
      <c r="C46" s="8289"/>
      <c r="D46" s="2909">
        <f>SUM(E46:X46)</f>
        <v>12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2</v>
      </c>
      <c r="M46" s="2938">
        <f t="shared" si="12"/>
        <v>6</v>
      </c>
      <c r="N46" s="2938">
        <f t="shared" si="12"/>
        <v>3</v>
      </c>
      <c r="O46" s="2938">
        <f t="shared" si="12"/>
        <v>1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65" t="s">
        <v>2242</v>
      </c>
      <c r="B48" s="6510"/>
      <c r="C48" s="6967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66" t="s">
        <v>2247</v>
      </c>
      <c r="B49" s="8267" t="s">
        <v>2248</v>
      </c>
      <c r="C49" s="8268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519"/>
      <c r="B50" s="8266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519"/>
      <c r="B51" s="6519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519"/>
      <c r="B52" s="6519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519"/>
      <c r="B53" s="651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519"/>
      <c r="B54" s="7351" t="s">
        <v>2254</v>
      </c>
      <c r="C54" s="8269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519"/>
      <c r="B55" s="8270" t="s">
        <v>2255</v>
      </c>
      <c r="C55" s="7354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519"/>
      <c r="B56" s="8270" t="s">
        <v>2256</v>
      </c>
      <c r="C56" s="7354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519"/>
      <c r="B57" s="8275" t="s">
        <v>2257</v>
      </c>
      <c r="C57" s="8276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519"/>
      <c r="B58" s="8270" t="s">
        <v>2290</v>
      </c>
      <c r="C58" s="7354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519"/>
      <c r="B59" s="7351" t="s">
        <v>2259</v>
      </c>
      <c r="C59" s="8269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519"/>
      <c r="B60" s="7614" t="s">
        <v>2260</v>
      </c>
      <c r="C60" s="7371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519"/>
      <c r="B61" s="7614" t="s">
        <v>2261</v>
      </c>
      <c r="C61" s="7371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519"/>
      <c r="B62" s="8275" t="s">
        <v>2262</v>
      </c>
      <c r="C62" s="8276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519"/>
      <c r="B63" s="6500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519"/>
      <c r="B64" s="6470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519"/>
      <c r="B65" s="6471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519"/>
      <c r="B66" s="6500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519"/>
      <c r="B67" s="6470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519"/>
      <c r="B68" s="6471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519"/>
      <c r="B69" s="8284" t="s">
        <v>2269</v>
      </c>
      <c r="C69" s="8285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519"/>
      <c r="B70" s="6471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519"/>
      <c r="B71" s="8286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519"/>
      <c r="B72" s="8287" t="s">
        <v>2273</v>
      </c>
      <c r="C72" s="8287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519"/>
      <c r="B73" s="7351" t="s">
        <v>2274</v>
      </c>
      <c r="C73" s="8269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519"/>
      <c r="B74" s="7614" t="s">
        <v>2275</v>
      </c>
      <c r="C74" s="7371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519"/>
      <c r="B75" s="8275" t="s">
        <v>2276</v>
      </c>
      <c r="C75" s="8276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519"/>
      <c r="B76" s="6500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519"/>
      <c r="B77" s="6470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519"/>
      <c r="B78" s="6470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519"/>
      <c r="B79" s="6470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519"/>
      <c r="B80" s="6471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519"/>
      <c r="B81" s="8280" t="s">
        <v>2283</v>
      </c>
      <c r="C81" s="8281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519"/>
      <c r="B82" s="8282" t="s">
        <v>2284</v>
      </c>
      <c r="C82" s="8283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515"/>
      <c r="B83" s="8299" t="s">
        <v>24</v>
      </c>
      <c r="C83" s="8300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65" t="s">
        <v>1079</v>
      </c>
      <c r="B85" s="6510"/>
      <c r="C85" s="6967"/>
      <c r="D85" s="2836" t="s">
        <v>2292</v>
      </c>
      <c r="E85" s="8293"/>
      <c r="F85" s="8293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290" t="s">
        <v>1074</v>
      </c>
      <c r="B86" s="8291"/>
      <c r="C86" s="8292"/>
      <c r="D86" s="2952">
        <v>0</v>
      </c>
      <c r="E86" s="8293"/>
      <c r="F86" s="8293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294" t="s">
        <v>2293</v>
      </c>
      <c r="B87" s="7609"/>
      <c r="C87" s="7610"/>
      <c r="D87" s="2952">
        <v>0</v>
      </c>
      <c r="E87" s="8293"/>
      <c r="F87" s="8293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295" t="s">
        <v>2294</v>
      </c>
      <c r="B88" s="8296"/>
      <c r="C88" s="8297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298" t="s">
        <v>1456</v>
      </c>
      <c r="B90" s="8298"/>
      <c r="C90" s="829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7" t="s">
        <v>2298</v>
      </c>
      <c r="B91" s="8308"/>
      <c r="C91" s="8309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04" t="s">
        <v>2299</v>
      </c>
      <c r="B92" s="8305"/>
      <c r="C92" s="8306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74" t="s">
        <v>2300</v>
      </c>
      <c r="B93" s="8310"/>
      <c r="C93" s="7275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298" t="s">
        <v>1456</v>
      </c>
      <c r="B95" s="8298"/>
      <c r="C95" s="8298"/>
      <c r="D95" s="6443" t="s">
        <v>2296</v>
      </c>
      <c r="E95" s="6967" t="s">
        <v>2297</v>
      </c>
      <c r="F95" s="8265" t="s">
        <v>2302</v>
      </c>
      <c r="G95" s="6967"/>
      <c r="H95" s="8317" t="s">
        <v>12</v>
      </c>
      <c r="I95" s="8317"/>
      <c r="J95" s="8317"/>
      <c r="K95" s="8317"/>
      <c r="L95" s="8317"/>
      <c r="M95" s="8317"/>
      <c r="N95" s="8317"/>
      <c r="O95" s="8317"/>
      <c r="P95" s="8317"/>
      <c r="Q95" s="8317"/>
      <c r="R95" s="8317"/>
      <c r="S95" s="8317"/>
      <c r="T95" s="8317"/>
      <c r="U95" s="8318"/>
      <c r="V95" s="6730" t="s">
        <v>39</v>
      </c>
      <c r="W95" s="6505" t="s">
        <v>1112</v>
      </c>
    </row>
    <row r="96" spans="1:23" s="170" customFormat="1" ht="23.25" customHeight="1" x14ac:dyDescent="0.15">
      <c r="A96" s="8298"/>
      <c r="B96" s="8298"/>
      <c r="C96" s="8298"/>
      <c r="D96" s="6443"/>
      <c r="E96" s="6967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72"/>
      <c r="W96" s="6460"/>
    </row>
    <row r="97" spans="1:91" s="170" customFormat="1" ht="15" customHeight="1" x14ac:dyDescent="0.15">
      <c r="A97" s="8301" t="s">
        <v>2303</v>
      </c>
      <c r="B97" s="8302"/>
      <c r="C97" s="830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04" t="s">
        <v>2304</v>
      </c>
      <c r="B98" s="8305"/>
      <c r="C98" s="8306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04" t="s">
        <v>2305</v>
      </c>
      <c r="B99" s="8305"/>
      <c r="C99" s="8306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730" t="s">
        <v>2307</v>
      </c>
      <c r="B101" s="6730"/>
      <c r="C101" s="8272"/>
      <c r="D101" s="8311" t="s">
        <v>2308</v>
      </c>
      <c r="E101" s="8271" t="s">
        <v>12</v>
      </c>
      <c r="F101" s="6730"/>
      <c r="G101" s="6730"/>
      <c r="H101" s="6730"/>
      <c r="I101" s="6730"/>
      <c r="J101" s="8312"/>
      <c r="K101" s="6507" t="s">
        <v>523</v>
      </c>
      <c r="L101" s="8313"/>
    </row>
    <row r="102" spans="1:91" s="170" customFormat="1" ht="15" customHeight="1" x14ac:dyDescent="0.15">
      <c r="A102" s="6872"/>
      <c r="B102" s="6872"/>
      <c r="C102" s="6748"/>
      <c r="D102" s="8311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4" t="s">
        <v>2310</v>
      </c>
      <c r="B103" s="8315"/>
      <c r="C103" s="2886" t="s">
        <v>2311</v>
      </c>
      <c r="D103" s="2027">
        <f>SUM(E103:J103)</f>
        <v>9</v>
      </c>
      <c r="E103" s="2492">
        <v>0</v>
      </c>
      <c r="F103" s="2929">
        <v>0</v>
      </c>
      <c r="G103" s="320">
        <v>1</v>
      </c>
      <c r="H103" s="320">
        <v>1</v>
      </c>
      <c r="I103" s="320">
        <v>4</v>
      </c>
      <c r="J103" s="2984">
        <v>3</v>
      </c>
      <c r="K103" s="2929">
        <v>1</v>
      </c>
      <c r="L103" s="2867">
        <v>8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6"/>
      <c r="B104" s="6695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6"/>
      <c r="B105" s="6695"/>
      <c r="C105" s="2986" t="s">
        <v>2313</v>
      </c>
      <c r="D105" s="150">
        <f t="shared" si="21"/>
        <v>6</v>
      </c>
      <c r="E105" s="114">
        <v>4</v>
      </c>
      <c r="F105" s="121">
        <v>2</v>
      </c>
      <c r="G105" s="115">
        <v>0</v>
      </c>
      <c r="H105" s="115">
        <v>0</v>
      </c>
      <c r="I105" s="115">
        <v>0</v>
      </c>
      <c r="J105" s="774">
        <v>0</v>
      </c>
      <c r="K105" s="121">
        <v>4</v>
      </c>
      <c r="L105" s="117">
        <v>2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4" t="s">
        <v>2314</v>
      </c>
      <c r="B106" s="8315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6"/>
      <c r="B107" s="6695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6"/>
      <c r="B108" s="6695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4" t="s">
        <v>2315</v>
      </c>
      <c r="B109" s="8333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34"/>
      <c r="B110" s="7584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765"/>
      <c r="B111" s="6766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98" t="s">
        <v>23</v>
      </c>
      <c r="B116" s="8265" t="s">
        <v>2322</v>
      </c>
      <c r="C116" s="6510"/>
      <c r="D116" s="6510"/>
      <c r="E116" s="6510"/>
      <c r="F116" s="6510"/>
      <c r="G116" s="6510"/>
      <c r="H116" s="6510"/>
      <c r="I116" s="6967"/>
      <c r="J116" s="102"/>
      <c r="K116" s="102"/>
      <c r="L116" s="102"/>
    </row>
    <row r="117" spans="1:94" s="170" customFormat="1" ht="30" customHeight="1" x14ac:dyDescent="0.15">
      <c r="A117" s="6499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98" t="s">
        <v>23</v>
      </c>
      <c r="B121" s="6514" t="s">
        <v>2334</v>
      </c>
      <c r="C121" s="8335" t="s">
        <v>2335</v>
      </c>
      <c r="D121" s="6992"/>
      <c r="E121" s="6992"/>
      <c r="F121" s="6992"/>
      <c r="G121" s="6992"/>
      <c r="H121" s="6992"/>
      <c r="I121" s="6992"/>
      <c r="J121" s="6992"/>
      <c r="K121" s="6992"/>
      <c r="L121" s="6992"/>
      <c r="M121" s="6993"/>
    </row>
    <row r="122" spans="1:94" s="170" customFormat="1" ht="31.5" x14ac:dyDescent="0.15">
      <c r="A122" s="6499"/>
      <c r="B122" s="6483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98" t="s">
        <v>23</v>
      </c>
      <c r="B126" s="8319" t="s">
        <v>2350</v>
      </c>
      <c r="C126" s="8321" t="s">
        <v>12</v>
      </c>
      <c r="D126" s="8322"/>
      <c r="E126" s="8322"/>
      <c r="F126" s="8323"/>
      <c r="G126" s="8324" t="s">
        <v>2</v>
      </c>
      <c r="H126" s="651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99"/>
      <c r="B127" s="8320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757"/>
      <c r="H127" s="6446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25" t="s">
        <v>2307</v>
      </c>
      <c r="B131" s="8326"/>
      <c r="C131" s="8327"/>
      <c r="D131" s="8330" t="s">
        <v>2308</v>
      </c>
      <c r="E131" s="6618" t="s">
        <v>1468</v>
      </c>
      <c r="F131" s="6619"/>
      <c r="G131" s="6619"/>
      <c r="H131" s="6619"/>
      <c r="I131" s="6619"/>
      <c r="J131" s="6619"/>
      <c r="K131" s="6619"/>
      <c r="L131" s="6619"/>
      <c r="M131" s="6619"/>
      <c r="N131" s="8332"/>
      <c r="O131" s="6619" t="s">
        <v>523</v>
      </c>
      <c r="P131" s="8336"/>
    </row>
    <row r="132" spans="1:92" s="170" customFormat="1" ht="20.100000000000001" customHeight="1" x14ac:dyDescent="0.15">
      <c r="A132" s="8328"/>
      <c r="B132" s="8328"/>
      <c r="C132" s="8329"/>
      <c r="D132" s="8331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337" t="s">
        <v>2355</v>
      </c>
      <c r="B133" s="8338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339"/>
      <c r="B134" s="8340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339"/>
      <c r="B135" s="8340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339"/>
      <c r="B136" s="8340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339"/>
      <c r="B137" s="8340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339"/>
      <c r="B138" s="8340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339"/>
      <c r="B139" s="8340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339"/>
      <c r="B140" s="8340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341" t="s">
        <v>2364</v>
      </c>
      <c r="B141" s="8342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343"/>
      <c r="B142" s="8340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343"/>
      <c r="B143" s="8340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343"/>
      <c r="B144" s="8340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343"/>
      <c r="B145" s="8340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343"/>
      <c r="B146" s="8340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343"/>
      <c r="B147" s="8340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344"/>
      <c r="B148" s="8345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65" t="s">
        <v>2242</v>
      </c>
      <c r="B150" s="6510"/>
      <c r="C150" s="6967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6" t="s">
        <v>2247</v>
      </c>
      <c r="B151" s="8267" t="s">
        <v>2248</v>
      </c>
      <c r="C151" s="8268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519"/>
      <c r="B152" s="8266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519"/>
      <c r="B153" s="6519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519"/>
      <c r="B154" s="6519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519"/>
      <c r="B155" s="651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519"/>
      <c r="B156" s="7351" t="s">
        <v>2254</v>
      </c>
      <c r="C156" s="8269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519"/>
      <c r="B157" s="8270" t="s">
        <v>2255</v>
      </c>
      <c r="C157" s="7354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519"/>
      <c r="B158" s="8270" t="s">
        <v>2256</v>
      </c>
      <c r="C158" s="7354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519"/>
      <c r="B159" s="8275" t="s">
        <v>2257</v>
      </c>
      <c r="C159" s="8276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519"/>
      <c r="B160" s="8270" t="s">
        <v>2290</v>
      </c>
      <c r="C160" s="7354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519"/>
      <c r="B161" s="7351" t="s">
        <v>2259</v>
      </c>
      <c r="C161" s="8269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519"/>
      <c r="B162" s="7614" t="s">
        <v>2260</v>
      </c>
      <c r="C162" s="7371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519"/>
      <c r="B163" s="7614" t="s">
        <v>2261</v>
      </c>
      <c r="C163" s="7371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519"/>
      <c r="B164" s="8275" t="s">
        <v>2262</v>
      </c>
      <c r="C164" s="8276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519"/>
      <c r="B165" s="6500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519"/>
      <c r="B166" s="6470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519"/>
      <c r="B167" s="647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519"/>
      <c r="B168" s="6500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519"/>
      <c r="B169" s="6470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519"/>
      <c r="B170" s="647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519"/>
      <c r="B171" s="8284" t="s">
        <v>2269</v>
      </c>
      <c r="C171" s="8285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519"/>
      <c r="B172" s="6471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519"/>
      <c r="B173" s="8286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519"/>
      <c r="B174" s="8287" t="s">
        <v>2273</v>
      </c>
      <c r="C174" s="8287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519"/>
      <c r="B175" s="7351" t="s">
        <v>2274</v>
      </c>
      <c r="C175" s="8269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519"/>
      <c r="B176" s="7614" t="s">
        <v>2275</v>
      </c>
      <c r="C176" s="7371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519"/>
      <c r="B177" s="8275" t="s">
        <v>2276</v>
      </c>
      <c r="C177" s="8276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519"/>
      <c r="B178" s="6500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519"/>
      <c r="B179" s="6470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519"/>
      <c r="B180" s="6471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519"/>
      <c r="B181" s="8280" t="s">
        <v>2283</v>
      </c>
      <c r="C181" s="8281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519"/>
      <c r="B182" s="8282" t="s">
        <v>2284</v>
      </c>
      <c r="C182" s="8283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515"/>
      <c r="B183" s="8348" t="s">
        <v>24</v>
      </c>
      <c r="C183" s="8349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353" t="s">
        <v>2367</v>
      </c>
      <c r="B185" s="6505" t="s">
        <v>2368</v>
      </c>
      <c r="C185" s="6462" t="s">
        <v>24</v>
      </c>
      <c r="D185" s="6462"/>
      <c r="E185" s="6516"/>
      <c r="F185" s="6509" t="s">
        <v>2369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511"/>
      <c r="AH185" s="8346" t="s">
        <v>67</v>
      </c>
      <c r="AI185" s="3054"/>
    </row>
    <row r="186" spans="1:89" ht="15" customHeight="1" x14ac:dyDescent="0.25">
      <c r="A186" s="8354"/>
      <c r="B186" s="6459"/>
      <c r="C186" s="6465"/>
      <c r="D186" s="6465"/>
      <c r="E186" s="6445"/>
      <c r="F186" s="8265" t="s">
        <v>4</v>
      </c>
      <c r="G186" s="6967"/>
      <c r="H186" s="8347" t="s">
        <v>5</v>
      </c>
      <c r="I186" s="8313"/>
      <c r="J186" s="8347" t="s">
        <v>6</v>
      </c>
      <c r="K186" s="8313"/>
      <c r="L186" s="8347" t="s">
        <v>7</v>
      </c>
      <c r="M186" s="8313"/>
      <c r="N186" s="8347" t="s">
        <v>8</v>
      </c>
      <c r="O186" s="8313"/>
      <c r="P186" s="8347" t="s">
        <v>9</v>
      </c>
      <c r="Q186" s="8313"/>
      <c r="R186" s="8347" t="s">
        <v>10</v>
      </c>
      <c r="S186" s="8313"/>
      <c r="T186" s="8347" t="s">
        <v>11</v>
      </c>
      <c r="U186" s="8313"/>
      <c r="V186" s="8347" t="s">
        <v>18</v>
      </c>
      <c r="W186" s="8313"/>
      <c r="X186" s="8347" t="s">
        <v>19</v>
      </c>
      <c r="Y186" s="8313"/>
      <c r="Z186" s="8347" t="s">
        <v>20</v>
      </c>
      <c r="AA186" s="8313"/>
      <c r="AB186" s="8347" t="s">
        <v>70</v>
      </c>
      <c r="AC186" s="8313"/>
      <c r="AD186" s="8347" t="s">
        <v>71</v>
      </c>
      <c r="AE186" s="8313"/>
      <c r="AF186" s="8347" t="s">
        <v>72</v>
      </c>
      <c r="AG186" s="8274"/>
      <c r="AH186" s="6787"/>
    </row>
    <row r="187" spans="1:89" ht="15" customHeight="1" x14ac:dyDescent="0.25">
      <c r="A187" s="8354"/>
      <c r="B187" s="6460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4"/>
    </row>
    <row r="188" spans="1:89" ht="15" customHeight="1" x14ac:dyDescent="0.25">
      <c r="A188" s="8350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351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351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351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351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352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27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790" t="s">
        <v>3174</v>
      </c>
      <c r="B6" s="6790"/>
      <c r="C6" s="6790"/>
      <c r="D6" s="6790"/>
      <c r="E6" s="6790"/>
      <c r="F6" s="6790"/>
      <c r="G6" s="6790"/>
      <c r="H6" s="6790"/>
      <c r="I6" s="6790"/>
      <c r="J6" s="6790"/>
      <c r="K6" s="6790"/>
      <c r="L6" s="6790"/>
      <c r="M6" s="6790"/>
      <c r="N6" s="679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486" t="s">
        <v>3177</v>
      </c>
      <c r="B10" s="8356" t="s">
        <v>24</v>
      </c>
      <c r="C10" s="6646"/>
      <c r="D10" s="7655"/>
      <c r="E10" s="8357" t="s">
        <v>30</v>
      </c>
      <c r="F10" s="6468"/>
      <c r="G10" s="6468"/>
      <c r="H10" s="6468"/>
      <c r="I10" s="6468"/>
      <c r="J10" s="6468"/>
      <c r="K10" s="6468"/>
      <c r="L10" s="6468"/>
      <c r="M10" s="6468"/>
      <c r="N10" s="6468"/>
      <c r="O10" s="6468"/>
      <c r="P10" s="6468"/>
      <c r="Q10" s="6468"/>
      <c r="R10" s="6468"/>
      <c r="S10" s="6468"/>
      <c r="T10" s="6468"/>
      <c r="U10" s="6468"/>
      <c r="V10" s="6468"/>
      <c r="W10" s="6468"/>
      <c r="X10" s="6468"/>
      <c r="Y10" s="6468"/>
      <c r="Z10" s="6468"/>
      <c r="AA10" s="6468"/>
      <c r="AB10" s="6468"/>
      <c r="AC10" s="6468"/>
      <c r="AD10" s="6468"/>
      <c r="AE10" s="6468"/>
      <c r="AF10" s="6468"/>
      <c r="AG10" s="6468"/>
      <c r="AH10" s="6468"/>
      <c r="AI10" s="6468"/>
      <c r="AJ10" s="6468"/>
      <c r="AK10" s="6468"/>
      <c r="AL10" s="8358"/>
      <c r="AM10" s="8359" t="s">
        <v>466</v>
      </c>
      <c r="AN10" s="6468"/>
      <c r="AO10" s="6468"/>
      <c r="AP10" s="8360"/>
      <c r="AQ10" s="6486" t="s">
        <v>3178</v>
      </c>
      <c r="AR10" s="6486" t="s">
        <v>2</v>
      </c>
      <c r="AS10" s="6486" t="s">
        <v>3</v>
      </c>
    </row>
    <row r="11" spans="1:130" x14ac:dyDescent="0.25">
      <c r="A11" s="7225"/>
      <c r="B11" s="6709"/>
      <c r="C11" s="6465"/>
      <c r="D11" s="6445"/>
      <c r="E11" s="7250" t="s">
        <v>36</v>
      </c>
      <c r="F11" s="7251"/>
      <c r="G11" s="7250" t="s">
        <v>37</v>
      </c>
      <c r="H11" s="7251"/>
      <c r="I11" s="7250" t="s">
        <v>38</v>
      </c>
      <c r="J11" s="7251"/>
      <c r="K11" s="7250" t="s">
        <v>4</v>
      </c>
      <c r="L11" s="7251"/>
      <c r="M11" s="7250" t="s">
        <v>5</v>
      </c>
      <c r="N11" s="7251"/>
      <c r="O11" s="7250" t="s">
        <v>560</v>
      </c>
      <c r="P11" s="7251"/>
      <c r="Q11" s="7250" t="s">
        <v>561</v>
      </c>
      <c r="R11" s="7251"/>
      <c r="S11" s="7250" t="s">
        <v>8</v>
      </c>
      <c r="T11" s="7251"/>
      <c r="U11" s="7250" t="s">
        <v>9</v>
      </c>
      <c r="V11" s="7251"/>
      <c r="W11" s="7250" t="s">
        <v>576</v>
      </c>
      <c r="X11" s="7251"/>
      <c r="Y11" s="7250" t="s">
        <v>11</v>
      </c>
      <c r="Z11" s="7251"/>
      <c r="AA11" s="7250" t="s">
        <v>18</v>
      </c>
      <c r="AB11" s="7251"/>
      <c r="AC11" s="7250" t="s">
        <v>19</v>
      </c>
      <c r="AD11" s="7251"/>
      <c r="AE11" s="7250" t="s">
        <v>20</v>
      </c>
      <c r="AF11" s="7251"/>
      <c r="AG11" s="7250" t="s">
        <v>70</v>
      </c>
      <c r="AH11" s="7251"/>
      <c r="AI11" s="7250" t="s">
        <v>71</v>
      </c>
      <c r="AJ11" s="7251"/>
      <c r="AK11" s="8357" t="s">
        <v>72</v>
      </c>
      <c r="AL11" s="8358"/>
      <c r="AM11" s="6788" t="s">
        <v>3179</v>
      </c>
      <c r="AN11" s="8361" t="s">
        <v>3180</v>
      </c>
      <c r="AO11" s="8363" t="s">
        <v>3181</v>
      </c>
      <c r="AP11" s="6465" t="s">
        <v>3182</v>
      </c>
      <c r="AQ11" s="7225"/>
      <c r="AR11" s="7225"/>
      <c r="AS11" s="7225"/>
    </row>
    <row r="12" spans="1:130" x14ac:dyDescent="0.25">
      <c r="A12" s="8355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769"/>
      <c r="AN12" s="8362"/>
      <c r="AO12" s="8013"/>
      <c r="AP12" s="7683"/>
      <c r="AQ12" s="8355"/>
      <c r="AR12" s="8355"/>
      <c r="AS12" s="8355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40" t="s">
        <v>3192</v>
      </c>
      <c r="B26" s="6486" t="s">
        <v>23</v>
      </c>
      <c r="C26" s="8356" t="s">
        <v>24</v>
      </c>
      <c r="D26" s="6646"/>
      <c r="E26" s="7655"/>
      <c r="F26" s="8357" t="s">
        <v>30</v>
      </c>
      <c r="G26" s="6468"/>
      <c r="H26" s="6468"/>
      <c r="I26" s="6468"/>
      <c r="J26" s="6468"/>
      <c r="K26" s="6468"/>
      <c r="L26" s="6468"/>
      <c r="M26" s="6468"/>
      <c r="N26" s="6468"/>
      <c r="O26" s="6468"/>
      <c r="P26" s="6468"/>
      <c r="Q26" s="6468"/>
      <c r="R26" s="6468"/>
      <c r="S26" s="6468"/>
      <c r="T26" s="6468"/>
      <c r="U26" s="6468"/>
      <c r="V26" s="6468"/>
      <c r="W26" s="6468"/>
      <c r="X26" s="6468"/>
      <c r="Y26" s="6468"/>
      <c r="Z26" s="6468"/>
      <c r="AA26" s="6468"/>
      <c r="AB26" s="6468"/>
      <c r="AC26" s="6468"/>
      <c r="AD26" s="6468"/>
      <c r="AE26" s="6468"/>
      <c r="AF26" s="6468"/>
      <c r="AG26" s="6468"/>
      <c r="AH26" s="6468"/>
      <c r="AI26" s="6468"/>
      <c r="AJ26" s="6468"/>
      <c r="AK26" s="6468"/>
      <c r="AL26" s="6468"/>
      <c r="AM26" s="8358"/>
      <c r="AN26" s="8359" t="s">
        <v>466</v>
      </c>
      <c r="AO26" s="6468"/>
      <c r="AP26" s="6468"/>
      <c r="AQ26" s="8360"/>
    </row>
    <row r="27" spans="1:113" x14ac:dyDescent="0.25">
      <c r="A27" s="6746"/>
      <c r="B27" s="7225"/>
      <c r="C27" s="8364"/>
      <c r="D27" s="7683"/>
      <c r="E27" s="7263"/>
      <c r="F27" s="7250" t="s">
        <v>36</v>
      </c>
      <c r="G27" s="7251"/>
      <c r="H27" s="7250" t="s">
        <v>37</v>
      </c>
      <c r="I27" s="7251"/>
      <c r="J27" s="7250" t="s">
        <v>38</v>
      </c>
      <c r="K27" s="7251"/>
      <c r="L27" s="7250" t="s">
        <v>4</v>
      </c>
      <c r="M27" s="7251"/>
      <c r="N27" s="7250" t="s">
        <v>5</v>
      </c>
      <c r="O27" s="7251"/>
      <c r="P27" s="7250" t="s">
        <v>560</v>
      </c>
      <c r="Q27" s="7251"/>
      <c r="R27" s="7250" t="s">
        <v>561</v>
      </c>
      <c r="S27" s="7251"/>
      <c r="T27" s="7250" t="s">
        <v>8</v>
      </c>
      <c r="U27" s="7251"/>
      <c r="V27" s="7250" t="s">
        <v>9</v>
      </c>
      <c r="W27" s="7251"/>
      <c r="X27" s="7250" t="s">
        <v>576</v>
      </c>
      <c r="Y27" s="7251"/>
      <c r="Z27" s="7250" t="s">
        <v>11</v>
      </c>
      <c r="AA27" s="7251"/>
      <c r="AB27" s="7250" t="s">
        <v>18</v>
      </c>
      <c r="AC27" s="7251"/>
      <c r="AD27" s="7250" t="s">
        <v>19</v>
      </c>
      <c r="AE27" s="7251"/>
      <c r="AF27" s="7250" t="s">
        <v>20</v>
      </c>
      <c r="AG27" s="7251"/>
      <c r="AH27" s="7250" t="s">
        <v>70</v>
      </c>
      <c r="AI27" s="7251"/>
      <c r="AJ27" s="7250" t="s">
        <v>71</v>
      </c>
      <c r="AK27" s="7251"/>
      <c r="AL27" s="8357" t="s">
        <v>72</v>
      </c>
      <c r="AM27" s="8358"/>
      <c r="AN27" s="6788" t="s">
        <v>3193</v>
      </c>
      <c r="AO27" s="8361" t="s">
        <v>3180</v>
      </c>
      <c r="AP27" s="8363" t="s">
        <v>3181</v>
      </c>
      <c r="AQ27" s="6717" t="s">
        <v>3182</v>
      </c>
    </row>
    <row r="28" spans="1:113" x14ac:dyDescent="0.25">
      <c r="A28" s="7267"/>
      <c r="B28" s="8355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769"/>
      <c r="AO28" s="8362"/>
      <c r="AP28" s="8013"/>
      <c r="AQ28" s="6771"/>
      <c r="CG28" s="6319">
        <f>IF(C29&lt;&gt;SUM(C30:C48),1,0)</f>
        <v>0</v>
      </c>
    </row>
    <row r="29" spans="1:113" x14ac:dyDescent="0.25">
      <c r="A29" s="8374" t="s">
        <v>3194</v>
      </c>
      <c r="B29" s="8375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376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39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39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39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39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39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39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39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39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39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39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39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39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39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39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39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39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39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377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370" t="s">
        <v>61</v>
      </c>
      <c r="B52" s="6486" t="s">
        <v>1</v>
      </c>
      <c r="C52" s="6468" t="s">
        <v>3802</v>
      </c>
      <c r="D52" s="6468"/>
      <c r="E52" s="6468"/>
      <c r="F52" s="8358"/>
      <c r="G52" s="8365" t="s">
        <v>3803</v>
      </c>
      <c r="H52" s="7259"/>
    </row>
    <row r="53" spans="1:130" ht="21" x14ac:dyDescent="0.25">
      <c r="A53" s="8371"/>
      <c r="B53" s="8355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0" t="s">
        <v>61</v>
      </c>
      <c r="B61" s="7655" t="s">
        <v>1</v>
      </c>
      <c r="C61" s="8372" t="s">
        <v>558</v>
      </c>
      <c r="D61" s="8372"/>
      <c r="E61" s="8372"/>
      <c r="F61" s="8372"/>
      <c r="G61" s="8372"/>
      <c r="H61" s="8372"/>
      <c r="I61" s="8372"/>
      <c r="J61" s="8372"/>
      <c r="K61" s="8372"/>
      <c r="L61" s="8372"/>
      <c r="M61" s="8372"/>
      <c r="N61" s="8372"/>
      <c r="O61" s="8372"/>
      <c r="P61" s="8372"/>
      <c r="Q61" s="8372"/>
      <c r="R61" s="8372"/>
      <c r="S61" s="8373"/>
      <c r="T61" s="8359" t="s">
        <v>466</v>
      </c>
      <c r="U61" s="6468"/>
      <c r="V61" s="6468"/>
      <c r="W61" s="8358"/>
      <c r="X61" s="7258" t="s">
        <v>3220</v>
      </c>
      <c r="Y61" s="7258"/>
      <c r="Z61" s="7259"/>
    </row>
    <row r="62" spans="1:130" ht="21" x14ac:dyDescent="0.25">
      <c r="A62" s="8371"/>
      <c r="B62" s="726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370" t="s">
        <v>61</v>
      </c>
      <c r="B69" s="6486" t="s">
        <v>1</v>
      </c>
      <c r="C69" s="8372" t="s">
        <v>558</v>
      </c>
      <c r="D69" s="8372"/>
      <c r="E69" s="8372"/>
      <c r="F69" s="8372"/>
      <c r="G69" s="8372"/>
      <c r="H69" s="8372"/>
      <c r="I69" s="8372"/>
      <c r="J69" s="8372"/>
      <c r="K69" s="8372"/>
      <c r="L69" s="8372"/>
      <c r="M69" s="8372"/>
      <c r="N69" s="8372"/>
      <c r="O69" s="8372"/>
      <c r="P69" s="8372"/>
      <c r="Q69" s="8372"/>
      <c r="R69" s="8372"/>
      <c r="S69" s="8373"/>
      <c r="T69" s="8359" t="s">
        <v>466</v>
      </c>
      <c r="U69" s="6468"/>
      <c r="V69" s="6468"/>
      <c r="W69" s="8358"/>
      <c r="X69" s="7258" t="s">
        <v>3220</v>
      </c>
      <c r="Y69" s="7258"/>
      <c r="Z69" s="7259"/>
      <c r="CA69" s="2548"/>
      <c r="CB69" s="2548"/>
    </row>
    <row r="70" spans="1:91" ht="21" x14ac:dyDescent="0.25">
      <c r="A70" s="8371"/>
      <c r="B70" s="8355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66" t="s">
        <v>3249</v>
      </c>
      <c r="B113" s="8368" t="s">
        <v>24</v>
      </c>
      <c r="C113" s="8357" t="s">
        <v>3801</v>
      </c>
      <c r="D113" s="6468"/>
      <c r="E113" s="6468"/>
      <c r="F113" s="8358"/>
      <c r="G113" s="8365" t="s">
        <v>3804</v>
      </c>
      <c r="H113" s="7259"/>
    </row>
    <row r="114" spans="1:128" ht="24.75" customHeight="1" x14ac:dyDescent="0.25">
      <c r="A114" s="8367"/>
      <c r="B114" s="8369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84" t="s">
        <v>3253</v>
      </c>
      <c r="B118" s="7638" t="s">
        <v>24</v>
      </c>
      <c r="C118" s="8385" t="s">
        <v>3805</v>
      </c>
      <c r="D118" s="8386"/>
      <c r="E118" s="8386"/>
      <c r="F118" s="8386" t="s">
        <v>3254</v>
      </c>
      <c r="G118" s="8387" t="s">
        <v>3255</v>
      </c>
      <c r="H118" s="8388" t="s">
        <v>3801</v>
      </c>
      <c r="I118" s="7673"/>
      <c r="J118" s="7673"/>
      <c r="K118" s="7666"/>
    </row>
    <row r="119" spans="1:128" ht="44.25" customHeight="1" x14ac:dyDescent="0.25">
      <c r="A119" s="8371"/>
      <c r="B119" s="8355"/>
      <c r="C119" s="6177" t="s">
        <v>3256</v>
      </c>
      <c r="D119" s="6178" t="s">
        <v>3257</v>
      </c>
      <c r="E119" s="6154" t="s">
        <v>3258</v>
      </c>
      <c r="F119" s="8386"/>
      <c r="G119" s="8387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84" t="s">
        <v>3260</v>
      </c>
      <c r="B124" s="7638" t="s">
        <v>1309</v>
      </c>
      <c r="C124" s="7684" t="s">
        <v>3261</v>
      </c>
      <c r="D124" s="8389"/>
      <c r="E124" s="7684" t="s">
        <v>3262</v>
      </c>
      <c r="F124" s="8389"/>
      <c r="G124" s="7685" t="s">
        <v>3263</v>
      </c>
      <c r="H124" s="8389"/>
      <c r="I124" s="7684" t="s">
        <v>3264</v>
      </c>
      <c r="J124" s="7708"/>
      <c r="K124" s="8390" t="s">
        <v>3806</v>
      </c>
      <c r="L124" s="8391"/>
    </row>
    <row r="125" spans="1:128" ht="21" x14ac:dyDescent="0.25">
      <c r="A125" s="8371"/>
      <c r="B125" s="8355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717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753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753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78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2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3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3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3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3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717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753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753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753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753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78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79" t="s">
        <v>3281</v>
      </c>
      <c r="B144" s="7661" t="s">
        <v>24</v>
      </c>
      <c r="C144" s="6646"/>
      <c r="D144" s="7655"/>
      <c r="E144" s="8382" t="s">
        <v>30</v>
      </c>
      <c r="F144" s="7659"/>
      <c r="G144" s="7659"/>
      <c r="H144" s="7659"/>
      <c r="I144" s="7659"/>
      <c r="J144" s="7659"/>
      <c r="K144" s="7659"/>
      <c r="L144" s="7659"/>
      <c r="M144" s="7659"/>
      <c r="N144" s="7659"/>
      <c r="O144" s="7659"/>
      <c r="P144" s="7659"/>
      <c r="Q144" s="7659"/>
      <c r="R144" s="7659"/>
      <c r="S144" s="7659"/>
      <c r="T144" s="7659"/>
      <c r="U144" s="7659"/>
      <c r="V144" s="7659"/>
      <c r="W144" s="7659"/>
      <c r="X144" s="7659"/>
      <c r="Y144" s="7659"/>
      <c r="Z144" s="7659"/>
      <c r="AA144" s="7659"/>
      <c r="AB144" s="7659"/>
      <c r="AC144" s="7659"/>
      <c r="AD144" s="7659"/>
      <c r="AE144" s="7659"/>
      <c r="AF144" s="7659"/>
      <c r="AG144" s="7659"/>
      <c r="AH144" s="7659"/>
      <c r="AI144" s="7659"/>
      <c r="AJ144" s="7659"/>
      <c r="AK144" s="7659"/>
      <c r="AL144" s="7659"/>
      <c r="AM144" s="8394" t="s">
        <v>3282</v>
      </c>
      <c r="AN144" s="8395"/>
      <c r="AO144" s="8396"/>
    </row>
    <row r="145" spans="1:117" x14ac:dyDescent="0.25">
      <c r="A145" s="8380"/>
      <c r="B145" s="7662"/>
      <c r="C145" s="7683"/>
      <c r="D145" s="7263"/>
      <c r="E145" s="8383" t="s">
        <v>36</v>
      </c>
      <c r="F145" s="8383"/>
      <c r="G145" s="8383" t="s">
        <v>37</v>
      </c>
      <c r="H145" s="8383"/>
      <c r="I145" s="8383" t="s">
        <v>38</v>
      </c>
      <c r="J145" s="8383"/>
      <c r="K145" s="8397" t="s">
        <v>4</v>
      </c>
      <c r="L145" s="8397"/>
      <c r="M145" s="8383" t="s">
        <v>5</v>
      </c>
      <c r="N145" s="7684"/>
      <c r="O145" s="8383" t="s">
        <v>560</v>
      </c>
      <c r="P145" s="8383"/>
      <c r="Q145" s="8383" t="s">
        <v>561</v>
      </c>
      <c r="R145" s="8383"/>
      <c r="S145" s="8383" t="s">
        <v>8</v>
      </c>
      <c r="T145" s="8383"/>
      <c r="U145" s="8383" t="s">
        <v>9</v>
      </c>
      <c r="V145" s="8383"/>
      <c r="W145" s="8383" t="s">
        <v>576</v>
      </c>
      <c r="X145" s="8383"/>
      <c r="Y145" s="8383" t="s">
        <v>11</v>
      </c>
      <c r="Z145" s="8383"/>
      <c r="AA145" s="8383" t="s">
        <v>18</v>
      </c>
      <c r="AB145" s="8383"/>
      <c r="AC145" s="8383" t="s">
        <v>19</v>
      </c>
      <c r="AD145" s="7684"/>
      <c r="AE145" s="8383" t="s">
        <v>20</v>
      </c>
      <c r="AF145" s="8383"/>
      <c r="AG145" s="8383" t="s">
        <v>70</v>
      </c>
      <c r="AH145" s="8383"/>
      <c r="AI145" s="8383" t="s">
        <v>71</v>
      </c>
      <c r="AJ145" s="8383"/>
      <c r="AK145" s="7666" t="s">
        <v>72</v>
      </c>
      <c r="AL145" s="7665"/>
      <c r="AM145" s="8400" t="s">
        <v>3283</v>
      </c>
      <c r="AN145" s="8398" t="s">
        <v>3284</v>
      </c>
      <c r="AO145" s="8399"/>
    </row>
    <row r="146" spans="1:117" ht="31.5" x14ac:dyDescent="0.25">
      <c r="A146" s="8381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401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84" t="s">
        <v>61</v>
      </c>
      <c r="B183" s="8402" t="s">
        <v>24</v>
      </c>
      <c r="C183" s="8405" t="s">
        <v>12</v>
      </c>
      <c r="D183" s="8406"/>
      <c r="E183" s="8406"/>
      <c r="F183" s="8406"/>
      <c r="G183" s="8406"/>
      <c r="H183" s="8406"/>
      <c r="I183" s="8406"/>
      <c r="J183" s="8406"/>
      <c r="K183" s="8406"/>
      <c r="L183" s="8406"/>
      <c r="M183" s="8406"/>
      <c r="N183" s="8406"/>
      <c r="O183" s="8406"/>
      <c r="P183" s="8406"/>
      <c r="Q183" s="8406"/>
      <c r="R183" s="8406"/>
      <c r="S183" s="8407"/>
      <c r="T183" s="8411" t="s">
        <v>3282</v>
      </c>
      <c r="U183" s="8415"/>
      <c r="V183" s="8415"/>
      <c r="W183" s="8415"/>
      <c r="X183" s="8415"/>
      <c r="DI183"/>
    </row>
    <row r="184" spans="1:129" x14ac:dyDescent="0.25">
      <c r="A184" s="7214"/>
      <c r="B184" s="8403"/>
      <c r="C184" s="8408"/>
      <c r="D184" s="8409"/>
      <c r="E184" s="8409"/>
      <c r="F184" s="8409"/>
      <c r="G184" s="8409"/>
      <c r="H184" s="8409"/>
      <c r="I184" s="8409"/>
      <c r="J184" s="8409"/>
      <c r="K184" s="8409"/>
      <c r="L184" s="8409"/>
      <c r="M184" s="8409"/>
      <c r="N184" s="8409"/>
      <c r="O184" s="8409"/>
      <c r="P184" s="8409"/>
      <c r="Q184" s="8409"/>
      <c r="R184" s="8409"/>
      <c r="S184" s="8410"/>
      <c r="T184" s="8416" t="s">
        <v>3283</v>
      </c>
      <c r="U184" s="8417"/>
      <c r="V184" s="8418"/>
      <c r="W184" s="8414" t="s">
        <v>3309</v>
      </c>
      <c r="X184" s="8391"/>
      <c r="DI184"/>
    </row>
    <row r="185" spans="1:129" ht="21" x14ac:dyDescent="0.25">
      <c r="A185" s="7215"/>
      <c r="B185" s="8404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84" t="s">
        <v>61</v>
      </c>
      <c r="B195" s="8402" t="s">
        <v>24</v>
      </c>
      <c r="C195" s="8405" t="s">
        <v>12</v>
      </c>
      <c r="D195" s="8406"/>
      <c r="E195" s="8406"/>
      <c r="F195" s="8406"/>
      <c r="G195" s="8406"/>
      <c r="H195" s="8406"/>
      <c r="I195" s="8406"/>
      <c r="J195" s="8406"/>
      <c r="K195" s="8406"/>
      <c r="L195" s="8406"/>
      <c r="M195" s="8406"/>
      <c r="N195" s="8406"/>
      <c r="O195" s="8406"/>
      <c r="P195" s="8406"/>
      <c r="Q195" s="8406"/>
      <c r="R195" s="8406"/>
      <c r="S195" s="8407"/>
      <c r="T195" s="7679" t="s">
        <v>3282</v>
      </c>
      <c r="U195" s="7679"/>
      <c r="V195" s="7679"/>
      <c r="W195" s="7679"/>
      <c r="X195" s="8411"/>
      <c r="DI195"/>
    </row>
    <row r="196" spans="1:113" x14ac:dyDescent="0.25">
      <c r="A196" s="7214"/>
      <c r="B196" s="8403"/>
      <c r="C196" s="8408"/>
      <c r="D196" s="8409"/>
      <c r="E196" s="8409"/>
      <c r="F196" s="8409"/>
      <c r="G196" s="8409"/>
      <c r="H196" s="8409"/>
      <c r="I196" s="8409"/>
      <c r="J196" s="8409"/>
      <c r="K196" s="8409"/>
      <c r="L196" s="8409"/>
      <c r="M196" s="8409"/>
      <c r="N196" s="8409"/>
      <c r="O196" s="8409"/>
      <c r="P196" s="8409"/>
      <c r="Q196" s="8409"/>
      <c r="R196" s="8409"/>
      <c r="S196" s="8410"/>
      <c r="T196" s="8412" t="s">
        <v>3283</v>
      </c>
      <c r="U196" s="8412"/>
      <c r="V196" s="8413"/>
      <c r="W196" s="8414" t="s">
        <v>3309</v>
      </c>
      <c r="X196" s="8391"/>
      <c r="DI196"/>
    </row>
    <row r="197" spans="1:113" ht="21" x14ac:dyDescent="0.25">
      <c r="A197" s="7215"/>
      <c r="B197" s="8404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84" t="s">
        <v>61</v>
      </c>
      <c r="B206" s="8402" t="s">
        <v>24</v>
      </c>
      <c r="C206" s="8405" t="s">
        <v>12</v>
      </c>
      <c r="D206" s="8406"/>
      <c r="E206" s="8406"/>
      <c r="F206" s="8406"/>
      <c r="G206" s="8406"/>
      <c r="H206" s="8406"/>
      <c r="I206" s="8406"/>
      <c r="J206" s="8406"/>
      <c r="K206" s="8406"/>
      <c r="L206" s="8406"/>
      <c r="M206" s="8406"/>
      <c r="N206" s="8406"/>
      <c r="O206" s="8406"/>
      <c r="P206" s="8406"/>
      <c r="Q206" s="8406"/>
      <c r="R206" s="8406"/>
      <c r="S206" s="8407"/>
      <c r="T206" s="7679" t="s">
        <v>3282</v>
      </c>
      <c r="U206" s="7679"/>
      <c r="V206" s="7679"/>
      <c r="W206" s="7679"/>
      <c r="X206" s="8411"/>
      <c r="DI206"/>
    </row>
    <row r="207" spans="1:113" x14ac:dyDescent="0.25">
      <c r="A207" s="7214"/>
      <c r="B207" s="8403"/>
      <c r="C207" s="8408"/>
      <c r="D207" s="8409"/>
      <c r="E207" s="8409"/>
      <c r="F207" s="8409"/>
      <c r="G207" s="8409"/>
      <c r="H207" s="8409"/>
      <c r="I207" s="8409"/>
      <c r="J207" s="8409"/>
      <c r="K207" s="8409"/>
      <c r="L207" s="8409"/>
      <c r="M207" s="8409"/>
      <c r="N207" s="8409"/>
      <c r="O207" s="8409"/>
      <c r="P207" s="8409"/>
      <c r="Q207" s="8409"/>
      <c r="R207" s="8409"/>
      <c r="S207" s="8410"/>
      <c r="T207" s="8412" t="s">
        <v>3283</v>
      </c>
      <c r="U207" s="8412"/>
      <c r="V207" s="8413"/>
      <c r="W207" s="8414" t="s">
        <v>3309</v>
      </c>
      <c r="X207" s="8391"/>
      <c r="DI207"/>
    </row>
    <row r="208" spans="1:113" ht="21" x14ac:dyDescent="0.25">
      <c r="A208" s="7215"/>
      <c r="B208" s="8404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638" t="s">
        <v>3336</v>
      </c>
      <c r="B250" s="7729" t="s">
        <v>24</v>
      </c>
      <c r="C250" s="7665" t="s">
        <v>12</v>
      </c>
      <c r="D250" s="7673"/>
      <c r="E250" s="7673"/>
      <c r="F250" s="7673"/>
      <c r="G250" s="7673"/>
      <c r="H250" s="7673"/>
      <c r="I250" s="7673"/>
      <c r="J250" s="7673"/>
      <c r="K250" s="7673"/>
      <c r="L250" s="7673"/>
      <c r="M250" s="7673"/>
      <c r="N250" s="7673"/>
      <c r="O250" s="7673"/>
      <c r="P250" s="7673"/>
      <c r="Q250" s="7673"/>
      <c r="R250" s="7673"/>
      <c r="S250" s="7666"/>
    </row>
    <row r="251" spans="1:19" x14ac:dyDescent="0.25">
      <c r="A251" s="7226"/>
      <c r="B251" s="773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638" t="s">
        <v>3341</v>
      </c>
      <c r="B256" s="7729" t="s">
        <v>47</v>
      </c>
      <c r="C256" s="7665" t="s">
        <v>12</v>
      </c>
      <c r="D256" s="7673"/>
      <c r="E256" s="7673"/>
      <c r="F256" s="7673"/>
      <c r="G256" s="7673"/>
      <c r="H256" s="7673"/>
      <c r="I256" s="7673"/>
      <c r="J256" s="7673"/>
      <c r="K256" s="7673"/>
      <c r="L256" s="7673"/>
      <c r="M256" s="7673"/>
      <c r="N256" s="7673"/>
      <c r="O256" s="7673"/>
      <c r="P256" s="7673"/>
      <c r="Q256" s="7673"/>
      <c r="R256" s="7673"/>
      <c r="S256" s="7666"/>
    </row>
    <row r="257" spans="1:19" x14ac:dyDescent="0.25">
      <c r="A257" s="7226"/>
      <c r="B257" s="773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638" t="s">
        <v>3369</v>
      </c>
      <c r="B286" s="7729" t="s">
        <v>24</v>
      </c>
      <c r="C286" s="7665" t="s">
        <v>3370</v>
      </c>
      <c r="D286" s="7673"/>
      <c r="E286" s="7673"/>
      <c r="F286" s="7673"/>
      <c r="G286" s="7673"/>
      <c r="H286" s="7673"/>
      <c r="I286" s="7673"/>
      <c r="J286" s="7673"/>
      <c r="K286" s="7673"/>
      <c r="L286" s="7673"/>
      <c r="M286" s="7673"/>
      <c r="N286" s="7673"/>
      <c r="O286" s="7673"/>
      <c r="P286" s="7673"/>
      <c r="Q286" s="7673"/>
      <c r="R286" s="7673"/>
      <c r="S286" s="7666"/>
    </row>
    <row r="287" spans="1:19" x14ac:dyDescent="0.25">
      <c r="A287" s="7226"/>
      <c r="B287" s="773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>
      <selection activeCell="G67" sqref="G67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145" t="s">
        <v>3377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15" t="s">
        <v>3379</v>
      </c>
      <c r="B9" s="8421" t="s">
        <v>24</v>
      </c>
      <c r="C9" s="8422"/>
      <c r="D9" s="8423"/>
      <c r="E9" s="8424" t="s">
        <v>3380</v>
      </c>
      <c r="F9" s="8424"/>
      <c r="G9" s="8424" t="s">
        <v>4</v>
      </c>
      <c r="H9" s="8424"/>
      <c r="I9" s="8424" t="s">
        <v>944</v>
      </c>
      <c r="J9" s="8424"/>
      <c r="K9" s="8424" t="s">
        <v>945</v>
      </c>
      <c r="L9" s="8425"/>
      <c r="M9" s="8426" t="s">
        <v>3381</v>
      </c>
      <c r="N9" s="8427"/>
      <c r="O9" s="8427" t="s">
        <v>3382</v>
      </c>
      <c r="P9" s="8427"/>
      <c r="Q9" s="8427" t="s">
        <v>3383</v>
      </c>
      <c r="R9" s="8428"/>
      <c r="S9" s="8429" t="s">
        <v>2</v>
      </c>
      <c r="T9" s="8431" t="s">
        <v>3</v>
      </c>
    </row>
    <row r="10" spans="1:104" ht="21" x14ac:dyDescent="0.25">
      <c r="A10" s="7133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30"/>
      <c r="T10" s="8432"/>
    </row>
    <row r="11" spans="1:104" x14ac:dyDescent="0.25">
      <c r="A11" s="4037" t="s">
        <v>3386</v>
      </c>
      <c r="B11" s="8437"/>
      <c r="C11" s="8438"/>
      <c r="D11" s="8438"/>
      <c r="E11" s="8438"/>
      <c r="F11" s="8438"/>
      <c r="G11" s="8438"/>
      <c r="H11" s="8438"/>
      <c r="I11" s="8438"/>
      <c r="J11" s="8438"/>
      <c r="K11" s="8438"/>
      <c r="L11" s="8438"/>
      <c r="M11" s="8438"/>
      <c r="N11" s="8438"/>
      <c r="O11" s="8438"/>
      <c r="P11" s="8438"/>
      <c r="Q11" s="8438"/>
      <c r="R11" s="8438"/>
      <c r="S11" s="8438"/>
      <c r="T11" s="8439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40"/>
      <c r="C16" s="8441"/>
      <c r="D16" s="8441"/>
      <c r="E16" s="8441"/>
      <c r="F16" s="8441"/>
      <c r="G16" s="8441"/>
      <c r="H16" s="8441"/>
      <c r="I16" s="8441"/>
      <c r="J16" s="8441"/>
      <c r="K16" s="8441"/>
      <c r="L16" s="8441"/>
      <c r="M16" s="8441"/>
      <c r="N16" s="8441"/>
      <c r="O16" s="8441"/>
      <c r="P16" s="8441"/>
      <c r="Q16" s="8441"/>
      <c r="R16" s="8441"/>
      <c r="S16" s="8441"/>
      <c r="T16" s="8442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40"/>
      <c r="C23" s="8441"/>
      <c r="D23" s="8441"/>
      <c r="E23" s="8441"/>
      <c r="F23" s="8441"/>
      <c r="G23" s="8441"/>
      <c r="H23" s="8441"/>
      <c r="I23" s="8441"/>
      <c r="J23" s="8441"/>
      <c r="K23" s="8441"/>
      <c r="L23" s="8441"/>
      <c r="M23" s="8441"/>
      <c r="N23" s="8441"/>
      <c r="O23" s="8441"/>
      <c r="P23" s="8441"/>
      <c r="Q23" s="8441"/>
      <c r="R23" s="8441"/>
      <c r="S23" s="8441"/>
      <c r="T23" s="8442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40"/>
      <c r="C26" s="8441"/>
      <c r="D26" s="8441"/>
      <c r="E26" s="8441"/>
      <c r="F26" s="8441"/>
      <c r="G26" s="8441"/>
      <c r="H26" s="8441"/>
      <c r="I26" s="8441"/>
      <c r="J26" s="8441"/>
      <c r="K26" s="8441"/>
      <c r="L26" s="8441"/>
      <c r="M26" s="8441"/>
      <c r="N26" s="8441"/>
      <c r="O26" s="8441"/>
      <c r="P26" s="8441"/>
      <c r="Q26" s="8441"/>
      <c r="R26" s="8441"/>
      <c r="S26" s="8441"/>
      <c r="T26" s="8442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1" t="s">
        <v>3404</v>
      </c>
      <c r="B30" s="7102"/>
      <c r="C30" s="7871" t="s">
        <v>24</v>
      </c>
      <c r="D30" s="8421" t="s">
        <v>1468</v>
      </c>
      <c r="E30" s="8422"/>
      <c r="F30" s="8422"/>
      <c r="G30" s="8422"/>
      <c r="H30" s="8422"/>
      <c r="I30" s="8422"/>
      <c r="J30" s="8422"/>
      <c r="K30" s="8422"/>
      <c r="L30" s="8434"/>
      <c r="M30" s="8435" t="s">
        <v>946</v>
      </c>
      <c r="N30" s="8435"/>
      <c r="O30" s="8436"/>
      <c r="P30" s="8429" t="s">
        <v>2</v>
      </c>
      <c r="Q30" s="8431" t="s">
        <v>3</v>
      </c>
    </row>
    <row r="31" spans="1:84" ht="21" x14ac:dyDescent="0.25">
      <c r="A31" s="8433"/>
      <c r="B31" s="6881"/>
      <c r="C31" s="7103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30"/>
      <c r="Q31" s="8432"/>
    </row>
    <row r="32" spans="1:84" x14ac:dyDescent="0.25">
      <c r="A32" s="7959" t="s">
        <v>3408</v>
      </c>
      <c r="B32" s="4082" t="s">
        <v>948</v>
      </c>
      <c r="C32" s="4083">
        <f t="shared" ref="C32:C57" si="19">SUM(D32:L32)</f>
        <v>5</v>
      </c>
      <c r="D32" s="4084">
        <v>0</v>
      </c>
      <c r="E32" s="4085">
        <v>1</v>
      </c>
      <c r="F32" s="4085">
        <v>1</v>
      </c>
      <c r="G32" s="4085">
        <v>2</v>
      </c>
      <c r="H32" s="4085">
        <v>1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19"/>
      <c r="B33" s="4054" t="s">
        <v>3409</v>
      </c>
      <c r="C33" s="4054">
        <f>SUM(D33:L33)</f>
        <v>6</v>
      </c>
      <c r="D33" s="4092">
        <f>SUM(D34:D38)</f>
        <v>0</v>
      </c>
      <c r="E33" s="4093">
        <f>SUM(E34:E38)</f>
        <v>3</v>
      </c>
      <c r="F33" s="4093">
        <f>SUM(F34:F38)</f>
        <v>1</v>
      </c>
      <c r="G33" s="4093">
        <f t="shared" ref="G33:L33" si="20">SUM(G34:G38)</f>
        <v>1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1</v>
      </c>
      <c r="L33" s="4094">
        <f t="shared" si="20"/>
        <v>0</v>
      </c>
      <c r="M33" s="4090">
        <v>6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19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19"/>
      <c r="B35" s="4103" t="s">
        <v>3410</v>
      </c>
      <c r="C35" s="3821">
        <f t="shared" si="19"/>
        <v>5</v>
      </c>
      <c r="D35" s="4104">
        <v>0</v>
      </c>
      <c r="E35" s="4105">
        <v>3</v>
      </c>
      <c r="F35" s="4105">
        <v>0</v>
      </c>
      <c r="G35" s="4105">
        <v>1</v>
      </c>
      <c r="H35" s="4105">
        <v>0</v>
      </c>
      <c r="I35" s="4105">
        <v>0</v>
      </c>
      <c r="J35" s="4105">
        <v>0</v>
      </c>
      <c r="K35" s="4105">
        <v>1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19"/>
      <c r="B36" s="4103" t="s">
        <v>3411</v>
      </c>
      <c r="C36" s="3821">
        <f t="shared" si="19"/>
        <v>1</v>
      </c>
      <c r="D36" s="4110">
        <v>0</v>
      </c>
      <c r="E36" s="4111">
        <v>0</v>
      </c>
      <c r="F36" s="4111">
        <v>1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19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19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20"/>
      <c r="B39" s="4103" t="s">
        <v>3414</v>
      </c>
      <c r="C39" s="3821">
        <f t="shared" si="19"/>
        <v>1</v>
      </c>
      <c r="D39" s="4123">
        <v>0</v>
      </c>
      <c r="E39" s="4124">
        <v>0</v>
      </c>
      <c r="F39" s="4124">
        <v>0</v>
      </c>
      <c r="G39" s="4124">
        <v>1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47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4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7027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47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4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7027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47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4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7027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47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4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4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4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4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7027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4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4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7027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1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4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4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7027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12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7027"/>
      <c r="B64" s="1124" t="s">
        <v>3409</v>
      </c>
      <c r="C64" s="4140">
        <v>6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6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54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19"/>
      <c r="B68" s="4197" t="s">
        <v>3438</v>
      </c>
      <c r="C68" s="4198">
        <v>0</v>
      </c>
      <c r="D68" s="4198">
        <v>0</v>
      </c>
    </row>
    <row r="69" spans="1:4" x14ac:dyDescent="0.25">
      <c r="A69" s="8419"/>
      <c r="B69" s="4197" t="s">
        <v>3439</v>
      </c>
      <c r="C69" s="4198">
        <v>0</v>
      </c>
      <c r="D69" s="4198">
        <v>0</v>
      </c>
    </row>
    <row r="70" spans="1:4" ht="22.5" x14ac:dyDescent="0.25">
      <c r="A70" s="8419"/>
      <c r="B70" s="4197" t="s">
        <v>3440</v>
      </c>
      <c r="C70" s="4198">
        <v>0</v>
      </c>
      <c r="D70" s="4198">
        <v>0</v>
      </c>
    </row>
    <row r="71" spans="1:4" x14ac:dyDescent="0.25">
      <c r="A71" s="8419"/>
      <c r="B71" s="4197" t="s">
        <v>3441</v>
      </c>
      <c r="C71" s="4198">
        <v>0</v>
      </c>
      <c r="D71" s="4198">
        <v>0</v>
      </c>
    </row>
    <row r="72" spans="1:4" x14ac:dyDescent="0.25">
      <c r="A72" s="8419"/>
      <c r="B72" s="4199" t="s">
        <v>3442</v>
      </c>
      <c r="C72" s="4198">
        <v>0</v>
      </c>
      <c r="D72" s="4198">
        <v>0</v>
      </c>
    </row>
    <row r="73" spans="1:4" ht="22.5" x14ac:dyDescent="0.25">
      <c r="A73" s="8419"/>
      <c r="B73" s="4197" t="s">
        <v>3443</v>
      </c>
      <c r="C73" s="4198">
        <v>0</v>
      </c>
      <c r="D73" s="4198">
        <v>0</v>
      </c>
    </row>
    <row r="74" spans="1:4" x14ac:dyDescent="0.25">
      <c r="A74" s="8419"/>
      <c r="B74" s="4197" t="s">
        <v>3444</v>
      </c>
      <c r="C74" s="4198">
        <v>0</v>
      </c>
      <c r="D74" s="4198">
        <v>0</v>
      </c>
    </row>
    <row r="75" spans="1:4" x14ac:dyDescent="0.25">
      <c r="A75" s="8419"/>
      <c r="B75" s="4199" t="s">
        <v>3445</v>
      </c>
      <c r="C75" s="4198">
        <v>0</v>
      </c>
      <c r="D75" s="4198">
        <v>0</v>
      </c>
    </row>
    <row r="76" spans="1:4" x14ac:dyDescent="0.25">
      <c r="A76" s="8419"/>
      <c r="B76" s="4199" t="s">
        <v>3446</v>
      </c>
      <c r="C76" s="4198">
        <v>0</v>
      </c>
      <c r="D76" s="4198">
        <v>0</v>
      </c>
    </row>
    <row r="77" spans="1:4" x14ac:dyDescent="0.25">
      <c r="A77" s="8419"/>
      <c r="B77" s="4199" t="s">
        <v>3447</v>
      </c>
      <c r="C77" s="4200">
        <v>0</v>
      </c>
      <c r="D77" s="4200">
        <v>0</v>
      </c>
    </row>
    <row r="78" spans="1:4" x14ac:dyDescent="0.25">
      <c r="A78" s="8419"/>
      <c r="B78" s="4199" t="s">
        <v>3448</v>
      </c>
      <c r="C78" s="4200">
        <v>0</v>
      </c>
      <c r="D78" s="4200">
        <v>0</v>
      </c>
    </row>
    <row r="79" spans="1:4" x14ac:dyDescent="0.25">
      <c r="A79" s="8419"/>
      <c r="B79" s="4199" t="s">
        <v>3449</v>
      </c>
      <c r="C79" s="4200">
        <v>0</v>
      </c>
      <c r="D79" s="4200">
        <v>0</v>
      </c>
    </row>
    <row r="80" spans="1:4" x14ac:dyDescent="0.25">
      <c r="A80" s="8419"/>
      <c r="B80" s="4199" t="s">
        <v>3450</v>
      </c>
      <c r="C80" s="4200">
        <v>0</v>
      </c>
      <c r="D80" s="4200">
        <v>0</v>
      </c>
    </row>
    <row r="81" spans="1:4" x14ac:dyDescent="0.25">
      <c r="A81" s="8419"/>
      <c r="B81" s="4199" t="s">
        <v>3451</v>
      </c>
      <c r="C81" s="4200">
        <v>0</v>
      </c>
      <c r="D81" s="4200">
        <v>0</v>
      </c>
    </row>
    <row r="82" spans="1:4" x14ac:dyDescent="0.25">
      <c r="A82" s="8419"/>
      <c r="B82" s="4197" t="s">
        <v>3452</v>
      </c>
      <c r="C82" s="4200">
        <v>0</v>
      </c>
      <c r="D82" s="4200">
        <v>0</v>
      </c>
    </row>
    <row r="83" spans="1:4" ht="22.5" x14ac:dyDescent="0.25">
      <c r="A83" s="8419"/>
      <c r="B83" s="4197" t="s">
        <v>3453</v>
      </c>
      <c r="C83" s="4200">
        <v>0</v>
      </c>
      <c r="D83" s="4200">
        <v>0</v>
      </c>
    </row>
    <row r="84" spans="1:4" x14ac:dyDescent="0.25">
      <c r="A84" s="8419"/>
      <c r="B84" s="4199" t="s">
        <v>3454</v>
      </c>
      <c r="C84" s="4200">
        <v>0</v>
      </c>
      <c r="D84" s="4200">
        <v>0</v>
      </c>
    </row>
    <row r="85" spans="1:4" x14ac:dyDescent="0.25">
      <c r="A85" s="8419"/>
      <c r="B85" s="4199" t="s">
        <v>3455</v>
      </c>
      <c r="C85" s="4200">
        <v>0</v>
      </c>
      <c r="D85" s="4200">
        <v>0</v>
      </c>
    </row>
    <row r="86" spans="1:4" x14ac:dyDescent="0.25">
      <c r="A86" s="8420"/>
      <c r="B86" s="3088" t="s">
        <v>3456</v>
      </c>
      <c r="C86" s="4201">
        <v>0</v>
      </c>
      <c r="D86" s="4201">
        <v>0</v>
      </c>
    </row>
    <row r="87" spans="1:4" x14ac:dyDescent="0.25">
      <c r="A87" s="8452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7090"/>
      <c r="B88" s="4197" t="s">
        <v>3458</v>
      </c>
      <c r="C88" s="4204">
        <v>0</v>
      </c>
      <c r="D88" s="4204">
        <v>0</v>
      </c>
    </row>
    <row r="89" spans="1:4" x14ac:dyDescent="0.25">
      <c r="A89" s="7090"/>
      <c r="B89" s="4197" t="s">
        <v>3459</v>
      </c>
      <c r="C89" s="4205">
        <v>0</v>
      </c>
      <c r="D89" s="4205">
        <v>0</v>
      </c>
    </row>
    <row r="90" spans="1:4" x14ac:dyDescent="0.25">
      <c r="A90" s="7090"/>
      <c r="B90" s="4197" t="s">
        <v>3460</v>
      </c>
      <c r="C90" s="4205">
        <v>0</v>
      </c>
      <c r="D90" s="4205">
        <v>0</v>
      </c>
    </row>
    <row r="91" spans="1:4" x14ac:dyDescent="0.25">
      <c r="A91" s="7090"/>
      <c r="B91" s="4197" t="s">
        <v>3461</v>
      </c>
      <c r="C91" s="4206">
        <v>0</v>
      </c>
      <c r="D91" s="4206">
        <v>0</v>
      </c>
    </row>
    <row r="92" spans="1:4" x14ac:dyDescent="0.25">
      <c r="A92" s="7090"/>
      <c r="B92" s="4197" t="s">
        <v>3462</v>
      </c>
      <c r="C92" s="4207">
        <v>0</v>
      </c>
      <c r="D92" s="4208">
        <v>0</v>
      </c>
    </row>
    <row r="93" spans="1:4" x14ac:dyDescent="0.25">
      <c r="A93" s="7090"/>
      <c r="B93" s="4197" t="s">
        <v>3463</v>
      </c>
      <c r="C93" s="4207">
        <v>0</v>
      </c>
      <c r="D93" s="4208">
        <v>0</v>
      </c>
    </row>
    <row r="94" spans="1:4" x14ac:dyDescent="0.25">
      <c r="A94" s="7090"/>
      <c r="B94" s="4197" t="s">
        <v>3464</v>
      </c>
      <c r="C94" s="4207">
        <v>0</v>
      </c>
      <c r="D94" s="4208">
        <v>0</v>
      </c>
    </row>
    <row r="95" spans="1:4" x14ac:dyDescent="0.25">
      <c r="A95" s="7090"/>
      <c r="B95" s="4197" t="s">
        <v>3465</v>
      </c>
      <c r="C95" s="4207">
        <v>0</v>
      </c>
      <c r="D95" s="4208">
        <v>0</v>
      </c>
    </row>
    <row r="96" spans="1:4" x14ac:dyDescent="0.25">
      <c r="A96" s="7090"/>
      <c r="B96" s="4197" t="s">
        <v>3466</v>
      </c>
      <c r="C96" s="4207">
        <v>0</v>
      </c>
      <c r="D96" s="4208">
        <v>0</v>
      </c>
    </row>
    <row r="97" spans="1:4" x14ac:dyDescent="0.25">
      <c r="A97" s="7090"/>
      <c r="B97" s="4197" t="s">
        <v>3467</v>
      </c>
      <c r="C97" s="4207">
        <v>0</v>
      </c>
      <c r="D97" s="4208">
        <v>0</v>
      </c>
    </row>
    <row r="98" spans="1:4" x14ac:dyDescent="0.25">
      <c r="A98" s="7090"/>
      <c r="B98" s="4197" t="s">
        <v>3468</v>
      </c>
      <c r="C98" s="4207">
        <v>0</v>
      </c>
      <c r="D98" s="4208">
        <v>0</v>
      </c>
    </row>
    <row r="99" spans="1:4" x14ac:dyDescent="0.25">
      <c r="A99" s="7090"/>
      <c r="B99" s="4209" t="s">
        <v>3469</v>
      </c>
      <c r="C99" s="4207">
        <v>0</v>
      </c>
      <c r="D99" s="4208">
        <v>0</v>
      </c>
    </row>
    <row r="100" spans="1:4" x14ac:dyDescent="0.25">
      <c r="A100" s="8453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46" t="s">
        <v>23</v>
      </c>
      <c r="B102" s="7146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51" t="s">
        <v>3476</v>
      </c>
      <c r="B107" s="7089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48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49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50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49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48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49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48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49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55" t="s">
        <v>3519</v>
      </c>
      <c r="B146" s="8455" t="s">
        <v>24</v>
      </c>
      <c r="C146" s="8456" t="s">
        <v>3380</v>
      </c>
      <c r="D146" s="8456"/>
      <c r="E146" s="8467" t="s">
        <v>4</v>
      </c>
      <c r="F146" s="8468"/>
      <c r="G146" s="8456" t="s">
        <v>944</v>
      </c>
      <c r="H146" s="8456"/>
      <c r="I146" s="8456" t="s">
        <v>945</v>
      </c>
      <c r="J146" s="8457"/>
      <c r="K146" s="8458" t="s">
        <v>3735</v>
      </c>
      <c r="L146" s="8459"/>
      <c r="M146" s="8459"/>
    </row>
    <row r="147" spans="1:13" x14ac:dyDescent="0.25">
      <c r="A147" s="7133"/>
      <c r="B147" s="7133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55" t="s">
        <v>3519</v>
      </c>
      <c r="B152" s="8455" t="s">
        <v>24</v>
      </c>
      <c r="C152" s="8460" t="s">
        <v>12</v>
      </c>
      <c r="D152" s="8461"/>
      <c r="E152" s="8462" t="s">
        <v>3383</v>
      </c>
      <c r="F152" s="8462"/>
      <c r="G152" s="8462"/>
      <c r="H152" s="8463"/>
    </row>
    <row r="153" spans="1:13" x14ac:dyDescent="0.25">
      <c r="A153" s="7147"/>
      <c r="B153" s="7147"/>
      <c r="C153" s="8460"/>
      <c r="D153" s="8461"/>
      <c r="E153" s="8464" t="s">
        <v>3384</v>
      </c>
      <c r="F153" s="8455" t="s">
        <v>1469</v>
      </c>
      <c r="G153" s="8466" t="s">
        <v>3526</v>
      </c>
      <c r="H153" s="8466"/>
    </row>
    <row r="154" spans="1:13" x14ac:dyDescent="0.25">
      <c r="A154" s="7133"/>
      <c r="B154" s="7133"/>
      <c r="C154" s="4232" t="s">
        <v>3527</v>
      </c>
      <c r="D154" s="4233" t="s">
        <v>945</v>
      </c>
      <c r="E154" s="8465"/>
      <c r="F154" s="7133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37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G94" sqref="G94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48" t="s">
        <v>3531</v>
      </c>
      <c r="B6" s="7848"/>
      <c r="C6" s="7848"/>
      <c r="D6" s="7848"/>
      <c r="E6" s="7848"/>
      <c r="F6" s="7848"/>
      <c r="G6" s="7848"/>
      <c r="H6" s="7848"/>
      <c r="I6" s="7848"/>
      <c r="J6" s="7848"/>
      <c r="K6" s="7848"/>
      <c r="L6" s="7848"/>
      <c r="M6" s="7848"/>
      <c r="N6" s="7848"/>
      <c r="O6" s="7848"/>
      <c r="P6" s="7848"/>
      <c r="Q6" s="7848"/>
      <c r="R6" s="7848"/>
      <c r="S6" s="7848"/>
      <c r="T6" s="7848"/>
      <c r="U6" s="7848"/>
      <c r="V6" s="7848"/>
      <c r="W6" s="7848"/>
      <c r="X6" s="7848"/>
      <c r="Y6" s="7848"/>
      <c r="Z6" s="7848"/>
      <c r="AA6" s="7848"/>
      <c r="AB6" s="7848"/>
      <c r="AC6" s="7848"/>
      <c r="AD6" s="7848"/>
      <c r="AE6" s="784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50" t="s">
        <v>3533</v>
      </c>
      <c r="B9" s="6676" t="s">
        <v>3534</v>
      </c>
      <c r="C9" s="6540"/>
      <c r="D9" s="6540"/>
      <c r="E9" s="6540"/>
      <c r="F9" s="6540"/>
      <c r="G9" s="8469"/>
      <c r="H9" s="6676" t="s">
        <v>3535</v>
      </c>
      <c r="I9" s="6540"/>
      <c r="J9" s="6540"/>
      <c r="K9" s="6540"/>
      <c r="L9" s="6540"/>
      <c r="M9" s="8469"/>
      <c r="N9" s="6676" t="s">
        <v>3536</v>
      </c>
      <c r="O9" s="6540"/>
      <c r="P9" s="6540"/>
      <c r="Q9" s="6540"/>
      <c r="R9" s="6540"/>
      <c r="S9" s="8470"/>
      <c r="T9" s="8471" t="s">
        <v>3383</v>
      </c>
      <c r="U9" s="8471"/>
      <c r="V9" s="8472"/>
      <c r="W9" s="8473" t="s">
        <v>3537</v>
      </c>
      <c r="X9" s="6540"/>
      <c r="Y9" s="6540"/>
      <c r="Z9" s="6540"/>
      <c r="AA9" s="6540"/>
      <c r="AB9" s="8470"/>
      <c r="AC9" s="8474" t="s">
        <v>3383</v>
      </c>
      <c r="AD9" s="8471"/>
      <c r="AE9" s="8472"/>
      <c r="AF9" s="8473" t="s">
        <v>3538</v>
      </c>
      <c r="AG9" s="6540"/>
      <c r="AH9" s="6540"/>
      <c r="AI9" s="6540"/>
      <c r="AJ9" s="6540"/>
      <c r="AK9" s="8469"/>
    </row>
    <row r="10" spans="1:37" s="102" customFormat="1" ht="15" customHeight="1" x14ac:dyDescent="0.15">
      <c r="A10" s="7225"/>
      <c r="B10" s="8471" t="s">
        <v>3734</v>
      </c>
      <c r="C10" s="8478"/>
      <c r="D10" s="8479" t="s">
        <v>4</v>
      </c>
      <c r="E10" s="8478"/>
      <c r="F10" s="8479" t="s">
        <v>3539</v>
      </c>
      <c r="G10" s="8478"/>
      <c r="H10" s="8471" t="s">
        <v>3734</v>
      </c>
      <c r="I10" s="8478"/>
      <c r="J10" s="8479" t="s">
        <v>4</v>
      </c>
      <c r="K10" s="8478"/>
      <c r="L10" s="8479" t="s">
        <v>3539</v>
      </c>
      <c r="M10" s="8478"/>
      <c r="N10" s="8479" t="s">
        <v>3734</v>
      </c>
      <c r="O10" s="8478"/>
      <c r="P10" s="8479" t="s">
        <v>4</v>
      </c>
      <c r="Q10" s="8478"/>
      <c r="R10" s="8479" t="s">
        <v>3539</v>
      </c>
      <c r="S10" s="8472"/>
      <c r="T10" s="8475" t="s">
        <v>947</v>
      </c>
      <c r="U10" s="8477" t="s">
        <v>702</v>
      </c>
      <c r="V10" s="8470"/>
      <c r="W10" s="8474" t="s">
        <v>3734</v>
      </c>
      <c r="X10" s="8478"/>
      <c r="Y10" s="8471" t="s">
        <v>4</v>
      </c>
      <c r="Z10" s="8478"/>
      <c r="AA10" s="8479" t="s">
        <v>3539</v>
      </c>
      <c r="AB10" s="8478"/>
      <c r="AC10" s="8480" t="s">
        <v>947</v>
      </c>
      <c r="AD10" s="8477" t="s">
        <v>702</v>
      </c>
      <c r="AE10" s="8470"/>
      <c r="AF10" s="8471" t="s">
        <v>3734</v>
      </c>
      <c r="AG10" s="8478"/>
      <c r="AH10" s="8479" t="s">
        <v>4</v>
      </c>
      <c r="AI10" s="8478"/>
      <c r="AJ10" s="8479" t="s">
        <v>3539</v>
      </c>
      <c r="AK10" s="8478"/>
    </row>
    <row r="11" spans="1:37" s="102" customFormat="1" ht="15" customHeight="1" x14ac:dyDescent="0.15">
      <c r="A11" s="6483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476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757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1" t="s">
        <v>3545</v>
      </c>
      <c r="B74" s="6676" t="s">
        <v>3546</v>
      </c>
      <c r="C74" s="6540"/>
      <c r="D74" s="6540"/>
      <c r="E74" s="6540"/>
      <c r="F74" s="6540"/>
      <c r="G74" s="8470"/>
      <c r="H74" s="8474" t="s">
        <v>3383</v>
      </c>
      <c r="I74" s="8471"/>
      <c r="J74" s="8472"/>
      <c r="K74" s="8473" t="s">
        <v>3538</v>
      </c>
      <c r="L74" s="6540"/>
      <c r="M74" s="6540"/>
      <c r="N74" s="6540"/>
      <c r="O74" s="6540"/>
      <c r="P74" s="8469"/>
    </row>
    <row r="75" spans="1:37" s="103" customFormat="1" ht="15" customHeight="1" x14ac:dyDescent="0.2">
      <c r="A75" s="7214"/>
      <c r="B75" s="8471" t="s">
        <v>3734</v>
      </c>
      <c r="C75" s="8478"/>
      <c r="D75" s="8479" t="s">
        <v>4</v>
      </c>
      <c r="E75" s="8478"/>
      <c r="F75" s="8479" t="s">
        <v>3539</v>
      </c>
      <c r="G75" s="8472"/>
      <c r="H75" s="4251" t="s">
        <v>3547</v>
      </c>
      <c r="I75" s="6676" t="s">
        <v>702</v>
      </c>
      <c r="J75" s="8470"/>
      <c r="K75" s="8471" t="s">
        <v>3734</v>
      </c>
      <c r="L75" s="8478"/>
      <c r="M75" s="8479" t="s">
        <v>4</v>
      </c>
      <c r="N75" s="8478"/>
      <c r="O75" s="8479" t="s">
        <v>3539</v>
      </c>
      <c r="P75" s="8478"/>
    </row>
    <row r="76" spans="1:37" s="103" customFormat="1" ht="23.25" customHeight="1" x14ac:dyDescent="0.2">
      <c r="A76" s="6460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82" t="s">
        <v>3551</v>
      </c>
      <c r="B81" s="6676" t="s">
        <v>3552</v>
      </c>
      <c r="C81" s="6540"/>
      <c r="D81" s="6540"/>
      <c r="E81" s="6540"/>
      <c r="F81" s="6540"/>
      <c r="G81" s="6540"/>
      <c r="H81" s="6540"/>
      <c r="I81" s="6540"/>
      <c r="J81" s="8470"/>
      <c r="K81" s="8473" t="s">
        <v>3553</v>
      </c>
      <c r="L81" s="6540"/>
      <c r="M81" s="6540"/>
      <c r="N81" s="6540"/>
      <c r="O81" s="6540"/>
      <c r="P81" s="6540"/>
      <c r="Q81" s="6540"/>
      <c r="R81" s="6540"/>
      <c r="S81" s="8470"/>
      <c r="T81" s="7987" t="s">
        <v>3554</v>
      </c>
      <c r="U81" s="8489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483"/>
      <c r="B82" s="8479" t="s">
        <v>3734</v>
      </c>
      <c r="C82" s="8478"/>
      <c r="D82" s="8479" t="s">
        <v>4</v>
      </c>
      <c r="E82" s="8478"/>
      <c r="F82" s="8471" t="s">
        <v>3539</v>
      </c>
      <c r="G82" s="8472"/>
      <c r="H82" s="8474" t="s">
        <v>3383</v>
      </c>
      <c r="I82" s="8471"/>
      <c r="J82" s="8472"/>
      <c r="K82" s="8474" t="s">
        <v>3734</v>
      </c>
      <c r="L82" s="8478"/>
      <c r="M82" s="8479" t="s">
        <v>4</v>
      </c>
      <c r="N82" s="8478"/>
      <c r="O82" s="8479" t="s">
        <v>3539</v>
      </c>
      <c r="P82" s="8472"/>
      <c r="Q82" s="8474" t="s">
        <v>3383</v>
      </c>
      <c r="R82" s="8471"/>
      <c r="S82" s="8472"/>
      <c r="T82" s="7987"/>
      <c r="U82" s="8489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483"/>
      <c r="B83" s="8485" t="s">
        <v>22</v>
      </c>
      <c r="C83" s="8487" t="s">
        <v>27</v>
      </c>
      <c r="D83" s="8485" t="s">
        <v>22</v>
      </c>
      <c r="E83" s="8487" t="s">
        <v>27</v>
      </c>
      <c r="F83" s="8492" t="s">
        <v>22</v>
      </c>
      <c r="G83" s="8494" t="s">
        <v>27</v>
      </c>
      <c r="H83" s="8480" t="s">
        <v>947</v>
      </c>
      <c r="I83" s="8477" t="s">
        <v>702</v>
      </c>
      <c r="J83" s="8470"/>
      <c r="K83" s="8496" t="s">
        <v>22</v>
      </c>
      <c r="L83" s="8487" t="s">
        <v>27</v>
      </c>
      <c r="M83" s="8492" t="s">
        <v>22</v>
      </c>
      <c r="N83" s="8487" t="s">
        <v>27</v>
      </c>
      <c r="O83" s="8485" t="s">
        <v>22</v>
      </c>
      <c r="P83" s="8494" t="s">
        <v>27</v>
      </c>
      <c r="Q83" s="8480" t="s">
        <v>947</v>
      </c>
      <c r="R83" s="8477" t="s">
        <v>702</v>
      </c>
      <c r="S83" s="8470"/>
      <c r="T83" s="8490" t="s">
        <v>3555</v>
      </c>
      <c r="U83" s="8491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484"/>
      <c r="B84" s="8486"/>
      <c r="C84" s="8488"/>
      <c r="D84" s="8486"/>
      <c r="E84" s="8488"/>
      <c r="F84" s="8493"/>
      <c r="G84" s="8495"/>
      <c r="H84" s="6757"/>
      <c r="I84" s="4302" t="s">
        <v>949</v>
      </c>
      <c r="J84" s="4303" t="s">
        <v>950</v>
      </c>
      <c r="K84" s="8497"/>
      <c r="L84" s="8488"/>
      <c r="M84" s="8493"/>
      <c r="N84" s="8488"/>
      <c r="O84" s="8486"/>
      <c r="P84" s="8495"/>
      <c r="Q84" s="6757"/>
      <c r="R84" s="4302" t="s">
        <v>949</v>
      </c>
      <c r="S84" s="4303" t="s">
        <v>950</v>
      </c>
      <c r="T84" s="8490"/>
      <c r="U84" s="8491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99" t="s">
        <v>3572</v>
      </c>
      <c r="B100" s="6676" t="s">
        <v>3573</v>
      </c>
      <c r="C100" s="6540"/>
      <c r="D100" s="6540"/>
      <c r="E100" s="6540"/>
      <c r="F100" s="6540"/>
      <c r="G100" s="8469"/>
      <c r="H100" s="6676" t="s">
        <v>3574</v>
      </c>
      <c r="I100" s="6540"/>
      <c r="J100" s="6540"/>
      <c r="K100" s="6540"/>
      <c r="L100" s="6540"/>
      <c r="M100" s="8470"/>
      <c r="N100" s="8473" t="s">
        <v>3575</v>
      </c>
      <c r="O100" s="6540"/>
      <c r="P100" s="6540"/>
      <c r="Q100" s="6540"/>
      <c r="R100" s="6540"/>
      <c r="S100" s="8470"/>
      <c r="T100" s="8471" t="s">
        <v>3383</v>
      </c>
      <c r="U100" s="8471"/>
      <c r="V100" s="8472"/>
      <c r="W100" s="8473" t="s">
        <v>3576</v>
      </c>
      <c r="X100" s="6540"/>
      <c r="Y100" s="6540"/>
      <c r="Z100" s="6540"/>
      <c r="AA100" s="6540"/>
      <c r="AB100" s="8469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500"/>
      <c r="B101" s="8471" t="s">
        <v>3734</v>
      </c>
      <c r="C101" s="8478"/>
      <c r="D101" s="8479" t="s">
        <v>4</v>
      </c>
      <c r="E101" s="8478"/>
      <c r="F101" s="8479" t="s">
        <v>3539</v>
      </c>
      <c r="G101" s="8478"/>
      <c r="H101" s="8471" t="s">
        <v>3734</v>
      </c>
      <c r="I101" s="8478"/>
      <c r="J101" s="8479" t="s">
        <v>4</v>
      </c>
      <c r="K101" s="8478"/>
      <c r="L101" s="8479" t="s">
        <v>3539</v>
      </c>
      <c r="M101" s="8472"/>
      <c r="N101" s="8471" t="s">
        <v>3734</v>
      </c>
      <c r="O101" s="8478"/>
      <c r="P101" s="8479" t="s">
        <v>4</v>
      </c>
      <c r="Q101" s="8478"/>
      <c r="R101" s="8479" t="s">
        <v>3539</v>
      </c>
      <c r="S101" s="8472"/>
      <c r="T101" s="4295" t="s">
        <v>947</v>
      </c>
      <c r="U101" s="6540" t="s">
        <v>702</v>
      </c>
      <c r="V101" s="8470"/>
      <c r="W101" s="8471" t="s">
        <v>3734</v>
      </c>
      <c r="X101" s="8478"/>
      <c r="Y101" s="8479" t="s">
        <v>4</v>
      </c>
      <c r="Z101" s="8478"/>
      <c r="AA101" s="8479" t="s">
        <v>3539</v>
      </c>
      <c r="AB101" s="8478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501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99" t="s">
        <v>3589</v>
      </c>
      <c r="B116" s="6676" t="s">
        <v>3553</v>
      </c>
      <c r="C116" s="6540"/>
      <c r="D116" s="6540"/>
      <c r="E116" s="6540"/>
      <c r="F116" s="6540"/>
      <c r="G116" s="6540"/>
      <c r="H116" s="6540"/>
      <c r="I116" s="6540"/>
      <c r="J116" s="8470"/>
      <c r="K116" s="8503" t="s">
        <v>3590</v>
      </c>
      <c r="L116" s="6462"/>
      <c r="M116" s="6462"/>
      <c r="N116" s="6462"/>
      <c r="O116" s="6462"/>
      <c r="P116" s="8504"/>
    </row>
    <row r="117" spans="1:39" s="102" customFormat="1" ht="15" customHeight="1" x14ac:dyDescent="0.15">
      <c r="A117" s="8500"/>
      <c r="B117" s="8471" t="s">
        <v>3734</v>
      </c>
      <c r="C117" s="8478"/>
      <c r="D117" s="8479" t="s">
        <v>4</v>
      </c>
      <c r="E117" s="8478"/>
      <c r="F117" s="8471" t="s">
        <v>3539</v>
      </c>
      <c r="G117" s="8478"/>
      <c r="H117" s="8474" t="s">
        <v>3383</v>
      </c>
      <c r="I117" s="8471"/>
      <c r="J117" s="8472"/>
      <c r="K117" s="8505"/>
      <c r="L117" s="6794"/>
      <c r="M117" s="6794"/>
      <c r="N117" s="6794"/>
      <c r="O117" s="6794"/>
      <c r="P117" s="8506"/>
    </row>
    <row r="118" spans="1:39" s="102" customFormat="1" ht="15" customHeight="1" x14ac:dyDescent="0.15">
      <c r="A118" s="8500"/>
      <c r="B118" s="8485" t="s">
        <v>22</v>
      </c>
      <c r="C118" s="8487" t="s">
        <v>27</v>
      </c>
      <c r="D118" s="8485" t="s">
        <v>22</v>
      </c>
      <c r="E118" s="8487" t="s">
        <v>27</v>
      </c>
      <c r="F118" s="8485" t="s">
        <v>22</v>
      </c>
      <c r="G118" s="8494" t="s">
        <v>27</v>
      </c>
      <c r="H118" s="4251" t="s">
        <v>947</v>
      </c>
      <c r="I118" s="6676" t="s">
        <v>702</v>
      </c>
      <c r="J118" s="8470"/>
      <c r="K118" s="8474" t="s">
        <v>3734</v>
      </c>
      <c r="L118" s="8478"/>
      <c r="M118" s="8471" t="s">
        <v>4</v>
      </c>
      <c r="N118" s="8478"/>
      <c r="O118" s="8479" t="s">
        <v>3539</v>
      </c>
      <c r="P118" s="8478"/>
    </row>
    <row r="119" spans="1:39" s="102" customFormat="1" ht="20.100000000000001" customHeight="1" x14ac:dyDescent="0.15">
      <c r="A119" s="8501"/>
      <c r="B119" s="8486"/>
      <c r="C119" s="8488"/>
      <c r="D119" s="8486"/>
      <c r="E119" s="8488"/>
      <c r="F119" s="8486"/>
      <c r="G119" s="8495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98" t="s">
        <v>2649</v>
      </c>
      <c r="B126" s="8050" t="s">
        <v>47</v>
      </c>
      <c r="C126" s="8507" t="s">
        <v>3596</v>
      </c>
      <c r="D126" s="6462"/>
      <c r="E126" s="8504"/>
      <c r="F126" s="8509" t="s">
        <v>3597</v>
      </c>
      <c r="G126" s="6730"/>
      <c r="H126" s="8494"/>
      <c r="I126" s="8473" t="s">
        <v>3598</v>
      </c>
      <c r="J126" s="6540"/>
      <c r="K126" s="6540"/>
      <c r="L126" s="6540"/>
      <c r="M126" s="6540"/>
      <c r="N126" s="8469"/>
    </row>
    <row r="127" spans="1:39" s="103" customFormat="1" ht="20.100000000000001" customHeight="1" x14ac:dyDescent="0.2">
      <c r="A127" s="8498"/>
      <c r="B127" s="7225"/>
      <c r="C127" s="8508"/>
      <c r="D127" s="6794"/>
      <c r="E127" s="8506"/>
      <c r="F127" s="7984"/>
      <c r="G127" s="6866"/>
      <c r="H127" s="8495"/>
      <c r="I127" s="8474" t="s">
        <v>3734</v>
      </c>
      <c r="J127" s="8478"/>
      <c r="K127" s="8471" t="s">
        <v>4</v>
      </c>
      <c r="L127" s="8478"/>
      <c r="M127" s="8479" t="s">
        <v>3539</v>
      </c>
      <c r="N127" s="8478"/>
    </row>
    <row r="128" spans="1:39" s="103" customFormat="1" ht="20.100000000000001" customHeight="1" x14ac:dyDescent="0.2">
      <c r="A128" s="8498" t="s">
        <v>3599</v>
      </c>
      <c r="B128" s="6483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50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55" t="s">
        <v>3604</v>
      </c>
      <c r="B137" s="8467" t="s">
        <v>3383</v>
      </c>
      <c r="C137" s="8502"/>
      <c r="D137" s="8468"/>
    </row>
    <row r="138" spans="1:14" s="103" customFormat="1" ht="15" customHeight="1" x14ac:dyDescent="0.2">
      <c r="A138" s="7147"/>
      <c r="B138" s="4347" t="s">
        <v>947</v>
      </c>
      <c r="C138" s="7088" t="s">
        <v>702</v>
      </c>
      <c r="D138" s="7089"/>
    </row>
    <row r="139" spans="1:14" s="103" customFormat="1" ht="20.25" customHeight="1" x14ac:dyDescent="0.2">
      <c r="A139" s="7133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242" t="s">
        <v>3912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</row>
    <row r="7" spans="1:17" s="4355" customFormat="1" ht="18" customHeight="1" x14ac:dyDescent="0.25">
      <c r="A7" s="8510" t="s">
        <v>3605</v>
      </c>
      <c r="B7" s="8510"/>
      <c r="C7" s="8510"/>
      <c r="D7" s="8510"/>
      <c r="E7" s="8510"/>
      <c r="F7" s="8510"/>
      <c r="G7" s="8510"/>
      <c r="H7" s="8510"/>
      <c r="I7" s="8510"/>
      <c r="J7" s="8510"/>
      <c r="K7" s="8510"/>
      <c r="L7" s="8510"/>
      <c r="M7" s="8510"/>
      <c r="N7" s="8510"/>
      <c r="O7" s="8510"/>
      <c r="P7" s="8510"/>
      <c r="Q7" s="8510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503" t="s">
        <v>3608</v>
      </c>
      <c r="B12" s="6676" t="s">
        <v>3609</v>
      </c>
      <c r="C12" s="6540"/>
      <c r="D12" s="6540"/>
      <c r="E12" s="8469"/>
      <c r="F12" s="8498" t="s">
        <v>3610</v>
      </c>
      <c r="G12" s="8498"/>
      <c r="H12" s="8498"/>
      <c r="I12" s="6676"/>
      <c r="J12" s="6676" t="s">
        <v>3611</v>
      </c>
      <c r="K12" s="6540"/>
      <c r="L12" s="6540"/>
      <c r="M12" s="8469"/>
      <c r="N12" s="6676" t="s">
        <v>3612</v>
      </c>
      <c r="O12" s="6540"/>
      <c r="P12" s="6540"/>
      <c r="Q12" s="8469"/>
    </row>
    <row r="13" spans="1:17" x14ac:dyDescent="0.25">
      <c r="A13" s="8511"/>
      <c r="B13" s="8479" t="s">
        <v>443</v>
      </c>
      <c r="C13" s="8478"/>
      <c r="D13" s="8479" t="s">
        <v>242</v>
      </c>
      <c r="E13" s="8478"/>
      <c r="F13" s="8479" t="s">
        <v>443</v>
      </c>
      <c r="G13" s="8478"/>
      <c r="H13" s="8479" t="s">
        <v>242</v>
      </c>
      <c r="I13" s="8478"/>
      <c r="J13" s="8479" t="s">
        <v>443</v>
      </c>
      <c r="K13" s="8478"/>
      <c r="L13" s="8479" t="s">
        <v>242</v>
      </c>
      <c r="M13" s="8478"/>
      <c r="N13" s="8479" t="s">
        <v>443</v>
      </c>
      <c r="O13" s="8478"/>
      <c r="P13" s="8479" t="s">
        <v>242</v>
      </c>
      <c r="Q13" s="8478"/>
    </row>
    <row r="14" spans="1:17" x14ac:dyDescent="0.25">
      <c r="A14" s="8505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28" t="s">
        <v>3617</v>
      </c>
      <c r="B25" s="8128"/>
      <c r="C25" s="8128"/>
      <c r="D25" s="8128"/>
      <c r="E25" s="8128"/>
      <c r="F25" s="8128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50" t="s">
        <v>3608</v>
      </c>
      <c r="B26" s="8498" t="s">
        <v>3618</v>
      </c>
      <c r="C26" s="8498"/>
      <c r="D26" s="8498"/>
      <c r="E26" s="8498"/>
      <c r="F26" s="8498" t="s">
        <v>3619</v>
      </c>
      <c r="G26" s="8498"/>
      <c r="H26" s="8498"/>
      <c r="I26" s="8498"/>
      <c r="J26" s="8498" t="s">
        <v>3620</v>
      </c>
      <c r="K26" s="8498"/>
      <c r="L26" s="8498"/>
      <c r="M26" s="8498"/>
      <c r="N26" s="6676" t="s">
        <v>3621</v>
      </c>
      <c r="O26" s="6540"/>
      <c r="P26" s="6540"/>
      <c r="Q26" s="8469"/>
    </row>
    <row r="27" spans="1:17" x14ac:dyDescent="0.25">
      <c r="A27" s="7225"/>
      <c r="B27" s="8479" t="s">
        <v>443</v>
      </c>
      <c r="C27" s="8478"/>
      <c r="D27" s="8479" t="s">
        <v>242</v>
      </c>
      <c r="E27" s="8478"/>
      <c r="F27" s="8479" t="s">
        <v>443</v>
      </c>
      <c r="G27" s="8478"/>
      <c r="H27" s="8479" t="s">
        <v>242</v>
      </c>
      <c r="I27" s="8478"/>
      <c r="J27" s="8479" t="s">
        <v>443</v>
      </c>
      <c r="K27" s="8478"/>
      <c r="L27" s="8479" t="s">
        <v>242</v>
      </c>
      <c r="M27" s="8478"/>
      <c r="N27" s="8479" t="s">
        <v>443</v>
      </c>
      <c r="O27" s="8478"/>
      <c r="P27" s="8479" t="s">
        <v>242</v>
      </c>
      <c r="Q27" s="8478"/>
    </row>
    <row r="28" spans="1:17" x14ac:dyDescent="0.25">
      <c r="A28" s="6483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2" t="s">
        <v>3624</v>
      </c>
      <c r="B39" s="8498" t="s">
        <v>3625</v>
      </c>
      <c r="C39" s="8498"/>
      <c r="D39" s="8498"/>
      <c r="E39" s="8498"/>
      <c r="F39" s="8498" t="s">
        <v>3626</v>
      </c>
      <c r="G39" s="8498"/>
      <c r="H39" s="8498"/>
      <c r="I39" s="8498"/>
      <c r="J39" s="8498" t="s">
        <v>3627</v>
      </c>
      <c r="K39" s="8498"/>
      <c r="L39" s="8498"/>
      <c r="M39" s="6676"/>
      <c r="N39" s="8498" t="s">
        <v>3628</v>
      </c>
      <c r="O39" s="8498"/>
      <c r="P39" s="8498"/>
      <c r="Q39" s="8498"/>
      <c r="R39" s="8469" t="s">
        <v>3629</v>
      </c>
      <c r="S39" s="8498"/>
      <c r="T39" s="8498"/>
      <c r="U39" s="8498"/>
      <c r="V39" s="8469" t="s">
        <v>3630</v>
      </c>
      <c r="W39" s="8498"/>
      <c r="X39" s="8498"/>
      <c r="Y39" s="8498"/>
    </row>
    <row r="40" spans="1:25" x14ac:dyDescent="0.25">
      <c r="A40" s="8512"/>
      <c r="B40" s="8479" t="s">
        <v>443</v>
      </c>
      <c r="C40" s="8478"/>
      <c r="D40" s="8479" t="s">
        <v>242</v>
      </c>
      <c r="E40" s="8478"/>
      <c r="F40" s="8479" t="s">
        <v>443</v>
      </c>
      <c r="G40" s="8478"/>
      <c r="H40" s="8479" t="s">
        <v>242</v>
      </c>
      <c r="I40" s="8478"/>
      <c r="J40" s="8479" t="s">
        <v>443</v>
      </c>
      <c r="K40" s="8478"/>
      <c r="L40" s="8479" t="s">
        <v>242</v>
      </c>
      <c r="M40" s="8478"/>
      <c r="N40" s="8479" t="s">
        <v>443</v>
      </c>
      <c r="O40" s="8478"/>
      <c r="P40" s="8479" t="s">
        <v>242</v>
      </c>
      <c r="Q40" s="8478"/>
      <c r="R40" s="8479" t="s">
        <v>443</v>
      </c>
      <c r="S40" s="8478"/>
      <c r="T40" s="8479" t="s">
        <v>242</v>
      </c>
      <c r="U40" s="8478"/>
      <c r="V40" s="8479" t="s">
        <v>443</v>
      </c>
      <c r="W40" s="8478"/>
      <c r="X40" s="8479" t="s">
        <v>242</v>
      </c>
      <c r="Y40" s="8478"/>
    </row>
    <row r="41" spans="1:25" x14ac:dyDescent="0.25">
      <c r="A41" s="8512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2" t="s">
        <v>3636</v>
      </c>
      <c r="B48" s="6676" t="s">
        <v>3637</v>
      </c>
      <c r="C48" s="6540"/>
      <c r="D48" s="6540"/>
      <c r="E48" s="8469"/>
      <c r="F48" s="6676" t="s">
        <v>3638</v>
      </c>
      <c r="G48" s="6540"/>
      <c r="H48" s="6540"/>
      <c r="I48" s="8469"/>
      <c r="J48" s="6676" t="s">
        <v>3639</v>
      </c>
      <c r="K48" s="6540"/>
      <c r="L48" s="6540"/>
      <c r="M48" s="8469"/>
      <c r="N48" s="8469" t="s">
        <v>3640</v>
      </c>
      <c r="O48" s="8498"/>
      <c r="P48" s="8498"/>
      <c r="Q48" s="8498"/>
    </row>
    <row r="49" spans="1:17" x14ac:dyDescent="0.25">
      <c r="A49" s="8512"/>
      <c r="B49" s="8479" t="s">
        <v>443</v>
      </c>
      <c r="C49" s="8478"/>
      <c r="D49" s="8479" t="s">
        <v>242</v>
      </c>
      <c r="E49" s="8478"/>
      <c r="F49" s="8479" t="s">
        <v>443</v>
      </c>
      <c r="G49" s="8478"/>
      <c r="H49" s="8479" t="s">
        <v>242</v>
      </c>
      <c r="I49" s="8478"/>
      <c r="J49" s="8479" t="s">
        <v>443</v>
      </c>
      <c r="K49" s="8478"/>
      <c r="L49" s="8479" t="s">
        <v>242</v>
      </c>
      <c r="M49" s="8478"/>
      <c r="N49" s="8479" t="s">
        <v>443</v>
      </c>
      <c r="O49" s="8478"/>
      <c r="P49" s="8479" t="s">
        <v>242</v>
      </c>
      <c r="Q49" s="8478"/>
    </row>
    <row r="50" spans="1:17" x14ac:dyDescent="0.25">
      <c r="A50" s="8512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98" t="s">
        <v>3647</v>
      </c>
      <c r="C59" s="8498"/>
      <c r="D59" s="8498"/>
      <c r="E59" s="8498"/>
      <c r="F59" s="8498" t="s">
        <v>3648</v>
      </c>
      <c r="G59" s="8498"/>
      <c r="H59" s="8498"/>
      <c r="I59" s="8498"/>
      <c r="J59" s="8498" t="s">
        <v>3649</v>
      </c>
      <c r="K59" s="8498"/>
      <c r="L59" s="8498"/>
      <c r="M59" s="8498"/>
      <c r="N59" s="8498" t="s">
        <v>3650</v>
      </c>
      <c r="O59" s="8498"/>
      <c r="P59" s="8498"/>
      <c r="Q59" s="8498"/>
    </row>
    <row r="60" spans="1:17" x14ac:dyDescent="0.25">
      <c r="A60" s="8513"/>
      <c r="B60" s="8479" t="s">
        <v>443</v>
      </c>
      <c r="C60" s="8478"/>
      <c r="D60" s="8479" t="s">
        <v>242</v>
      </c>
      <c r="E60" s="8478"/>
      <c r="F60" s="8479" t="s">
        <v>443</v>
      </c>
      <c r="G60" s="8478"/>
      <c r="H60" s="8479" t="s">
        <v>242</v>
      </c>
      <c r="I60" s="8478"/>
      <c r="J60" s="8479" t="s">
        <v>443</v>
      </c>
      <c r="K60" s="8478"/>
      <c r="L60" s="8479" t="s">
        <v>242</v>
      </c>
      <c r="M60" s="8478"/>
      <c r="N60" s="8479" t="s">
        <v>443</v>
      </c>
      <c r="O60" s="8478"/>
      <c r="P60" s="8479" t="s">
        <v>242</v>
      </c>
      <c r="Q60" s="8478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98" t="s">
        <v>3656</v>
      </c>
      <c r="C68" s="8498"/>
      <c r="D68" s="8498"/>
      <c r="E68" s="8498"/>
      <c r="F68" s="8498" t="s">
        <v>3657</v>
      </c>
      <c r="G68" s="8498"/>
      <c r="H68" s="8498"/>
      <c r="I68" s="8498"/>
      <c r="J68" s="8498" t="s">
        <v>3658</v>
      </c>
      <c r="K68" s="8498"/>
      <c r="L68" s="8498"/>
      <c r="M68" s="8498"/>
      <c r="N68" s="8498" t="s">
        <v>3659</v>
      </c>
      <c r="O68" s="8498"/>
      <c r="P68" s="8498"/>
      <c r="Q68" s="8498"/>
    </row>
    <row r="69" spans="1:17" x14ac:dyDescent="0.25">
      <c r="A69" s="8513"/>
      <c r="B69" s="8479" t="s">
        <v>443</v>
      </c>
      <c r="C69" s="8478"/>
      <c r="D69" s="8479" t="s">
        <v>242</v>
      </c>
      <c r="E69" s="8478"/>
      <c r="F69" s="8479" t="s">
        <v>443</v>
      </c>
      <c r="G69" s="8478"/>
      <c r="H69" s="8479" t="s">
        <v>242</v>
      </c>
      <c r="I69" s="8478"/>
      <c r="J69" s="8479" t="s">
        <v>443</v>
      </c>
      <c r="K69" s="8478"/>
      <c r="L69" s="8479" t="s">
        <v>242</v>
      </c>
      <c r="M69" s="8478"/>
      <c r="N69" s="8479" t="s">
        <v>443</v>
      </c>
      <c r="O69" s="8478"/>
      <c r="P69" s="8479" t="s">
        <v>242</v>
      </c>
      <c r="Q69" s="8478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98" t="s">
        <v>3661</v>
      </c>
      <c r="C77" s="8498"/>
      <c r="D77" s="8498"/>
      <c r="E77" s="8498"/>
      <c r="F77" s="8498" t="s">
        <v>3662</v>
      </c>
      <c r="G77" s="8498"/>
      <c r="H77" s="8498"/>
      <c r="I77" s="8498"/>
    </row>
    <row r="78" spans="1:17" x14ac:dyDescent="0.25">
      <c r="A78" s="8515"/>
      <c r="B78" s="8479" t="s">
        <v>443</v>
      </c>
      <c r="C78" s="8478"/>
      <c r="D78" s="8479" t="s">
        <v>242</v>
      </c>
      <c r="E78" s="8478"/>
      <c r="F78" s="8479" t="s">
        <v>443</v>
      </c>
      <c r="G78" s="8478"/>
      <c r="H78" s="8479" t="s">
        <v>242</v>
      </c>
      <c r="I78" s="8478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482" t="s">
        <v>3667</v>
      </c>
      <c r="B85" s="8469" t="s">
        <v>24</v>
      </c>
      <c r="C85" s="6540" t="s">
        <v>3668</v>
      </c>
      <c r="D85" s="6540"/>
      <c r="E85" s="6540"/>
      <c r="F85" s="6540"/>
      <c r="G85" s="6540"/>
      <c r="H85" s="8469"/>
      <c r="I85" s="8507" t="s">
        <v>3669</v>
      </c>
      <c r="J85" s="8504"/>
    </row>
    <row r="86" spans="1:10" ht="24" customHeight="1" x14ac:dyDescent="0.25">
      <c r="A86" s="8483"/>
      <c r="B86" s="8469"/>
      <c r="C86" s="8479" t="s">
        <v>443</v>
      </c>
      <c r="D86" s="8478"/>
      <c r="E86" s="8479" t="s">
        <v>242</v>
      </c>
      <c r="F86" s="8478"/>
      <c r="G86" s="6676" t="s">
        <v>3670</v>
      </c>
      <c r="H86" s="8469"/>
      <c r="I86" s="8508"/>
      <c r="J86" s="8506"/>
    </row>
    <row r="87" spans="1:10" ht="31.5" x14ac:dyDescent="0.25">
      <c r="A87" s="8484"/>
      <c r="B87" s="8504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482" t="s">
        <v>3677</v>
      </c>
      <c r="B91" s="8517" t="s">
        <v>24</v>
      </c>
      <c r="C91" s="6676" t="s">
        <v>3678</v>
      </c>
      <c r="D91" s="8469"/>
      <c r="E91" s="8507" t="s">
        <v>3679</v>
      </c>
      <c r="F91" s="8504"/>
    </row>
    <row r="92" spans="1:10" x14ac:dyDescent="0.25">
      <c r="A92" s="8483"/>
      <c r="B92" s="8518"/>
      <c r="C92" s="8479" t="s">
        <v>242</v>
      </c>
      <c r="D92" s="8478"/>
      <c r="E92" s="8508"/>
      <c r="F92" s="8506"/>
    </row>
    <row r="93" spans="1:10" ht="31.5" x14ac:dyDescent="0.25">
      <c r="A93" s="8484"/>
      <c r="B93" s="8519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482" t="s">
        <v>3681</v>
      </c>
      <c r="B97" s="8498" t="s">
        <v>24</v>
      </c>
      <c r="C97" s="6540" t="s">
        <v>3682</v>
      </c>
      <c r="D97" s="6540"/>
      <c r="E97" s="6540"/>
      <c r="F97" s="8469"/>
    </row>
    <row r="98" spans="1:9" x14ac:dyDescent="0.25">
      <c r="A98" s="8483"/>
      <c r="B98" s="8498"/>
      <c r="C98" s="8479" t="s">
        <v>443</v>
      </c>
      <c r="D98" s="8478"/>
      <c r="E98" s="8479" t="s">
        <v>242</v>
      </c>
      <c r="F98" s="8478"/>
    </row>
    <row r="99" spans="1:9" x14ac:dyDescent="0.25">
      <c r="A99" s="8484"/>
      <c r="B99" s="8498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482" t="s">
        <v>3681</v>
      </c>
      <c r="B102" s="8050" t="s">
        <v>24</v>
      </c>
      <c r="C102" s="6540" t="s">
        <v>3685</v>
      </c>
      <c r="D102" s="6540"/>
      <c r="E102" s="6540"/>
      <c r="F102" s="8469"/>
    </row>
    <row r="103" spans="1:9" x14ac:dyDescent="0.25">
      <c r="A103" s="8483"/>
      <c r="B103" s="7225"/>
      <c r="C103" s="8479" t="s">
        <v>443</v>
      </c>
      <c r="D103" s="8478"/>
      <c r="E103" s="8479" t="s">
        <v>242</v>
      </c>
      <c r="F103" s="8478"/>
    </row>
    <row r="104" spans="1:9" x14ac:dyDescent="0.25">
      <c r="A104" s="8484"/>
      <c r="B104" s="6483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482" t="s">
        <v>3687</v>
      </c>
      <c r="B107" s="8498" t="s">
        <v>3688</v>
      </c>
      <c r="C107" s="8498"/>
      <c r="D107" s="8498"/>
      <c r="E107" s="8498"/>
      <c r="F107" s="8498" t="s">
        <v>3689</v>
      </c>
      <c r="G107" s="8498"/>
      <c r="H107" s="8498"/>
      <c r="I107" s="8498"/>
    </row>
    <row r="108" spans="1:9" x14ac:dyDescent="0.25">
      <c r="A108" s="8483"/>
      <c r="B108" s="8479" t="s">
        <v>443</v>
      </c>
      <c r="C108" s="8478"/>
      <c r="D108" s="8479" t="s">
        <v>242</v>
      </c>
      <c r="E108" s="8478"/>
      <c r="F108" s="8479" t="s">
        <v>443</v>
      </c>
      <c r="G108" s="8478"/>
      <c r="H108" s="8479" t="s">
        <v>242</v>
      </c>
      <c r="I108" s="8478"/>
    </row>
    <row r="109" spans="1:9" x14ac:dyDescent="0.25">
      <c r="A109" s="8484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482" t="s">
        <v>3695</v>
      </c>
      <c r="B117" s="8481" t="s">
        <v>47</v>
      </c>
      <c r="C117" s="8469" t="s">
        <v>3696</v>
      </c>
      <c r="D117" s="8498"/>
      <c r="E117" s="8498"/>
      <c r="F117" s="8498"/>
      <c r="G117" s="8498"/>
    </row>
    <row r="118" spans="1:9" x14ac:dyDescent="0.25">
      <c r="A118" s="8483"/>
      <c r="B118" s="7214"/>
      <c r="C118" s="8479" t="s">
        <v>443</v>
      </c>
      <c r="D118" s="8478"/>
      <c r="E118" s="8479" t="s">
        <v>242</v>
      </c>
      <c r="F118" s="8478"/>
      <c r="G118" s="8050" t="s">
        <v>3697</v>
      </c>
    </row>
    <row r="119" spans="1:9" x14ac:dyDescent="0.25">
      <c r="A119" s="8484"/>
      <c r="B119" s="6460"/>
      <c r="C119" s="4256" t="s">
        <v>22</v>
      </c>
      <c r="D119" s="4254" t="s">
        <v>27</v>
      </c>
      <c r="E119" s="4256" t="s">
        <v>22</v>
      </c>
      <c r="F119" s="4254" t="s">
        <v>27</v>
      </c>
      <c r="G119" s="6483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17" t="s">
        <v>1225</v>
      </c>
      <c r="B6" s="6517"/>
      <c r="C6" s="6517"/>
      <c r="D6" s="6517"/>
      <c r="E6" s="6517"/>
      <c r="F6" s="6517"/>
      <c r="G6" s="6517"/>
      <c r="H6" s="6517"/>
      <c r="I6" s="6517"/>
      <c r="J6" s="6517"/>
      <c r="K6" s="6517"/>
      <c r="L6" s="6517"/>
      <c r="M6" s="6517"/>
      <c r="N6" s="6517"/>
      <c r="O6" s="6517"/>
      <c r="P6" s="6517"/>
      <c r="Q6" s="6517"/>
      <c r="R6" s="6517"/>
      <c r="S6" s="6517"/>
      <c r="T6" s="651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58" t="s">
        <v>1226</v>
      </c>
      <c r="B8" s="8558"/>
      <c r="C8" s="8558"/>
      <c r="D8" s="8558"/>
      <c r="E8" s="8558"/>
      <c r="F8" s="8558"/>
      <c r="G8" s="8558"/>
      <c r="H8" s="8558"/>
      <c r="I8" s="8558"/>
      <c r="J8" s="8558"/>
      <c r="K8" s="1509"/>
    </row>
    <row r="9" spans="1:91" ht="20.100000000000001" customHeight="1" x14ac:dyDescent="0.25">
      <c r="A9" s="8079" t="s">
        <v>1227</v>
      </c>
      <c r="B9" s="8520"/>
      <c r="C9" s="8079" t="s">
        <v>24</v>
      </c>
      <c r="D9" s="8079"/>
      <c r="E9" s="8520"/>
      <c r="F9" s="8530" t="s">
        <v>30</v>
      </c>
      <c r="G9" s="8531"/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1"/>
      <c r="AE9" s="8531"/>
      <c r="AF9" s="8531"/>
      <c r="AG9" s="8531"/>
      <c r="AH9" s="8531"/>
      <c r="AI9" s="8531"/>
      <c r="AJ9" s="8531"/>
      <c r="AK9" s="8531"/>
      <c r="AL9" s="8531"/>
      <c r="AM9" s="8531"/>
      <c r="AN9" s="8545" t="s">
        <v>2229</v>
      </c>
      <c r="AO9" s="8552" t="s">
        <v>67</v>
      </c>
      <c r="AP9" s="8552" t="s">
        <v>2</v>
      </c>
      <c r="AQ9" s="8552" t="s">
        <v>3</v>
      </c>
      <c r="AR9" s="8555" t="s">
        <v>3926</v>
      </c>
      <c r="AS9" s="8545" t="s">
        <v>2230</v>
      </c>
      <c r="AT9" s="8555" t="s">
        <v>243</v>
      </c>
      <c r="AU9" s="8545" t="s">
        <v>1121</v>
      </c>
      <c r="AV9" s="8548" t="s">
        <v>2231</v>
      </c>
      <c r="AW9" s="8548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46"/>
      <c r="B10" s="7747"/>
      <c r="C10" s="8559"/>
      <c r="D10" s="8559"/>
      <c r="E10" s="8521"/>
      <c r="F10" s="8530" t="s">
        <v>1228</v>
      </c>
      <c r="G10" s="8533"/>
      <c r="H10" s="8531" t="s">
        <v>1229</v>
      </c>
      <c r="I10" s="8533"/>
      <c r="J10" s="8531" t="s">
        <v>1230</v>
      </c>
      <c r="K10" s="8533"/>
      <c r="L10" s="8530" t="s">
        <v>4</v>
      </c>
      <c r="M10" s="8533"/>
      <c r="N10" s="8551" t="s">
        <v>5</v>
      </c>
      <c r="O10" s="8210"/>
      <c r="P10" s="8551" t="s">
        <v>6</v>
      </c>
      <c r="Q10" s="8210"/>
      <c r="R10" s="8551" t="s">
        <v>7</v>
      </c>
      <c r="S10" s="8210"/>
      <c r="T10" s="8551" t="s">
        <v>8</v>
      </c>
      <c r="U10" s="8210"/>
      <c r="V10" s="8551" t="s">
        <v>9</v>
      </c>
      <c r="W10" s="8210"/>
      <c r="X10" s="8551" t="s">
        <v>10</v>
      </c>
      <c r="Y10" s="8210"/>
      <c r="Z10" s="8551" t="s">
        <v>11</v>
      </c>
      <c r="AA10" s="8210"/>
      <c r="AB10" s="8551" t="s">
        <v>18</v>
      </c>
      <c r="AC10" s="8210"/>
      <c r="AD10" s="8551" t="s">
        <v>19</v>
      </c>
      <c r="AE10" s="8210"/>
      <c r="AF10" s="8551" t="s">
        <v>20</v>
      </c>
      <c r="AG10" s="8210"/>
      <c r="AH10" s="8551" t="s">
        <v>70</v>
      </c>
      <c r="AI10" s="8210"/>
      <c r="AJ10" s="8551" t="s">
        <v>71</v>
      </c>
      <c r="AK10" s="8210"/>
      <c r="AL10" s="8551" t="s">
        <v>72</v>
      </c>
      <c r="AM10" s="8560"/>
      <c r="AN10" s="8546"/>
      <c r="AO10" s="8553"/>
      <c r="AP10" s="8553"/>
      <c r="AQ10" s="8553"/>
      <c r="AR10" s="8556"/>
      <c r="AS10" s="8546"/>
      <c r="AT10" s="8556"/>
      <c r="AU10" s="8546"/>
      <c r="AV10" s="8549"/>
      <c r="AW10" s="8549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59"/>
      <c r="B11" s="8521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47"/>
      <c r="AO11" s="8554"/>
      <c r="AP11" s="8554"/>
      <c r="AQ11" s="8554"/>
      <c r="AR11" s="8557"/>
      <c r="AS11" s="8547"/>
      <c r="AT11" s="8557"/>
      <c r="AU11" s="8547"/>
      <c r="AV11" s="8550"/>
      <c r="AW11" s="8550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0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1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2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3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3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3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3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3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3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3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3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3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3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3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3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4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30" t="s">
        <v>24</v>
      </c>
      <c r="B28" s="8533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203" t="s">
        <v>1248</v>
      </c>
      <c r="B29" s="8203"/>
      <c r="C29" s="8203"/>
      <c r="D29" s="8203"/>
      <c r="E29" s="8203"/>
      <c r="F29" s="8203"/>
      <c r="G29" s="8203"/>
      <c r="H29" s="8203"/>
      <c r="I29" s="8203"/>
      <c r="J29" s="8203"/>
      <c r="K29" s="8203"/>
      <c r="L29" s="8203"/>
    </row>
    <row r="30" spans="1:91" s="170" customFormat="1" ht="15" customHeight="1" x14ac:dyDescent="0.15">
      <c r="A30" s="7757" t="s">
        <v>1249</v>
      </c>
      <c r="B30" s="7757" t="s">
        <v>24</v>
      </c>
      <c r="C30" s="8534" t="s">
        <v>1232</v>
      </c>
      <c r="D30" s="8536" t="s">
        <v>1233</v>
      </c>
      <c r="E30" s="8538" t="s">
        <v>1234</v>
      </c>
      <c r="F30" s="8530" t="s">
        <v>1250</v>
      </c>
      <c r="G30" s="8531"/>
      <c r="H30" s="8531"/>
      <c r="I30" s="8531"/>
      <c r="J30" s="8531"/>
      <c r="K30" s="8531"/>
      <c r="L30" s="8531"/>
      <c r="M30" s="8531"/>
      <c r="N30" s="8531"/>
      <c r="O30" s="8531"/>
      <c r="P30" s="8531"/>
      <c r="Q30" s="8531"/>
      <c r="R30" s="8531"/>
      <c r="S30" s="8531"/>
      <c r="T30" s="8531"/>
      <c r="U30" s="8531"/>
      <c r="V30" s="8531"/>
      <c r="W30" s="8531"/>
      <c r="X30" s="8531"/>
      <c r="Y30" s="8531"/>
      <c r="Z30" s="8531"/>
      <c r="AA30" s="8531"/>
      <c r="AB30" s="8531"/>
      <c r="AC30" s="8531"/>
      <c r="AD30" s="8531"/>
      <c r="AE30" s="8531"/>
      <c r="AF30" s="8533"/>
    </row>
    <row r="31" spans="1:91" ht="42" x14ac:dyDescent="0.25">
      <c r="A31" s="8526"/>
      <c r="B31" s="8526"/>
      <c r="C31" s="8535"/>
      <c r="D31" s="8537"/>
      <c r="E31" s="8539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203" t="s">
        <v>1276</v>
      </c>
      <c r="B47" s="8203"/>
      <c r="C47" s="8203"/>
      <c r="D47" s="8203"/>
      <c r="E47" s="8203"/>
      <c r="F47" s="8203"/>
      <c r="G47" s="8203"/>
      <c r="H47" s="8203"/>
      <c r="I47" s="8203"/>
      <c r="J47" s="8203"/>
      <c r="K47" s="8203"/>
      <c r="L47" s="8203"/>
      <c r="M47" s="8203"/>
    </row>
    <row r="48" spans="1:89" s="170" customFormat="1" ht="15" customHeight="1" x14ac:dyDescent="0.15">
      <c r="A48" s="8520" t="s">
        <v>1277</v>
      </c>
      <c r="B48" s="7757" t="s">
        <v>24</v>
      </c>
      <c r="C48" s="8534" t="s">
        <v>1232</v>
      </c>
      <c r="D48" s="8536" t="s">
        <v>1233</v>
      </c>
      <c r="E48" s="8538" t="s">
        <v>1234</v>
      </c>
      <c r="F48" s="8530" t="s">
        <v>1250</v>
      </c>
      <c r="G48" s="8531"/>
      <c r="H48" s="8531"/>
      <c r="I48" s="8531"/>
      <c r="J48" s="8531"/>
      <c r="K48" s="8531"/>
      <c r="L48" s="8531"/>
      <c r="M48" s="8531"/>
      <c r="N48" s="8531"/>
      <c r="O48" s="8531"/>
      <c r="P48" s="8531"/>
      <c r="Q48" s="8531"/>
      <c r="R48" s="8531"/>
      <c r="S48" s="8531"/>
      <c r="T48" s="8531"/>
      <c r="U48" s="8531"/>
      <c r="V48" s="8531"/>
      <c r="W48" s="8531"/>
      <c r="X48" s="8531"/>
      <c r="Y48" s="8531"/>
      <c r="Z48" s="8531"/>
      <c r="AA48" s="8531"/>
      <c r="AB48" s="8531"/>
      <c r="AC48" s="8531"/>
      <c r="AD48" s="8531"/>
      <c r="AE48" s="8531"/>
      <c r="AF48" s="8533"/>
    </row>
    <row r="49" spans="1:89" s="170" customFormat="1" ht="42" customHeight="1" x14ac:dyDescent="0.15">
      <c r="A49" s="8521"/>
      <c r="B49" s="8526"/>
      <c r="C49" s="8535"/>
      <c r="D49" s="8537"/>
      <c r="E49" s="8539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203" t="s">
        <v>1295</v>
      </c>
      <c r="B67" s="8203"/>
      <c r="C67" s="8203"/>
      <c r="D67" s="8203"/>
      <c r="E67" s="8203"/>
      <c r="F67" s="8203"/>
      <c r="G67" s="8203"/>
      <c r="H67" s="8203"/>
      <c r="I67" s="8203"/>
      <c r="J67" s="8203"/>
      <c r="K67" s="8203"/>
      <c r="L67" s="8203"/>
      <c r="M67" s="8203"/>
    </row>
    <row r="68" spans="1:91" s="170" customFormat="1" ht="18.95" customHeight="1" x14ac:dyDescent="0.15">
      <c r="A68" s="8520" t="s">
        <v>1296</v>
      </c>
      <c r="B68" s="8527" t="s">
        <v>1297</v>
      </c>
      <c r="C68" s="8079" t="s">
        <v>1298</v>
      </c>
      <c r="D68" s="8079"/>
      <c r="E68" s="8520"/>
      <c r="F68" s="8530" t="s">
        <v>30</v>
      </c>
      <c r="G68" s="8531"/>
      <c r="H68" s="8531"/>
      <c r="I68" s="8531"/>
      <c r="J68" s="8531"/>
      <c r="K68" s="8531"/>
      <c r="L68" s="8531"/>
      <c r="M68" s="8532"/>
      <c r="N68" s="8520" t="s">
        <v>1121</v>
      </c>
      <c r="O68" s="8520" t="s">
        <v>1299</v>
      </c>
      <c r="P68" s="7757" t="s">
        <v>1300</v>
      </c>
      <c r="Q68" s="7757" t="s">
        <v>67</v>
      </c>
      <c r="R68" s="8520" t="s">
        <v>2</v>
      </c>
      <c r="S68" s="7757" t="s">
        <v>3</v>
      </c>
      <c r="T68" s="7757" t="s">
        <v>49</v>
      </c>
    </row>
    <row r="69" spans="1:91" s="170" customFormat="1" ht="15" customHeight="1" x14ac:dyDescent="0.15">
      <c r="A69" s="7747"/>
      <c r="B69" s="8528"/>
      <c r="C69" s="7746"/>
      <c r="D69" s="7746"/>
      <c r="E69" s="7747"/>
      <c r="F69" s="8530" t="s">
        <v>3761</v>
      </c>
      <c r="G69" s="8533"/>
      <c r="H69" s="8530" t="s">
        <v>1301</v>
      </c>
      <c r="I69" s="8533"/>
      <c r="J69" s="8530" t="s">
        <v>1302</v>
      </c>
      <c r="K69" s="8533"/>
      <c r="L69" s="8530" t="s">
        <v>945</v>
      </c>
      <c r="M69" s="8532"/>
      <c r="N69" s="7747"/>
      <c r="O69" s="7747"/>
      <c r="P69" s="8525"/>
      <c r="Q69" s="8525"/>
      <c r="R69" s="7747"/>
      <c r="S69" s="8525"/>
      <c r="T69" s="8525"/>
    </row>
    <row r="70" spans="1:91" s="170" customFormat="1" ht="21.75" customHeight="1" x14ac:dyDescent="0.15">
      <c r="A70" s="8521"/>
      <c r="B70" s="8529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1"/>
      <c r="O70" s="8521"/>
      <c r="P70" s="8526"/>
      <c r="Q70" s="8526"/>
      <c r="R70" s="8521"/>
      <c r="S70" s="8526"/>
      <c r="T70" s="852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203" t="s">
        <v>1308</v>
      </c>
      <c r="B86" s="8203"/>
      <c r="C86" s="8203"/>
      <c r="D86" s="8203"/>
      <c r="E86" s="8203"/>
      <c r="F86" s="8203"/>
    </row>
    <row r="87" spans="1:91" s="170" customFormat="1" ht="15" customHeight="1" x14ac:dyDescent="0.15">
      <c r="A87" s="8520" t="s">
        <v>1309</v>
      </c>
      <c r="B87" s="8522" t="s">
        <v>47</v>
      </c>
      <c r="C87" s="8524" t="s">
        <v>12</v>
      </c>
      <c r="D87" s="6797"/>
      <c r="E87" s="6797"/>
      <c r="F87" s="6797"/>
      <c r="G87" s="6797"/>
      <c r="H87" s="6797"/>
      <c r="I87" s="6797"/>
      <c r="J87" s="6797"/>
      <c r="K87" s="6797"/>
      <c r="L87" s="6797"/>
      <c r="M87" s="6797"/>
      <c r="N87" s="6797"/>
      <c r="O87" s="6797"/>
      <c r="P87" s="6797"/>
      <c r="Q87" s="6797"/>
      <c r="R87" s="6797"/>
      <c r="S87" s="6801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1"/>
      <c r="B88" s="8523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6954" t="s">
        <v>1311</v>
      </c>
      <c r="B6" s="6954"/>
      <c r="C6" s="6954"/>
      <c r="D6" s="6954"/>
      <c r="E6" s="6954"/>
      <c r="F6" s="6954"/>
      <c r="G6" s="6954"/>
      <c r="H6" s="6954"/>
      <c r="I6" s="6954"/>
      <c r="J6" s="6954"/>
      <c r="K6" s="6954"/>
      <c r="L6" s="6954"/>
      <c r="M6" s="6954"/>
      <c r="N6" s="6954"/>
      <c r="O6" s="6954"/>
      <c r="P6" s="6954"/>
      <c r="Q6" s="6954"/>
      <c r="R6" s="6954"/>
      <c r="S6" s="6954"/>
    </row>
    <row r="8" spans="1:94" s="1134" customFormat="1" ht="18" customHeight="1" x14ac:dyDescent="0.15">
      <c r="A8" s="8665" t="s">
        <v>1312</v>
      </c>
      <c r="B8" s="8639"/>
      <c r="C8" s="8639"/>
    </row>
    <row r="9" spans="1:94" s="170" customFormat="1" ht="15" customHeight="1" x14ac:dyDescent="0.15">
      <c r="A9" s="8230" t="s">
        <v>61</v>
      </c>
      <c r="B9" s="8653" t="s">
        <v>24</v>
      </c>
      <c r="C9" s="8671" t="s">
        <v>12</v>
      </c>
      <c r="D9" s="8672"/>
      <c r="E9" s="8672"/>
      <c r="F9" s="8672"/>
      <c r="G9" s="8672"/>
      <c r="H9" s="8672"/>
      <c r="I9" s="8672"/>
      <c r="J9" s="8672"/>
      <c r="K9" s="8672"/>
      <c r="L9" s="8672"/>
      <c r="M9" s="8672"/>
      <c r="N9" s="8672"/>
      <c r="O9" s="8672"/>
      <c r="P9" s="8672"/>
      <c r="Q9" s="8672"/>
      <c r="R9" s="8672"/>
      <c r="S9" s="8673"/>
      <c r="T9" s="8674" t="s">
        <v>1313</v>
      </c>
      <c r="U9" s="8675"/>
      <c r="V9" s="7937" t="s">
        <v>49</v>
      </c>
      <c r="W9" s="7937" t="s">
        <v>45</v>
      </c>
      <c r="X9" s="7788" t="s">
        <v>2</v>
      </c>
      <c r="Y9" s="7788" t="s">
        <v>3</v>
      </c>
      <c r="Z9" s="7788" t="s">
        <v>1314</v>
      </c>
    </row>
    <row r="10" spans="1:94" s="170" customFormat="1" ht="27" customHeight="1" x14ac:dyDescent="0.15">
      <c r="A10" s="8230"/>
      <c r="B10" s="865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38"/>
      <c r="W10" s="7938"/>
      <c r="X10" s="8615"/>
      <c r="Y10" s="8615"/>
      <c r="Z10" s="8615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665" t="s">
        <v>1317</v>
      </c>
      <c r="B17" s="8639"/>
      <c r="C17" s="8639"/>
      <c r="D17" s="8639"/>
      <c r="E17" s="8639"/>
      <c r="F17" s="8639"/>
      <c r="G17" s="8639"/>
      <c r="H17" s="8639"/>
      <c r="I17" s="8639"/>
      <c r="J17" s="8639"/>
      <c r="K17" s="8639"/>
      <c r="L17" s="8639"/>
    </row>
    <row r="18" spans="1:93" s="170" customFormat="1" ht="15" customHeight="1" x14ac:dyDescent="0.15">
      <c r="A18" s="8663" t="s">
        <v>701</v>
      </c>
      <c r="B18" s="8662" t="s">
        <v>24</v>
      </c>
      <c r="C18" s="8662"/>
      <c r="D18" s="8662"/>
      <c r="E18" s="8667" t="s">
        <v>30</v>
      </c>
      <c r="F18" s="8668"/>
      <c r="G18" s="8668"/>
      <c r="H18" s="8669"/>
      <c r="I18" s="8670" t="s">
        <v>74</v>
      </c>
      <c r="J18" s="8662" t="s">
        <v>1318</v>
      </c>
      <c r="K18" s="8662" t="s">
        <v>2</v>
      </c>
      <c r="L18" s="8662" t="s">
        <v>3</v>
      </c>
    </row>
    <row r="19" spans="1:93" s="170" customFormat="1" ht="15" customHeight="1" x14ac:dyDescent="0.15">
      <c r="A19" s="8663"/>
      <c r="B19" s="8662"/>
      <c r="C19" s="8662"/>
      <c r="D19" s="8662"/>
      <c r="E19" s="8663" t="s">
        <v>1319</v>
      </c>
      <c r="F19" s="8663"/>
      <c r="G19" s="8663" t="s">
        <v>1122</v>
      </c>
      <c r="H19" s="8664"/>
      <c r="I19" s="8670"/>
      <c r="J19" s="8662"/>
      <c r="K19" s="8662"/>
      <c r="L19" s="8662"/>
    </row>
    <row r="20" spans="1:93" s="170" customFormat="1" ht="15" customHeight="1" x14ac:dyDescent="0.15">
      <c r="A20" s="8663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670"/>
      <c r="J20" s="8662"/>
      <c r="K20" s="8662"/>
      <c r="L20" s="8662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665" t="s">
        <v>1323</v>
      </c>
      <c r="B25" s="8639"/>
      <c r="C25" s="8639"/>
      <c r="D25" s="8639"/>
      <c r="E25" s="8639"/>
      <c r="F25" s="8639"/>
      <c r="G25" s="8639"/>
      <c r="H25" s="8639"/>
      <c r="I25" s="8639"/>
      <c r="J25" s="8639"/>
      <c r="K25" s="8639"/>
      <c r="L25" s="8639"/>
    </row>
    <row r="26" spans="1:93" s="170" customFormat="1" ht="15" customHeight="1" x14ac:dyDescent="0.15">
      <c r="A26" s="8653"/>
      <c r="B26" s="8653" t="s">
        <v>24</v>
      </c>
      <c r="C26" s="8226" t="s">
        <v>12</v>
      </c>
      <c r="D26" s="8227"/>
      <c r="E26" s="8227"/>
      <c r="F26" s="8227"/>
      <c r="G26" s="8227"/>
      <c r="H26" s="8227"/>
      <c r="I26" s="8227"/>
      <c r="J26" s="8227"/>
      <c r="K26" s="8227"/>
      <c r="L26" s="8227"/>
      <c r="M26" s="8227"/>
      <c r="N26" s="8227"/>
      <c r="O26" s="8227"/>
      <c r="P26" s="8227"/>
      <c r="Q26" s="8227"/>
      <c r="R26" s="8227"/>
      <c r="S26" s="8666"/>
      <c r="T26" s="8648" t="s">
        <v>523</v>
      </c>
      <c r="U26" s="8651"/>
      <c r="V26" s="7942" t="s">
        <v>2</v>
      </c>
      <c r="W26" s="8239" t="s">
        <v>3</v>
      </c>
    </row>
    <row r="27" spans="1:93" s="170" customFormat="1" ht="15" customHeight="1" x14ac:dyDescent="0.15">
      <c r="A27" s="8655"/>
      <c r="B27" s="865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42"/>
      <c r="W27" s="8239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632" t="s">
        <v>1325</v>
      </c>
      <c r="B29" s="8632"/>
      <c r="C29" s="8632"/>
      <c r="D29" s="8632"/>
      <c r="E29" s="8632"/>
      <c r="F29" s="8632"/>
      <c r="G29" s="8632"/>
      <c r="H29" s="8632"/>
      <c r="I29" s="8632"/>
      <c r="J29" s="8632"/>
      <c r="K29" s="8632"/>
      <c r="L29" s="8632"/>
    </row>
    <row r="30" spans="1:93" s="1134" customFormat="1" ht="18" customHeight="1" x14ac:dyDescent="0.15">
      <c r="A30" s="8632" t="s">
        <v>1326</v>
      </c>
      <c r="B30" s="8632"/>
      <c r="C30" s="8632"/>
      <c r="D30" s="8632"/>
      <c r="E30" s="8632"/>
      <c r="F30" s="8632"/>
      <c r="G30" s="8632"/>
      <c r="H30" s="8632"/>
      <c r="I30" s="8632"/>
      <c r="J30" s="8632"/>
      <c r="K30" s="8632"/>
      <c r="L30" s="8632"/>
    </row>
    <row r="31" spans="1:93" s="170" customFormat="1" ht="15" customHeight="1" x14ac:dyDescent="0.15">
      <c r="A31" s="6461" t="s">
        <v>1327</v>
      </c>
      <c r="B31" s="8653" t="s">
        <v>24</v>
      </c>
      <c r="C31" s="8656" t="s">
        <v>1328</v>
      </c>
      <c r="D31" s="8657"/>
      <c r="E31" s="8657"/>
      <c r="F31" s="8657"/>
      <c r="G31" s="8657"/>
      <c r="H31" s="8657"/>
      <c r="I31" s="8657"/>
      <c r="J31" s="8657"/>
      <c r="K31" s="8657"/>
      <c r="L31" s="8657"/>
      <c r="M31" s="8657"/>
      <c r="N31" s="8657"/>
      <c r="O31" s="8657"/>
      <c r="P31" s="8657"/>
      <c r="Q31" s="8657"/>
      <c r="R31" s="8657"/>
      <c r="S31" s="8657"/>
      <c r="T31" s="8657"/>
      <c r="U31" s="8658"/>
      <c r="V31" s="8231" t="s">
        <v>1329</v>
      </c>
      <c r="W31" s="8659"/>
      <c r="X31" s="7887" t="s">
        <v>1330</v>
      </c>
      <c r="Y31" s="7937"/>
      <c r="Z31" s="7936" t="s">
        <v>1331</v>
      </c>
      <c r="AA31" s="7919"/>
      <c r="AB31" s="7919"/>
      <c r="AC31" s="7919"/>
      <c r="AD31" s="7919"/>
      <c r="AE31" s="7919"/>
      <c r="AF31" s="7919"/>
      <c r="AG31" s="7919"/>
      <c r="AH31" s="7919"/>
      <c r="AI31" s="7942"/>
      <c r="AJ31" s="8649" t="s">
        <v>1332</v>
      </c>
      <c r="AK31" s="7010"/>
      <c r="AL31" s="7937"/>
      <c r="AM31" s="7788" t="s">
        <v>1333</v>
      </c>
      <c r="AN31" s="7937" t="s">
        <v>1334</v>
      </c>
      <c r="AO31" s="7788" t="s">
        <v>2</v>
      </c>
      <c r="AP31" s="7937" t="s">
        <v>3</v>
      </c>
      <c r="AQ31" s="7937" t="s">
        <v>1335</v>
      </c>
    </row>
    <row r="32" spans="1:93" s="170" customFormat="1" ht="15" customHeight="1" x14ac:dyDescent="0.15">
      <c r="A32" s="6812"/>
      <c r="B32" s="8654"/>
      <c r="C32" s="8646" t="s">
        <v>12</v>
      </c>
      <c r="D32" s="8646"/>
      <c r="E32" s="8646"/>
      <c r="F32" s="8646"/>
      <c r="G32" s="8646"/>
      <c r="H32" s="8646"/>
      <c r="I32" s="8646"/>
      <c r="J32" s="8646"/>
      <c r="K32" s="8646"/>
      <c r="L32" s="8646"/>
      <c r="M32" s="8646"/>
      <c r="N32" s="8646"/>
      <c r="O32" s="8646"/>
      <c r="P32" s="8646"/>
      <c r="Q32" s="8646"/>
      <c r="R32" s="8646"/>
      <c r="S32" s="8646"/>
      <c r="T32" s="8647" t="s">
        <v>523</v>
      </c>
      <c r="U32" s="8648"/>
      <c r="V32" s="8660"/>
      <c r="W32" s="8661"/>
      <c r="X32" s="8626"/>
      <c r="Y32" s="7938"/>
      <c r="Z32" s="7873" t="s">
        <v>218</v>
      </c>
      <c r="AA32" s="7888"/>
      <c r="AB32" s="7888"/>
      <c r="AC32" s="7888"/>
      <c r="AD32" s="7874"/>
      <c r="AE32" s="7873" t="s">
        <v>219</v>
      </c>
      <c r="AF32" s="7888"/>
      <c r="AG32" s="7888"/>
      <c r="AH32" s="7888"/>
      <c r="AI32" s="7874"/>
      <c r="AJ32" s="8650"/>
      <c r="AK32" s="7011"/>
      <c r="AL32" s="6950"/>
      <c r="AM32" s="7934"/>
      <c r="AN32" s="6950"/>
      <c r="AO32" s="7934"/>
      <c r="AP32" s="6950"/>
      <c r="AQ32" s="6950"/>
    </row>
    <row r="33" spans="1:93" s="170" customFormat="1" ht="138.75" customHeight="1" x14ac:dyDescent="0.15">
      <c r="A33" s="8652"/>
      <c r="B33" s="865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615"/>
      <c r="AN33" s="7938"/>
      <c r="AO33" s="8615"/>
      <c r="AP33" s="7938"/>
      <c r="AQ33" s="7938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641" t="s">
        <v>1347</v>
      </c>
      <c r="B95" s="8641"/>
      <c r="C95" s="8641"/>
      <c r="D95" s="8641"/>
      <c r="E95" s="8641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1" t="s">
        <v>61</v>
      </c>
      <c r="B96" s="7872"/>
      <c r="C96" s="7871" t="s">
        <v>47</v>
      </c>
      <c r="D96" s="7101"/>
      <c r="E96" s="7872"/>
      <c r="F96" s="7873" t="s">
        <v>30</v>
      </c>
      <c r="G96" s="7888"/>
      <c r="H96" s="7888"/>
      <c r="I96" s="7888"/>
      <c r="J96" s="7888"/>
      <c r="K96" s="7888"/>
      <c r="L96" s="7888"/>
      <c r="M96" s="7888"/>
      <c r="N96" s="7888"/>
      <c r="O96" s="7888"/>
      <c r="P96" s="7888"/>
      <c r="Q96" s="7888"/>
      <c r="R96" s="7888"/>
      <c r="S96" s="7888"/>
      <c r="T96" s="7888"/>
      <c r="U96" s="7888"/>
      <c r="V96" s="7888"/>
      <c r="W96" s="7888"/>
      <c r="X96" s="7888"/>
      <c r="Y96" s="7888"/>
      <c r="Z96" s="7888"/>
      <c r="AA96" s="7888"/>
      <c r="AB96" s="7888"/>
      <c r="AC96" s="7888"/>
      <c r="AD96" s="7888"/>
      <c r="AE96" s="7888"/>
      <c r="AF96" s="7888"/>
      <c r="AG96" s="7888"/>
      <c r="AH96" s="7888"/>
      <c r="AI96" s="7888"/>
      <c r="AJ96" s="7888"/>
      <c r="AK96" s="7888"/>
      <c r="AL96" s="7888"/>
      <c r="AM96" s="7913"/>
      <c r="AN96" s="8642" t="s">
        <v>1348</v>
      </c>
      <c r="AO96" s="8240"/>
      <c r="AP96" s="7010" t="s">
        <v>67</v>
      </c>
      <c r="AQ96" s="8640" t="s">
        <v>245</v>
      </c>
      <c r="AR96" s="7040" t="s">
        <v>2</v>
      </c>
      <c r="AS96" s="8640" t="s">
        <v>3</v>
      </c>
      <c r="AT96" s="7788" t="s">
        <v>1349</v>
      </c>
      <c r="AU96" s="7937" t="s">
        <v>1350</v>
      </c>
    </row>
    <row r="97" spans="1:93" s="170" customFormat="1" ht="15" customHeight="1" x14ac:dyDescent="0.15">
      <c r="A97" s="7939"/>
      <c r="B97" s="6881"/>
      <c r="C97" s="7925"/>
      <c r="D97" s="7918"/>
      <c r="E97" s="7912"/>
      <c r="F97" s="7936" t="s">
        <v>36</v>
      </c>
      <c r="G97" s="7942"/>
      <c r="H97" s="7936" t="s">
        <v>37</v>
      </c>
      <c r="I97" s="7942"/>
      <c r="J97" s="7936" t="s">
        <v>38</v>
      </c>
      <c r="K97" s="7942"/>
      <c r="L97" s="7936" t="s">
        <v>4</v>
      </c>
      <c r="M97" s="7942"/>
      <c r="N97" s="7936" t="s">
        <v>5</v>
      </c>
      <c r="O97" s="7942"/>
      <c r="P97" s="7873" t="s">
        <v>6</v>
      </c>
      <c r="Q97" s="7874"/>
      <c r="R97" s="7873" t="s">
        <v>7</v>
      </c>
      <c r="S97" s="7874"/>
      <c r="T97" s="7873" t="s">
        <v>8</v>
      </c>
      <c r="U97" s="7874"/>
      <c r="V97" s="7873" t="s">
        <v>9</v>
      </c>
      <c r="W97" s="7874"/>
      <c r="X97" s="7873" t="s">
        <v>10</v>
      </c>
      <c r="Y97" s="7874"/>
      <c r="Z97" s="7873" t="s">
        <v>11</v>
      </c>
      <c r="AA97" s="7874"/>
      <c r="AB97" s="7873" t="s">
        <v>18</v>
      </c>
      <c r="AC97" s="7874"/>
      <c r="AD97" s="7873" t="s">
        <v>19</v>
      </c>
      <c r="AE97" s="7874"/>
      <c r="AF97" s="7873" t="s">
        <v>20</v>
      </c>
      <c r="AG97" s="7874"/>
      <c r="AH97" s="7873" t="s">
        <v>70</v>
      </c>
      <c r="AI97" s="7874"/>
      <c r="AJ97" s="7873" t="s">
        <v>71</v>
      </c>
      <c r="AK97" s="7874"/>
      <c r="AL97" s="7873" t="s">
        <v>32</v>
      </c>
      <c r="AM97" s="7913"/>
      <c r="AN97" s="8643"/>
      <c r="AO97" s="8644"/>
      <c r="AP97" s="7011"/>
      <c r="AQ97" s="6892"/>
      <c r="AR97" s="6949"/>
      <c r="AS97" s="6892"/>
      <c r="AT97" s="7934"/>
      <c r="AU97" s="6950"/>
    </row>
    <row r="98" spans="1:93" s="170" customFormat="1" ht="42" x14ac:dyDescent="0.15">
      <c r="A98" s="7925"/>
      <c r="B98" s="7912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645"/>
      <c r="AQ98" s="7015"/>
      <c r="AR98" s="6947"/>
      <c r="AS98" s="7015"/>
      <c r="AT98" s="8615"/>
      <c r="AU98" s="7938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36" t="s">
        <v>24</v>
      </c>
      <c r="B108" s="7942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639" t="s">
        <v>1356</v>
      </c>
      <c r="B110" s="8639"/>
      <c r="C110" s="8639"/>
      <c r="D110" s="8639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8" t="s">
        <v>1357</v>
      </c>
      <c r="B111" s="7936" t="s">
        <v>24</v>
      </c>
      <c r="C111" s="7919"/>
      <c r="D111" s="7942"/>
      <c r="E111" s="7936" t="s">
        <v>12</v>
      </c>
      <c r="F111" s="7919"/>
      <c r="G111" s="7919"/>
      <c r="H111" s="7919"/>
      <c r="I111" s="7919"/>
      <c r="J111" s="7919"/>
      <c r="K111" s="7919"/>
      <c r="L111" s="7919"/>
      <c r="M111" s="7919"/>
      <c r="N111" s="7919"/>
      <c r="O111" s="7919"/>
      <c r="P111" s="8629"/>
      <c r="Q111" s="8628" t="s">
        <v>327</v>
      </c>
      <c r="R111" s="6520" t="s">
        <v>1358</v>
      </c>
      <c r="S111" s="6520" t="s">
        <v>1359</v>
      </c>
      <c r="T111" s="6520" t="s">
        <v>49</v>
      </c>
      <c r="U111" s="6520" t="s">
        <v>45</v>
      </c>
      <c r="V111" s="6520" t="s">
        <v>2</v>
      </c>
      <c r="W111" s="6520" t="s">
        <v>3</v>
      </c>
    </row>
    <row r="112" spans="1:93" s="170" customFormat="1" ht="27.75" customHeight="1" x14ac:dyDescent="0.15">
      <c r="A112" s="8615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24"/>
      <c r="R112" s="8610"/>
      <c r="S112" s="8610"/>
      <c r="T112" s="8610"/>
      <c r="U112" s="8610"/>
      <c r="V112" s="8610"/>
      <c r="W112" s="8610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38" t="s">
        <v>1375</v>
      </c>
      <c r="B117" s="8638"/>
      <c r="C117" s="8638"/>
      <c r="D117" s="8638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8" t="s">
        <v>1357</v>
      </c>
      <c r="B118" s="7936" t="s">
        <v>24</v>
      </c>
      <c r="C118" s="7919"/>
      <c r="D118" s="7942"/>
      <c r="E118" s="7936" t="s">
        <v>12</v>
      </c>
      <c r="F118" s="7919"/>
      <c r="G118" s="7919"/>
      <c r="H118" s="7919"/>
      <c r="I118" s="7919"/>
      <c r="J118" s="7919"/>
      <c r="K118" s="7919"/>
      <c r="L118" s="8629"/>
      <c r="M118" s="8628" t="s">
        <v>1376</v>
      </c>
      <c r="N118" s="6520" t="s">
        <v>327</v>
      </c>
      <c r="O118" s="6520" t="s">
        <v>67</v>
      </c>
      <c r="P118" s="6520" t="s">
        <v>770</v>
      </c>
      <c r="Q118" s="6520" t="s">
        <v>1377</v>
      </c>
      <c r="R118" s="6520" t="s">
        <v>1378</v>
      </c>
      <c r="S118" s="6520" t="s">
        <v>2</v>
      </c>
      <c r="T118" s="6520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615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24"/>
      <c r="N119" s="8610"/>
      <c r="O119" s="8610"/>
      <c r="P119" s="8610"/>
      <c r="Q119" s="8610"/>
      <c r="R119" s="8610"/>
      <c r="S119" s="8610"/>
      <c r="T119" s="861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632" t="s">
        <v>1384</v>
      </c>
      <c r="B123" s="8632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632" t="s">
        <v>1385</v>
      </c>
      <c r="B124" s="8632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35" t="s">
        <v>1386</v>
      </c>
      <c r="B125" s="8635" t="s">
        <v>1387</v>
      </c>
      <c r="C125" s="7873" t="s">
        <v>12</v>
      </c>
      <c r="D125" s="7888"/>
      <c r="E125" s="7888"/>
      <c r="F125" s="7888"/>
      <c r="G125" s="7888"/>
      <c r="H125" s="7888"/>
      <c r="I125" s="7888"/>
      <c r="J125" s="7888"/>
      <c r="K125" s="7888"/>
      <c r="L125" s="7888"/>
      <c r="M125" s="7888"/>
      <c r="N125" s="7888"/>
      <c r="O125" s="7888"/>
      <c r="P125" s="7888"/>
      <c r="Q125" s="7888"/>
      <c r="R125" s="7888"/>
      <c r="S125" s="8502"/>
      <c r="T125" s="8636" t="s">
        <v>523</v>
      </c>
      <c r="U125" s="8637"/>
      <c r="V125" s="7920" t="s">
        <v>1388</v>
      </c>
      <c r="W125" s="8630" t="s">
        <v>1389</v>
      </c>
      <c r="X125" s="8630" t="s">
        <v>2</v>
      </c>
      <c r="Y125" s="8630" t="s">
        <v>3</v>
      </c>
      <c r="Z125" s="6520" t="s">
        <v>68</v>
      </c>
      <c r="AA125" s="8633" t="s">
        <v>17</v>
      </c>
    </row>
    <row r="126" spans="1:96" s="170" customFormat="1" ht="36.75" customHeight="1" x14ac:dyDescent="0.15">
      <c r="A126" s="8635"/>
      <c r="B126" s="8635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21"/>
      <c r="W126" s="8631"/>
      <c r="X126" s="8631"/>
      <c r="Y126" s="8631"/>
      <c r="Z126" s="8610"/>
      <c r="AA126" s="8634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632" t="s">
        <v>1393</v>
      </c>
      <c r="B130" s="8632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15" t="s">
        <v>137</v>
      </c>
      <c r="B131" s="7915" t="s">
        <v>61</v>
      </c>
      <c r="C131" s="7887" t="s">
        <v>24</v>
      </c>
      <c r="D131" s="7010"/>
      <c r="E131" s="7937"/>
      <c r="F131" s="7873" t="s">
        <v>30</v>
      </c>
      <c r="G131" s="7888"/>
      <c r="H131" s="7888"/>
      <c r="I131" s="7888"/>
      <c r="J131" s="7888"/>
      <c r="K131" s="7888"/>
      <c r="L131" s="7888"/>
      <c r="M131" s="7888"/>
      <c r="N131" s="7888"/>
      <c r="O131" s="7888"/>
      <c r="P131" s="7888"/>
      <c r="Q131" s="7888"/>
      <c r="R131" s="7888"/>
      <c r="S131" s="7888"/>
      <c r="T131" s="7888"/>
      <c r="U131" s="7888"/>
      <c r="V131" s="7888"/>
      <c r="W131" s="7888"/>
      <c r="X131" s="7888"/>
      <c r="Y131" s="7888"/>
      <c r="Z131" s="7888"/>
      <c r="AA131" s="7888"/>
      <c r="AB131" s="7888"/>
      <c r="AC131" s="7888"/>
      <c r="AD131" s="7888"/>
      <c r="AE131" s="7888"/>
      <c r="AF131" s="7888"/>
      <c r="AG131" s="7888"/>
      <c r="AH131" s="7888"/>
      <c r="AI131" s="7888"/>
      <c r="AJ131" s="7888"/>
      <c r="AK131" s="7888"/>
      <c r="AL131" s="7888"/>
      <c r="AM131" s="8502"/>
      <c r="AN131" s="8628" t="s">
        <v>45</v>
      </c>
      <c r="AO131" s="8630" t="s">
        <v>2</v>
      </c>
      <c r="AP131" s="8630" t="s">
        <v>3</v>
      </c>
      <c r="AQ131" s="8630" t="s">
        <v>68</v>
      </c>
      <c r="AR131" s="8630" t="s">
        <v>17</v>
      </c>
    </row>
    <row r="132" spans="1:95" s="170" customFormat="1" ht="15" customHeight="1" x14ac:dyDescent="0.15">
      <c r="A132" s="7916"/>
      <c r="B132" s="7916"/>
      <c r="C132" s="8626"/>
      <c r="D132" s="8627"/>
      <c r="E132" s="7938"/>
      <c r="F132" s="7936" t="s">
        <v>36</v>
      </c>
      <c r="G132" s="7942"/>
      <c r="H132" s="7936" t="s">
        <v>37</v>
      </c>
      <c r="I132" s="7942"/>
      <c r="J132" s="7936" t="s">
        <v>38</v>
      </c>
      <c r="K132" s="7942"/>
      <c r="L132" s="7936" t="s">
        <v>4</v>
      </c>
      <c r="M132" s="7919"/>
      <c r="N132" s="7936" t="s">
        <v>5</v>
      </c>
      <c r="O132" s="7942"/>
      <c r="P132" s="7873" t="s">
        <v>6</v>
      </c>
      <c r="Q132" s="7874"/>
      <c r="R132" s="7873" t="s">
        <v>7</v>
      </c>
      <c r="S132" s="7874"/>
      <c r="T132" s="7873" t="s">
        <v>8</v>
      </c>
      <c r="U132" s="7874"/>
      <c r="V132" s="7873" t="s">
        <v>9</v>
      </c>
      <c r="W132" s="7874"/>
      <c r="X132" s="7873" t="s">
        <v>10</v>
      </c>
      <c r="Y132" s="7874"/>
      <c r="Z132" s="7873" t="s">
        <v>11</v>
      </c>
      <c r="AA132" s="7874"/>
      <c r="AB132" s="7873" t="s">
        <v>18</v>
      </c>
      <c r="AC132" s="7874"/>
      <c r="AD132" s="7873" t="s">
        <v>19</v>
      </c>
      <c r="AE132" s="7874"/>
      <c r="AF132" s="7873" t="s">
        <v>20</v>
      </c>
      <c r="AG132" s="7874"/>
      <c r="AH132" s="7873" t="s">
        <v>70</v>
      </c>
      <c r="AI132" s="7874"/>
      <c r="AJ132" s="7873" t="s">
        <v>71</v>
      </c>
      <c r="AK132" s="7874"/>
      <c r="AL132" s="7873" t="s">
        <v>32</v>
      </c>
      <c r="AM132" s="8502"/>
      <c r="AN132" s="7023"/>
      <c r="AO132" s="7123"/>
      <c r="AP132" s="7123"/>
      <c r="AQ132" s="7123"/>
      <c r="AR132" s="7123"/>
    </row>
    <row r="133" spans="1:95" s="170" customFormat="1" ht="15" customHeight="1" x14ac:dyDescent="0.15">
      <c r="A133" s="8566"/>
      <c r="B133" s="8566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24"/>
      <c r="AO133" s="8631"/>
      <c r="AP133" s="8631"/>
      <c r="AQ133" s="8631"/>
      <c r="AR133" s="8631"/>
    </row>
    <row r="134" spans="1:95" s="170" customFormat="1" ht="15" customHeight="1" x14ac:dyDescent="0.15">
      <c r="A134" s="6981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4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4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4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4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4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4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4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4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4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5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4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8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8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6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15" t="s">
        <v>1398</v>
      </c>
      <c r="B157" s="7915" t="s">
        <v>61</v>
      </c>
      <c r="C157" s="7887" t="s">
        <v>24</v>
      </c>
      <c r="D157" s="7010"/>
      <c r="E157" s="7937"/>
      <c r="F157" s="7936" t="s">
        <v>30</v>
      </c>
      <c r="G157" s="7919"/>
      <c r="H157" s="7919"/>
      <c r="I157" s="7919"/>
      <c r="J157" s="7919"/>
      <c r="K157" s="7919"/>
      <c r="L157" s="7919"/>
      <c r="M157" s="7919"/>
      <c r="N157" s="7919"/>
      <c r="O157" s="7919"/>
      <c r="P157" s="7919"/>
      <c r="Q157" s="7919"/>
      <c r="R157" s="7919"/>
      <c r="S157" s="7919"/>
      <c r="T157" s="7919"/>
      <c r="U157" s="7919"/>
      <c r="V157" s="7919"/>
      <c r="W157" s="7919"/>
      <c r="X157" s="7919"/>
      <c r="Y157" s="7919"/>
      <c r="Z157" s="7919"/>
      <c r="AA157" s="7919"/>
      <c r="AB157" s="7919"/>
      <c r="AC157" s="7919"/>
      <c r="AD157" s="7919"/>
      <c r="AE157" s="7919"/>
      <c r="AF157" s="7919"/>
      <c r="AG157" s="8629"/>
      <c r="AH157" s="7937" t="s">
        <v>2</v>
      </c>
      <c r="AI157" s="7937" t="s">
        <v>3</v>
      </c>
    </row>
    <row r="158" spans="1:93" ht="15" customHeight="1" x14ac:dyDescent="0.25">
      <c r="A158" s="7916"/>
      <c r="B158" s="7916"/>
      <c r="C158" s="8626"/>
      <c r="D158" s="8627"/>
      <c r="E158" s="7938"/>
      <c r="F158" s="7936" t="s">
        <v>4</v>
      </c>
      <c r="G158" s="7942"/>
      <c r="H158" s="7936" t="s">
        <v>5</v>
      </c>
      <c r="I158" s="7942"/>
      <c r="J158" s="7873" t="s">
        <v>6</v>
      </c>
      <c r="K158" s="7874"/>
      <c r="L158" s="7873" t="s">
        <v>7</v>
      </c>
      <c r="M158" s="7874"/>
      <c r="N158" s="7873" t="s">
        <v>8</v>
      </c>
      <c r="O158" s="7874"/>
      <c r="P158" s="7873" t="s">
        <v>9</v>
      </c>
      <c r="Q158" s="7874"/>
      <c r="R158" s="7873" t="s">
        <v>10</v>
      </c>
      <c r="S158" s="7874"/>
      <c r="T158" s="7873" t="s">
        <v>11</v>
      </c>
      <c r="U158" s="7874"/>
      <c r="V158" s="7873" t="s">
        <v>18</v>
      </c>
      <c r="W158" s="7874"/>
      <c r="X158" s="7873" t="s">
        <v>19</v>
      </c>
      <c r="Y158" s="7874"/>
      <c r="Z158" s="7873" t="s">
        <v>20</v>
      </c>
      <c r="AA158" s="7874"/>
      <c r="AB158" s="7873" t="s">
        <v>70</v>
      </c>
      <c r="AC158" s="7874"/>
      <c r="AD158" s="7873" t="s">
        <v>71</v>
      </c>
      <c r="AE158" s="7874"/>
      <c r="AF158" s="7873" t="s">
        <v>32</v>
      </c>
      <c r="AG158" s="7913"/>
      <c r="AH158" s="6950"/>
      <c r="AI158" s="6950"/>
    </row>
    <row r="159" spans="1:93" ht="15" customHeight="1" x14ac:dyDescent="0.25">
      <c r="A159" s="8566"/>
      <c r="B159" s="8566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38"/>
      <c r="AI159" s="7938"/>
    </row>
    <row r="160" spans="1:93" ht="15" customHeight="1" x14ac:dyDescent="0.25">
      <c r="A160" s="7786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6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6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6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65" t="s">
        <v>701</v>
      </c>
      <c r="B169" s="8624" t="s">
        <v>24</v>
      </c>
      <c r="C169" s="7010"/>
      <c r="D169" s="8625"/>
      <c r="E169" s="8621" t="s">
        <v>30</v>
      </c>
      <c r="F169" s="8619"/>
      <c r="G169" s="8619"/>
      <c r="H169" s="8619"/>
      <c r="I169" s="8619"/>
      <c r="J169" s="8619"/>
      <c r="K169" s="8619"/>
      <c r="L169" s="8619"/>
      <c r="M169" s="8619"/>
      <c r="N169" s="8619"/>
      <c r="O169" s="8619"/>
      <c r="P169" s="8619"/>
      <c r="Q169" s="8619"/>
      <c r="R169" s="8619"/>
      <c r="S169" s="8619"/>
      <c r="T169" s="8619"/>
      <c r="U169" s="8619"/>
      <c r="V169" s="8619"/>
      <c r="W169" s="8619"/>
      <c r="X169" s="8619"/>
      <c r="Y169" s="8619"/>
      <c r="Z169" s="8619"/>
      <c r="AA169" s="8619"/>
      <c r="AB169" s="8619"/>
      <c r="AC169" s="8619"/>
      <c r="AD169" s="8619"/>
      <c r="AE169" s="8619"/>
      <c r="AF169" s="8451"/>
      <c r="AG169" s="8628" t="s">
        <v>1402</v>
      </c>
      <c r="AH169" s="6520" t="s">
        <v>2</v>
      </c>
      <c r="AI169" s="6520" t="s">
        <v>3</v>
      </c>
    </row>
    <row r="170" spans="1:91" s="170" customFormat="1" ht="15" customHeight="1" x14ac:dyDescent="0.15">
      <c r="A170" s="7916"/>
      <c r="B170" s="8626"/>
      <c r="C170" s="8627"/>
      <c r="D170" s="7938"/>
      <c r="E170" s="8621" t="s">
        <v>4</v>
      </c>
      <c r="F170" s="8620"/>
      <c r="G170" s="8621" t="s">
        <v>5</v>
      </c>
      <c r="H170" s="8620"/>
      <c r="I170" s="8622" t="s">
        <v>6</v>
      </c>
      <c r="J170" s="8623"/>
      <c r="K170" s="8622" t="s">
        <v>7</v>
      </c>
      <c r="L170" s="8623"/>
      <c r="M170" s="8622" t="s">
        <v>8</v>
      </c>
      <c r="N170" s="8623"/>
      <c r="O170" s="8622" t="s">
        <v>9</v>
      </c>
      <c r="P170" s="8623"/>
      <c r="Q170" s="8622" t="s">
        <v>10</v>
      </c>
      <c r="R170" s="8623"/>
      <c r="S170" s="8622" t="s">
        <v>11</v>
      </c>
      <c r="T170" s="8623"/>
      <c r="U170" s="8622" t="s">
        <v>18</v>
      </c>
      <c r="V170" s="8623"/>
      <c r="W170" s="8622" t="s">
        <v>19</v>
      </c>
      <c r="X170" s="8623"/>
      <c r="Y170" s="8622" t="s">
        <v>20</v>
      </c>
      <c r="Z170" s="8623"/>
      <c r="AA170" s="8622" t="s">
        <v>70</v>
      </c>
      <c r="AB170" s="8623"/>
      <c r="AC170" s="8622" t="s">
        <v>71</v>
      </c>
      <c r="AD170" s="8623"/>
      <c r="AE170" s="8622" t="s">
        <v>32</v>
      </c>
      <c r="AF170" s="8502"/>
      <c r="AG170" s="7023"/>
      <c r="AH170" s="6950"/>
      <c r="AI170" s="6950"/>
    </row>
    <row r="171" spans="1:91" s="170" customFormat="1" ht="15" customHeight="1" x14ac:dyDescent="0.15">
      <c r="A171" s="8566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24"/>
      <c r="AH171" s="8610"/>
      <c r="AI171" s="8610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580" t="s">
        <v>1406</v>
      </c>
      <c r="B177" s="8603" t="s">
        <v>1387</v>
      </c>
      <c r="C177" s="8607" t="s">
        <v>1407</v>
      </c>
      <c r="D177" s="8608"/>
      <c r="E177" s="8603" t="s">
        <v>1408</v>
      </c>
      <c r="F177" s="8607" t="s">
        <v>12</v>
      </c>
      <c r="G177" s="8608"/>
      <c r="H177" s="8608"/>
      <c r="I177" s="8608"/>
      <c r="J177" s="8608"/>
      <c r="K177" s="8608"/>
      <c r="L177" s="8608"/>
      <c r="M177" s="8608"/>
      <c r="N177" s="8608"/>
      <c r="O177" s="8608"/>
      <c r="P177" s="8608"/>
      <c r="Q177" s="8608"/>
      <c r="R177" s="8608"/>
      <c r="S177" s="8608"/>
      <c r="T177" s="8609"/>
    </row>
    <row r="178" spans="1:91" s="170" customFormat="1" ht="21" x14ac:dyDescent="0.15">
      <c r="A178" s="8581"/>
      <c r="B178" s="8604"/>
      <c r="C178" s="1687" t="s">
        <v>1390</v>
      </c>
      <c r="D178" s="1687" t="s">
        <v>1409</v>
      </c>
      <c r="E178" s="8604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592" t="s">
        <v>1412</v>
      </c>
      <c r="B184" s="8593" t="s">
        <v>3741</v>
      </c>
      <c r="C184" s="8594"/>
      <c r="D184" s="8595"/>
      <c r="E184" s="8593" t="s">
        <v>3742</v>
      </c>
      <c r="F184" s="8594"/>
      <c r="G184" s="8595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566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596" t="s">
        <v>58</v>
      </c>
      <c r="B189" s="8598" t="s">
        <v>1387</v>
      </c>
      <c r="C189" s="8600" t="s">
        <v>1416</v>
      </c>
      <c r="D189" s="8601"/>
      <c r="E189" s="8602"/>
      <c r="F189" s="8603" t="s">
        <v>1408</v>
      </c>
      <c r="G189" s="8605" t="s">
        <v>12</v>
      </c>
      <c r="H189" s="8606"/>
      <c r="I189" s="8606"/>
      <c r="J189" s="8606"/>
      <c r="K189" s="8606"/>
      <c r="L189" s="8596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597"/>
      <c r="B190" s="8599"/>
      <c r="C190" s="1700" t="s">
        <v>1417</v>
      </c>
      <c r="D190" s="1700" t="s">
        <v>1391</v>
      </c>
      <c r="E190" s="1700" t="s">
        <v>1418</v>
      </c>
      <c r="F190" s="8604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11" t="s">
        <v>1427</v>
      </c>
      <c r="B194" s="8611"/>
      <c r="C194" s="8611"/>
    </row>
    <row r="195" spans="1:92" x14ac:dyDescent="0.25">
      <c r="A195" s="8612" t="s">
        <v>1428</v>
      </c>
      <c r="B195" s="8613"/>
      <c r="C195" s="8614" t="s">
        <v>1429</v>
      </c>
      <c r="D195" s="8616" t="s">
        <v>1430</v>
      </c>
      <c r="E195" s="8617"/>
      <c r="F195" s="8617"/>
      <c r="G195" s="8617"/>
      <c r="H195" s="8617"/>
      <c r="I195" s="8617"/>
      <c r="J195" s="8618"/>
      <c r="K195" s="8619" t="s">
        <v>1431</v>
      </c>
      <c r="L195" s="8619"/>
      <c r="M195" s="8619"/>
      <c r="N195" s="8620"/>
    </row>
    <row r="196" spans="1:92" ht="21" x14ac:dyDescent="0.25">
      <c r="A196" s="7925"/>
      <c r="B196" s="7912"/>
      <c r="C196" s="8615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591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8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8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6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582" t="s">
        <v>58</v>
      </c>
      <c r="B202" s="8582" t="s">
        <v>1446</v>
      </c>
      <c r="C202" s="8583" t="s">
        <v>1447</v>
      </c>
      <c r="D202" s="8585" t="s">
        <v>1431</v>
      </c>
      <c r="E202" s="8586"/>
      <c r="F202" s="8585" t="s">
        <v>12</v>
      </c>
      <c r="G202" s="8587"/>
      <c r="H202" s="8587"/>
      <c r="I202" s="8587"/>
      <c r="J202" s="8587"/>
      <c r="K202" s="8587"/>
      <c r="L202" s="8587"/>
      <c r="M202" s="8587"/>
      <c r="N202" s="8587"/>
      <c r="O202" s="8587"/>
      <c r="P202" s="8587"/>
      <c r="Q202" s="8587"/>
      <c r="R202" s="8587"/>
      <c r="S202" s="8588"/>
      <c r="T202" s="8589" t="s">
        <v>39</v>
      </c>
      <c r="U202" s="8569" t="s">
        <v>1112</v>
      </c>
    </row>
    <row r="203" spans="1:92" s="170" customFormat="1" ht="21" x14ac:dyDescent="0.15">
      <c r="A203" s="8582"/>
      <c r="B203" s="8582"/>
      <c r="C203" s="8584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590"/>
      <c r="U203" s="8570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571" t="s">
        <v>1455</v>
      </c>
      <c r="B207" s="8571"/>
      <c r="C207" s="8571"/>
    </row>
    <row r="208" spans="1:92" ht="15" customHeight="1" x14ac:dyDescent="0.25">
      <c r="A208" s="8572" t="s">
        <v>1456</v>
      </c>
      <c r="B208" s="8572" t="s">
        <v>1457</v>
      </c>
      <c r="C208" s="8573" t="s">
        <v>1431</v>
      </c>
      <c r="D208" s="8574"/>
      <c r="E208" s="8575" t="s">
        <v>12</v>
      </c>
      <c r="F208" s="8576"/>
      <c r="G208" s="8576"/>
      <c r="H208" s="8576"/>
      <c r="I208" s="8576"/>
      <c r="J208" s="8577"/>
      <c r="K208" s="8578" t="s">
        <v>39</v>
      </c>
      <c r="L208" s="8580" t="s">
        <v>1112</v>
      </c>
    </row>
    <row r="209" spans="1:91" ht="21" x14ac:dyDescent="0.25">
      <c r="A209" s="8572"/>
      <c r="B209" s="8572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579"/>
      <c r="L209" s="8581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561" t="s">
        <v>1215</v>
      </c>
      <c r="B213" s="8561" t="s">
        <v>1387</v>
      </c>
      <c r="C213" s="8562" t="s">
        <v>1461</v>
      </c>
      <c r="D213" s="8563"/>
      <c r="E213" s="8563"/>
      <c r="F213" s="8563"/>
      <c r="G213" s="8564"/>
    </row>
    <row r="214" spans="1:91" ht="15" customHeight="1" x14ac:dyDescent="0.25">
      <c r="A214" s="8237"/>
      <c r="B214" s="8237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565" t="s">
        <v>1464</v>
      </c>
      <c r="B217" s="8562" t="s">
        <v>946</v>
      </c>
      <c r="C217" s="8563"/>
      <c r="D217" s="8564"/>
    </row>
    <row r="218" spans="1:91" x14ac:dyDescent="0.25">
      <c r="A218" s="7916"/>
      <c r="B218" s="1731" t="s">
        <v>947</v>
      </c>
      <c r="C218" s="8567" t="s">
        <v>702</v>
      </c>
      <c r="D218" s="8568"/>
    </row>
    <row r="219" spans="1:91" x14ac:dyDescent="0.25">
      <c r="A219" s="8566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PUERTA SUR - ( 200292 )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145" t="s">
        <v>572</v>
      </c>
      <c r="B6" s="7145"/>
      <c r="C6" s="7145"/>
      <c r="D6" s="7145"/>
      <c r="E6" s="7145"/>
      <c r="F6" s="7145"/>
      <c r="G6" s="7145"/>
      <c r="H6" s="7145"/>
      <c r="I6" s="7145"/>
      <c r="J6" s="7145"/>
      <c r="K6" s="7145"/>
      <c r="L6" s="7145"/>
      <c r="M6" s="7145"/>
      <c r="N6" s="7145"/>
      <c r="O6" s="7145"/>
      <c r="P6" s="7145"/>
      <c r="Q6" s="7145"/>
      <c r="R6" s="7145"/>
      <c r="S6" s="7145"/>
      <c r="T6" s="7145"/>
      <c r="U6" s="7145"/>
      <c r="V6" s="7145"/>
      <c r="W6" s="7145"/>
      <c r="X6" s="7145"/>
      <c r="Y6" s="7145"/>
      <c r="Z6" s="7145"/>
      <c r="AA6" s="7145"/>
      <c r="AB6" s="7145"/>
      <c r="AC6" s="7145"/>
    </row>
    <row r="8" spans="1:83" ht="18" customHeight="1" x14ac:dyDescent="0.25">
      <c r="A8" s="8676" t="s">
        <v>573</v>
      </c>
      <c r="B8" s="8676"/>
      <c r="C8" s="8676"/>
      <c r="D8" s="8676"/>
      <c r="E8" s="8676"/>
      <c r="F8" s="8676"/>
      <c r="G8" s="8676"/>
      <c r="H8" s="8676"/>
      <c r="I8" s="8676"/>
      <c r="J8" s="8676"/>
      <c r="K8" s="8676"/>
      <c r="L8" s="8676"/>
      <c r="M8" s="8676"/>
      <c r="N8" s="8676"/>
      <c r="O8" s="8676"/>
      <c r="P8" s="8676"/>
      <c r="Q8" s="8676"/>
      <c r="R8" s="8676"/>
      <c r="S8" s="8676"/>
      <c r="T8" s="8676"/>
      <c r="U8" s="8676"/>
      <c r="V8" s="8676"/>
      <c r="W8" s="8676"/>
      <c r="X8" s="8676"/>
      <c r="Y8" s="8676"/>
      <c r="Z8" s="8676"/>
      <c r="AA8" s="8676"/>
      <c r="AB8" s="8676"/>
      <c r="AC8" s="8676"/>
      <c r="AD8" s="8676"/>
      <c r="AE8" s="8676"/>
      <c r="AF8" s="8676"/>
      <c r="AG8" s="8676"/>
      <c r="AH8" s="8676"/>
      <c r="AI8" s="8676"/>
      <c r="AJ8" s="8676"/>
      <c r="AK8" s="8676"/>
      <c r="AL8" s="8676"/>
      <c r="AM8" s="8676"/>
      <c r="AN8" s="8676"/>
      <c r="AO8" s="8676"/>
    </row>
    <row r="9" spans="1:83" ht="18" customHeight="1" x14ac:dyDescent="0.25">
      <c r="A9" s="8676" t="s">
        <v>574</v>
      </c>
      <c r="B9" s="8676"/>
      <c r="C9" s="8676"/>
      <c r="D9" s="8676"/>
      <c r="E9" s="8676"/>
      <c r="F9" s="8676"/>
      <c r="G9" s="8676"/>
      <c r="H9" s="8676"/>
      <c r="I9" s="8676"/>
      <c r="J9" s="8676"/>
      <c r="K9" s="8676"/>
      <c r="L9" s="8676"/>
      <c r="M9" s="8676"/>
      <c r="N9" s="8676"/>
      <c r="O9" s="8676"/>
      <c r="P9" s="8676"/>
      <c r="Q9" s="8676"/>
      <c r="R9" s="8676"/>
      <c r="S9" s="8676"/>
      <c r="T9" s="8676"/>
      <c r="U9" s="8676"/>
      <c r="V9" s="8676"/>
      <c r="W9" s="8676"/>
      <c r="X9" s="8676"/>
      <c r="Y9" s="8676"/>
      <c r="Z9" s="8676"/>
      <c r="AA9" s="8676"/>
      <c r="AB9" s="8676"/>
      <c r="AC9" s="8676"/>
      <c r="AD9" s="8676"/>
      <c r="AE9" s="8676"/>
      <c r="AF9" s="8676"/>
      <c r="AG9" s="8676"/>
      <c r="AH9" s="8676"/>
      <c r="AI9" s="8676"/>
      <c r="AJ9" s="8676"/>
      <c r="AK9" s="8676"/>
      <c r="AL9" s="8676"/>
      <c r="AM9" s="8676"/>
      <c r="AN9" s="8676"/>
      <c r="AO9" s="8676"/>
    </row>
    <row r="10" spans="1:83" x14ac:dyDescent="0.25">
      <c r="A10" s="7288" t="s">
        <v>575</v>
      </c>
      <c r="B10" s="7304"/>
      <c r="C10" s="7288" t="s">
        <v>24</v>
      </c>
      <c r="D10" s="8681"/>
      <c r="E10" s="8682"/>
      <c r="F10" s="8686" t="s">
        <v>30</v>
      </c>
      <c r="G10" s="8687"/>
      <c r="H10" s="8687"/>
      <c r="I10" s="8687"/>
      <c r="J10" s="8687"/>
      <c r="K10" s="8687"/>
      <c r="L10" s="8687"/>
      <c r="M10" s="8687"/>
      <c r="N10" s="8687"/>
      <c r="O10" s="8687"/>
      <c r="P10" s="8687"/>
      <c r="Q10" s="8687"/>
      <c r="R10" s="8687"/>
      <c r="S10" s="8687"/>
      <c r="T10" s="8687"/>
      <c r="U10" s="8687"/>
      <c r="V10" s="8687"/>
      <c r="W10" s="8687"/>
      <c r="X10" s="8687"/>
      <c r="Y10" s="8687"/>
      <c r="Z10" s="8687"/>
      <c r="AA10" s="8687"/>
      <c r="AB10" s="8687"/>
      <c r="AC10" s="8687"/>
      <c r="AD10" s="8687"/>
      <c r="AE10" s="8687"/>
      <c r="AF10" s="8687"/>
      <c r="AG10" s="8687"/>
      <c r="AH10" s="8687"/>
      <c r="AI10" s="8687"/>
      <c r="AJ10" s="8687"/>
      <c r="AK10" s="8687"/>
      <c r="AL10" s="8687"/>
      <c r="AM10" s="8688"/>
      <c r="AN10" s="8689" t="s">
        <v>546</v>
      </c>
      <c r="AO10" s="8625" t="s">
        <v>3</v>
      </c>
    </row>
    <row r="11" spans="1:83" x14ac:dyDescent="0.25">
      <c r="A11" s="8677"/>
      <c r="B11" s="8678"/>
      <c r="C11" s="8683"/>
      <c r="D11" s="8684"/>
      <c r="E11" s="8685"/>
      <c r="F11" s="8692" t="s">
        <v>36</v>
      </c>
      <c r="G11" s="8693"/>
      <c r="H11" s="8694" t="s">
        <v>37</v>
      </c>
      <c r="I11" s="8693"/>
      <c r="J11" s="8694" t="s">
        <v>38</v>
      </c>
      <c r="K11" s="8693"/>
      <c r="L11" s="8694" t="s">
        <v>4</v>
      </c>
      <c r="M11" s="8693"/>
      <c r="N11" s="8694" t="s">
        <v>5</v>
      </c>
      <c r="O11" s="8693"/>
      <c r="P11" s="8694" t="s">
        <v>560</v>
      </c>
      <c r="Q11" s="8693"/>
      <c r="R11" s="8694" t="s">
        <v>561</v>
      </c>
      <c r="S11" s="8693"/>
      <c r="T11" s="8694" t="s">
        <v>8</v>
      </c>
      <c r="U11" s="8693"/>
      <c r="V11" s="8694" t="s">
        <v>9</v>
      </c>
      <c r="W11" s="8693"/>
      <c r="X11" s="8694" t="s">
        <v>576</v>
      </c>
      <c r="Y11" s="8693"/>
      <c r="Z11" s="8694" t="s">
        <v>11</v>
      </c>
      <c r="AA11" s="8693"/>
      <c r="AB11" s="8694" t="s">
        <v>18</v>
      </c>
      <c r="AC11" s="8693"/>
      <c r="AD11" s="8694" t="s">
        <v>19</v>
      </c>
      <c r="AE11" s="8693"/>
      <c r="AF11" s="8694" t="s">
        <v>20</v>
      </c>
      <c r="AG11" s="8693"/>
      <c r="AH11" s="8694" t="s">
        <v>70</v>
      </c>
      <c r="AI11" s="8693"/>
      <c r="AJ11" s="8694" t="s">
        <v>71</v>
      </c>
      <c r="AK11" s="8693"/>
      <c r="AL11" s="8695" t="s">
        <v>32</v>
      </c>
      <c r="AM11" s="8688"/>
      <c r="AN11" s="6878"/>
      <c r="AO11" s="8691"/>
    </row>
    <row r="12" spans="1:83" x14ac:dyDescent="0.25">
      <c r="A12" s="8679"/>
      <c r="B12" s="868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0"/>
      <c r="AO12" s="7938" t="s">
        <v>27</v>
      </c>
    </row>
    <row r="13" spans="1:83" ht="15" customHeight="1" x14ac:dyDescent="0.25">
      <c r="A13" s="8696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7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7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7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7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7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7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7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7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7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7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7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7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7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7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7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7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7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7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7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7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7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8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9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7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7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8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700" t="s">
        <v>604</v>
      </c>
      <c r="B40" s="8700"/>
      <c r="C40" s="8700"/>
      <c r="D40" s="8700"/>
      <c r="E40" s="8700"/>
      <c r="F40" s="8700"/>
      <c r="G40" s="8700"/>
      <c r="H40" s="8700"/>
      <c r="I40" s="8700"/>
      <c r="J40" s="8700"/>
      <c r="K40" s="8700"/>
      <c r="L40" s="8700"/>
      <c r="M40" s="8700"/>
      <c r="N40" s="8700"/>
      <c r="O40" s="8700"/>
      <c r="P40" s="8700"/>
      <c r="Q40" s="8700"/>
      <c r="R40" s="8700"/>
      <c r="S40" s="8700"/>
      <c r="T40" s="8700"/>
      <c r="U40" s="8700"/>
      <c r="V40" s="8700"/>
      <c r="W40" s="8700"/>
      <c r="X40" s="8700"/>
      <c r="Y40" s="8700"/>
      <c r="Z40" s="8700"/>
      <c r="AA40" s="8700"/>
      <c r="AB40" s="8700"/>
      <c r="AC40" s="8700"/>
      <c r="AD40" s="8700"/>
      <c r="AE40" s="8700"/>
      <c r="AF40" s="8700"/>
      <c r="AG40" s="8700"/>
      <c r="AH40" s="8700"/>
      <c r="AI40" s="8700"/>
      <c r="AJ40" s="8700"/>
      <c r="AK40" s="8700"/>
      <c r="AL40" s="8700"/>
    </row>
    <row r="41" spans="1:83" x14ac:dyDescent="0.25">
      <c r="A41" s="8703" t="s">
        <v>137</v>
      </c>
      <c r="B41" s="7288" t="s">
        <v>24</v>
      </c>
      <c r="C41" s="8681"/>
      <c r="D41" s="8682"/>
      <c r="E41" s="8706" t="s">
        <v>30</v>
      </c>
      <c r="F41" s="8707"/>
      <c r="G41" s="8707"/>
      <c r="H41" s="8707"/>
      <c r="I41" s="8707"/>
      <c r="J41" s="8707"/>
      <c r="K41" s="8707"/>
      <c r="L41" s="8707"/>
      <c r="M41" s="8707"/>
      <c r="N41" s="8707"/>
      <c r="O41" s="8707"/>
      <c r="P41" s="8707"/>
      <c r="Q41" s="8707"/>
      <c r="R41" s="8707"/>
      <c r="S41" s="8707"/>
      <c r="T41" s="8707"/>
      <c r="U41" s="8707"/>
      <c r="V41" s="8707"/>
      <c r="W41" s="8707"/>
      <c r="X41" s="8707"/>
      <c r="Y41" s="8707"/>
      <c r="Z41" s="8707"/>
      <c r="AA41" s="8707"/>
      <c r="AB41" s="8707"/>
      <c r="AC41" s="8707"/>
      <c r="AD41" s="8707"/>
      <c r="AE41" s="8707"/>
      <c r="AF41" s="8707"/>
      <c r="AG41" s="8707"/>
      <c r="AH41" s="8707"/>
      <c r="AI41" s="8707"/>
      <c r="AJ41" s="8707"/>
      <c r="AK41" s="8707"/>
      <c r="AL41" s="8708"/>
      <c r="AM41" s="8709" t="s">
        <v>605</v>
      </c>
      <c r="AN41" s="8709"/>
      <c r="AO41" s="8709"/>
      <c r="AP41" s="8709"/>
      <c r="AQ41" s="8709"/>
      <c r="AR41" s="8709"/>
      <c r="AS41" s="8709"/>
      <c r="AT41" s="8709"/>
      <c r="AU41" s="8709"/>
      <c r="AV41" s="8709"/>
      <c r="AW41" s="8710"/>
    </row>
    <row r="42" spans="1:83" x14ac:dyDescent="0.25">
      <c r="A42" s="8704"/>
      <c r="B42" s="8683"/>
      <c r="C42" s="8684"/>
      <c r="D42" s="8685"/>
      <c r="E42" s="8692" t="s">
        <v>36</v>
      </c>
      <c r="F42" s="8693"/>
      <c r="G42" s="8694" t="s">
        <v>37</v>
      </c>
      <c r="H42" s="8693"/>
      <c r="I42" s="8694" t="s">
        <v>38</v>
      </c>
      <c r="J42" s="8693"/>
      <c r="K42" s="8694" t="s">
        <v>4</v>
      </c>
      <c r="L42" s="8693"/>
      <c r="M42" s="8694" t="s">
        <v>5</v>
      </c>
      <c r="N42" s="8693"/>
      <c r="O42" s="8694" t="s">
        <v>560</v>
      </c>
      <c r="P42" s="8693"/>
      <c r="Q42" s="8694" t="s">
        <v>561</v>
      </c>
      <c r="R42" s="8693"/>
      <c r="S42" s="8694" t="s">
        <v>8</v>
      </c>
      <c r="T42" s="8693"/>
      <c r="U42" s="8694" t="s">
        <v>9</v>
      </c>
      <c r="V42" s="8693"/>
      <c r="W42" s="8694" t="s">
        <v>576</v>
      </c>
      <c r="X42" s="8693"/>
      <c r="Y42" s="8694" t="s">
        <v>11</v>
      </c>
      <c r="Z42" s="8693"/>
      <c r="AA42" s="8694" t="s">
        <v>18</v>
      </c>
      <c r="AB42" s="8693"/>
      <c r="AC42" s="8694" t="s">
        <v>19</v>
      </c>
      <c r="AD42" s="8693"/>
      <c r="AE42" s="8694" t="s">
        <v>20</v>
      </c>
      <c r="AF42" s="8693"/>
      <c r="AG42" s="8694" t="s">
        <v>70</v>
      </c>
      <c r="AH42" s="8693"/>
      <c r="AI42" s="8694" t="s">
        <v>71</v>
      </c>
      <c r="AJ42" s="8693"/>
      <c r="AK42" s="8695" t="s">
        <v>32</v>
      </c>
      <c r="AL42" s="8701"/>
      <c r="AM42" s="8711"/>
      <c r="AN42" s="8711"/>
      <c r="AO42" s="8711"/>
      <c r="AP42" s="8711"/>
      <c r="AQ42" s="8711"/>
      <c r="AR42" s="8711"/>
      <c r="AS42" s="8711"/>
      <c r="AT42" s="8711"/>
      <c r="AU42" s="8711"/>
      <c r="AV42" s="8711"/>
      <c r="AW42" s="8712"/>
    </row>
    <row r="43" spans="1:83" ht="33" x14ac:dyDescent="0.25">
      <c r="A43" s="8705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02" t="s">
        <v>620</v>
      </c>
      <c r="B56" s="8702"/>
      <c r="C56" s="8702"/>
      <c r="D56" s="8702"/>
      <c r="E56" s="8702"/>
      <c r="F56" s="8702"/>
      <c r="G56" s="8702"/>
      <c r="H56" s="8702"/>
      <c r="I56" s="8702"/>
      <c r="J56" s="8702"/>
      <c r="K56" s="8702"/>
      <c r="L56" s="8702"/>
      <c r="M56" s="8702"/>
      <c r="N56" s="8702"/>
      <c r="O56" s="8702"/>
      <c r="P56" s="8702"/>
      <c r="Q56" s="8702"/>
      <c r="R56" s="8702"/>
      <c r="S56" s="8702"/>
      <c r="T56" s="8702"/>
      <c r="U56" s="8702"/>
      <c r="V56" s="8702"/>
      <c r="W56" s="8702"/>
      <c r="X56" s="8702"/>
      <c r="Y56" s="8702"/>
      <c r="Z56" s="8702"/>
      <c r="AA56" s="8702"/>
      <c r="AB56" s="8702"/>
      <c r="AC56" s="8702"/>
      <c r="AD56" s="8702"/>
      <c r="AE56" s="8702"/>
      <c r="AF56" s="8702"/>
      <c r="AG56" s="8702"/>
      <c r="AH56" s="8702"/>
      <c r="AI56" s="8702"/>
      <c r="AJ56" s="8702"/>
      <c r="AK56" s="8702"/>
      <c r="AL56" s="8702"/>
      <c r="AM56" s="8702"/>
      <c r="AN56" s="8702"/>
      <c r="AO56" s="8702"/>
    </row>
    <row r="57" spans="1:83" ht="18" customHeight="1" x14ac:dyDescent="0.25">
      <c r="A57" s="8676" t="s">
        <v>621</v>
      </c>
      <c r="B57" s="8676"/>
      <c r="C57" s="8676"/>
      <c r="D57" s="8676"/>
      <c r="E57" s="8676"/>
      <c r="F57" s="8676"/>
      <c r="G57" s="8676"/>
      <c r="H57" s="8676"/>
      <c r="I57" s="8676"/>
      <c r="J57" s="8676"/>
      <c r="K57" s="8676"/>
      <c r="L57" s="8676"/>
      <c r="M57" s="8676"/>
      <c r="N57" s="8676"/>
      <c r="O57" s="8676"/>
      <c r="P57" s="8676"/>
      <c r="Q57" s="8676"/>
      <c r="R57" s="8676"/>
      <c r="S57" s="8676"/>
      <c r="T57" s="8676"/>
      <c r="U57" s="8676"/>
      <c r="V57" s="8676"/>
      <c r="W57" s="8676"/>
      <c r="X57" s="8676"/>
      <c r="Y57" s="8676"/>
      <c r="Z57" s="8676"/>
      <c r="AA57" s="8676"/>
      <c r="AB57" s="8676"/>
      <c r="AC57" s="8676"/>
      <c r="AD57" s="8676"/>
      <c r="AE57" s="8676"/>
      <c r="AF57" s="8676"/>
      <c r="AG57" s="8676"/>
      <c r="AH57" s="8676"/>
      <c r="AI57" s="8676"/>
      <c r="AJ57" s="8676"/>
      <c r="AK57" s="8676"/>
      <c r="AL57" s="8676"/>
      <c r="AM57" s="8676"/>
    </row>
    <row r="58" spans="1:83" x14ac:dyDescent="0.25">
      <c r="A58" s="7288" t="s">
        <v>575</v>
      </c>
      <c r="B58" s="7304"/>
      <c r="C58" s="7288" t="s">
        <v>24</v>
      </c>
      <c r="D58" s="8681"/>
      <c r="E58" s="8682"/>
      <c r="F58" s="8686" t="s">
        <v>30</v>
      </c>
      <c r="G58" s="8687"/>
      <c r="H58" s="8687"/>
      <c r="I58" s="8687"/>
      <c r="J58" s="8687"/>
      <c r="K58" s="8687"/>
      <c r="L58" s="8687"/>
      <c r="M58" s="8687"/>
      <c r="N58" s="8687"/>
      <c r="O58" s="8687"/>
      <c r="P58" s="8687"/>
      <c r="Q58" s="8687"/>
      <c r="R58" s="8687"/>
      <c r="S58" s="8687"/>
      <c r="T58" s="8687"/>
      <c r="U58" s="8687"/>
      <c r="V58" s="8687"/>
      <c r="W58" s="8687"/>
      <c r="X58" s="8687"/>
      <c r="Y58" s="8687"/>
      <c r="Z58" s="8687"/>
      <c r="AA58" s="8687"/>
      <c r="AB58" s="8687"/>
      <c r="AC58" s="8687"/>
      <c r="AD58" s="8687"/>
      <c r="AE58" s="8687"/>
      <c r="AF58" s="8687"/>
      <c r="AG58" s="8687"/>
      <c r="AH58" s="8687"/>
      <c r="AI58" s="8687"/>
      <c r="AJ58" s="8687"/>
      <c r="AK58" s="8687"/>
      <c r="AL58" s="8687"/>
      <c r="AM58" s="8688"/>
      <c r="AN58" s="8689" t="s">
        <v>546</v>
      </c>
      <c r="AO58" s="8625" t="s">
        <v>3</v>
      </c>
    </row>
    <row r="59" spans="1:83" x14ac:dyDescent="0.25">
      <c r="A59" s="8677"/>
      <c r="B59" s="8678"/>
      <c r="C59" s="8683"/>
      <c r="D59" s="8684"/>
      <c r="E59" s="8685"/>
      <c r="F59" s="8692" t="s">
        <v>36</v>
      </c>
      <c r="G59" s="8693"/>
      <c r="H59" s="8694" t="s">
        <v>37</v>
      </c>
      <c r="I59" s="8693"/>
      <c r="J59" s="8694" t="s">
        <v>206</v>
      </c>
      <c r="K59" s="8693"/>
      <c r="L59" s="8694" t="s">
        <v>622</v>
      </c>
      <c r="M59" s="8693"/>
      <c r="N59" s="8694" t="s">
        <v>623</v>
      </c>
      <c r="O59" s="8693"/>
      <c r="P59" s="8694" t="s">
        <v>624</v>
      </c>
      <c r="Q59" s="8693"/>
      <c r="R59" s="8694" t="s">
        <v>625</v>
      </c>
      <c r="S59" s="8693"/>
      <c r="T59" s="8694" t="s">
        <v>207</v>
      </c>
      <c r="U59" s="8693"/>
      <c r="V59" s="8694" t="s">
        <v>208</v>
      </c>
      <c r="W59" s="8693"/>
      <c r="X59" s="8694" t="s">
        <v>626</v>
      </c>
      <c r="Y59" s="8693"/>
      <c r="Z59" s="8694" t="s">
        <v>209</v>
      </c>
      <c r="AA59" s="8693"/>
      <c r="AB59" s="8694" t="s">
        <v>210</v>
      </c>
      <c r="AC59" s="8693"/>
      <c r="AD59" s="8694" t="s">
        <v>211</v>
      </c>
      <c r="AE59" s="8693"/>
      <c r="AF59" s="8694" t="s">
        <v>212</v>
      </c>
      <c r="AG59" s="8693"/>
      <c r="AH59" s="8694" t="s">
        <v>213</v>
      </c>
      <c r="AI59" s="8693"/>
      <c r="AJ59" s="8694" t="s">
        <v>214</v>
      </c>
      <c r="AK59" s="8693"/>
      <c r="AL59" s="8695" t="s">
        <v>627</v>
      </c>
      <c r="AM59" s="8688"/>
      <c r="AN59" s="6878"/>
      <c r="AO59" s="8691"/>
    </row>
    <row r="60" spans="1:83" x14ac:dyDescent="0.25">
      <c r="A60" s="8679"/>
      <c r="B60" s="868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0"/>
      <c r="AO60" s="7938" t="s">
        <v>27</v>
      </c>
    </row>
    <row r="61" spans="1:83" ht="15" customHeight="1" x14ac:dyDescent="0.25">
      <c r="A61" s="8696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713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713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713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713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713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713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713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713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713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713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713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713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713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713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713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713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713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713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713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713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713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71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9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7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7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8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715" t="s">
        <v>629</v>
      </c>
      <c r="B88" s="8715"/>
      <c r="C88" s="8715"/>
      <c r="D88" s="8715"/>
      <c r="E88" s="8715"/>
      <c r="F88" s="8715"/>
      <c r="G88" s="8715"/>
      <c r="H88" s="8715"/>
      <c r="I88" s="8715"/>
      <c r="J88" s="8715"/>
      <c r="K88" s="8715"/>
      <c r="L88" s="8715"/>
      <c r="M88" s="8715"/>
      <c r="N88" s="8715"/>
      <c r="O88" s="8715"/>
      <c r="P88" s="8715"/>
      <c r="Q88" s="8715"/>
      <c r="R88" s="8715"/>
      <c r="S88" s="8715"/>
      <c r="T88" s="8715"/>
      <c r="U88" s="8715"/>
      <c r="V88" s="8715"/>
      <c r="W88" s="8715"/>
      <c r="X88" s="8715"/>
      <c r="Y88" s="8715"/>
      <c r="Z88" s="8715"/>
      <c r="AA88" s="8715"/>
      <c r="AB88" s="8715"/>
      <c r="AC88" s="8715"/>
      <c r="AD88" s="8715"/>
      <c r="AE88" s="8715"/>
      <c r="AF88" s="8715"/>
      <c r="AG88" s="8715"/>
      <c r="AH88" s="8715"/>
      <c r="AI88" s="8715"/>
      <c r="AJ88" s="8715"/>
      <c r="AK88" s="8715"/>
      <c r="AL88" s="8715"/>
    </row>
    <row r="89" spans="1:83" x14ac:dyDescent="0.25">
      <c r="A89" s="8716" t="s">
        <v>137</v>
      </c>
      <c r="B89" s="8719" t="s">
        <v>24</v>
      </c>
      <c r="C89" s="8720"/>
      <c r="D89" s="8721"/>
      <c r="E89" s="8686" t="s">
        <v>30</v>
      </c>
      <c r="F89" s="8687"/>
      <c r="G89" s="8687"/>
      <c r="H89" s="8687"/>
      <c r="I89" s="8687"/>
      <c r="J89" s="8687"/>
      <c r="K89" s="8687"/>
      <c r="L89" s="8687"/>
      <c r="M89" s="8687"/>
      <c r="N89" s="8687"/>
      <c r="O89" s="8687"/>
      <c r="P89" s="8687"/>
      <c r="Q89" s="8687"/>
      <c r="R89" s="8687"/>
      <c r="S89" s="8687"/>
      <c r="T89" s="8687"/>
      <c r="U89" s="8687"/>
      <c r="V89" s="8687"/>
      <c r="W89" s="8687"/>
      <c r="X89" s="8687"/>
      <c r="Y89" s="8687"/>
      <c r="Z89" s="8687"/>
      <c r="AA89" s="8687"/>
      <c r="AB89" s="8687"/>
      <c r="AC89" s="8687"/>
      <c r="AD89" s="8687"/>
      <c r="AE89" s="8687"/>
      <c r="AF89" s="8687"/>
      <c r="AG89" s="8687"/>
      <c r="AH89" s="8687"/>
      <c r="AI89" s="8687"/>
      <c r="AJ89" s="8687"/>
      <c r="AK89" s="8687"/>
      <c r="AL89" s="8688"/>
      <c r="AM89" s="8606" t="s">
        <v>605</v>
      </c>
      <c r="AN89" s="8722"/>
      <c r="AO89" s="8722"/>
      <c r="AP89" s="8722"/>
      <c r="AQ89" s="8722"/>
      <c r="AR89" s="8722"/>
      <c r="AS89" s="8722"/>
      <c r="AT89" s="8722"/>
      <c r="AU89" s="8722"/>
      <c r="AV89" s="8722"/>
      <c r="AW89" s="8723"/>
    </row>
    <row r="90" spans="1:83" x14ac:dyDescent="0.25">
      <c r="A90" s="8717"/>
      <c r="B90" s="8683"/>
      <c r="C90" s="8684"/>
      <c r="D90" s="8685"/>
      <c r="E90" s="8692" t="s">
        <v>36</v>
      </c>
      <c r="F90" s="8693"/>
      <c r="G90" s="8694" t="s">
        <v>37</v>
      </c>
      <c r="H90" s="8693"/>
      <c r="I90" s="8694" t="s">
        <v>38</v>
      </c>
      <c r="J90" s="8693"/>
      <c r="K90" s="8694" t="s">
        <v>4</v>
      </c>
      <c r="L90" s="8693"/>
      <c r="M90" s="8694" t="s">
        <v>5</v>
      </c>
      <c r="N90" s="8693"/>
      <c r="O90" s="8694" t="s">
        <v>560</v>
      </c>
      <c r="P90" s="8693"/>
      <c r="Q90" s="8694" t="s">
        <v>561</v>
      </c>
      <c r="R90" s="8693"/>
      <c r="S90" s="8694" t="s">
        <v>8</v>
      </c>
      <c r="T90" s="8693"/>
      <c r="U90" s="8694" t="s">
        <v>9</v>
      </c>
      <c r="V90" s="8693"/>
      <c r="W90" s="8694" t="s">
        <v>576</v>
      </c>
      <c r="X90" s="8693"/>
      <c r="Y90" s="8694" t="s">
        <v>11</v>
      </c>
      <c r="Z90" s="8693"/>
      <c r="AA90" s="8694" t="s">
        <v>18</v>
      </c>
      <c r="AB90" s="8693"/>
      <c r="AC90" s="8694" t="s">
        <v>19</v>
      </c>
      <c r="AD90" s="8693"/>
      <c r="AE90" s="8694" t="s">
        <v>20</v>
      </c>
      <c r="AF90" s="8693"/>
      <c r="AG90" s="8694" t="s">
        <v>70</v>
      </c>
      <c r="AH90" s="8693"/>
      <c r="AI90" s="8694" t="s">
        <v>71</v>
      </c>
      <c r="AJ90" s="8693"/>
      <c r="AK90" s="8695" t="s">
        <v>32</v>
      </c>
      <c r="AL90" s="8688"/>
      <c r="AM90" s="8724"/>
      <c r="AN90" s="8724"/>
      <c r="AO90" s="8724"/>
      <c r="AP90" s="8724"/>
      <c r="AQ90" s="8724"/>
      <c r="AR90" s="8724"/>
      <c r="AS90" s="8724"/>
      <c r="AT90" s="8724"/>
      <c r="AU90" s="8724"/>
      <c r="AV90" s="8724"/>
      <c r="AW90" s="8725"/>
    </row>
    <row r="91" spans="1:83" ht="31.5" x14ac:dyDescent="0.25">
      <c r="A91" s="871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735" t="s">
        <v>648</v>
      </c>
      <c r="B104" s="8735"/>
      <c r="C104" s="8735"/>
      <c r="D104" s="8735"/>
      <c r="E104" s="8735"/>
      <c r="F104" s="8735"/>
      <c r="G104" s="8735"/>
      <c r="H104" s="8735"/>
      <c r="I104" s="8735"/>
    </row>
    <row r="105" spans="1:49" x14ac:dyDescent="0.25">
      <c r="A105" s="8729" t="s">
        <v>137</v>
      </c>
      <c r="B105" s="8726" t="s">
        <v>649</v>
      </c>
      <c r="C105" s="8727"/>
      <c r="D105" s="8727"/>
      <c r="E105" s="8728"/>
      <c r="F105" s="8726" t="s">
        <v>650</v>
      </c>
      <c r="G105" s="8727"/>
      <c r="H105" s="8727"/>
      <c r="I105" s="8728"/>
    </row>
    <row r="106" spans="1:49" ht="21" x14ac:dyDescent="0.25">
      <c r="A106" s="8730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700" t="s">
        <v>658</v>
      </c>
      <c r="B109" s="8700"/>
      <c r="C109" s="8700"/>
      <c r="D109" s="8700"/>
      <c r="E109" s="8700"/>
      <c r="F109" s="8700"/>
      <c r="G109" s="8700"/>
      <c r="H109" s="8700"/>
      <c r="I109" s="8700"/>
    </row>
    <row r="110" spans="1:49" x14ac:dyDescent="0.25">
      <c r="A110" s="757"/>
      <c r="B110" s="8726" t="s">
        <v>649</v>
      </c>
      <c r="C110" s="8727"/>
      <c r="D110" s="8727"/>
      <c r="E110" s="8728"/>
      <c r="F110" s="8726" t="s">
        <v>650</v>
      </c>
      <c r="G110" s="8727"/>
      <c r="H110" s="8727"/>
      <c r="I110" s="8728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700" t="s">
        <v>661</v>
      </c>
      <c r="B114" s="8700"/>
      <c r="C114" s="8700"/>
      <c r="D114" s="8700"/>
      <c r="E114" s="8700"/>
      <c r="F114" s="8700"/>
      <c r="G114" s="8700"/>
    </row>
    <row r="115" spans="1:9" ht="21" x14ac:dyDescent="0.25">
      <c r="A115" s="8729" t="s">
        <v>662</v>
      </c>
      <c r="B115" s="8731" t="s">
        <v>649</v>
      </c>
      <c r="C115" s="8732"/>
      <c r="D115" s="8731" t="s">
        <v>663</v>
      </c>
      <c r="E115" s="8733"/>
      <c r="F115" s="8734"/>
      <c r="G115" s="760" t="s">
        <v>664</v>
      </c>
    </row>
    <row r="116" spans="1:9" ht="21" x14ac:dyDescent="0.25">
      <c r="A116" s="8730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CECOSF PUERTA SUR - 200292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/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/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/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/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/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/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/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/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/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/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/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/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CECOSF PUERTA SUR - 200292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2024-03-12T14:23:29Z</dcterms:modified>
</cp:coreProperties>
</file>