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M\Semester 4\Sistem Pendukung Keputusan\Praktikum\UAS\"/>
    </mc:Choice>
  </mc:AlternateContent>
  <xr:revisionPtr revIDLastSave="0" documentId="13_ncr:1_{AC49D875-935F-4F97-A398-4672DA4CF107}" xr6:coauthVersionLast="47" xr6:coauthVersionMax="47" xr10:uidLastSave="{00000000-0000-0000-0000-000000000000}"/>
  <bookViews>
    <workbookView xWindow="-120" yWindow="-120" windowWidth="29040" windowHeight="15840" xr2:uid="{3AF10F38-4CFC-4D1A-A1FE-EEF5E42A81B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17" i="1" l="1"/>
  <c r="W16" i="1"/>
  <c r="V17" i="1"/>
  <c r="V16" i="1"/>
  <c r="U17" i="1"/>
  <c r="U16" i="1"/>
  <c r="W15" i="1"/>
  <c r="W14" i="1"/>
  <c r="V15" i="1"/>
  <c r="U15" i="1"/>
  <c r="V14" i="1"/>
  <c r="U14" i="1"/>
  <c r="Q18" i="1"/>
  <c r="R18" i="1"/>
  <c r="P18" i="1"/>
  <c r="P15" i="1"/>
  <c r="Q15" i="1"/>
  <c r="R15" i="1"/>
  <c r="P16" i="1"/>
  <c r="Q16" i="1"/>
  <c r="R16" i="1"/>
  <c r="P17" i="1"/>
  <c r="Q17" i="1"/>
  <c r="R17" i="1"/>
  <c r="Q14" i="1"/>
  <c r="R14" i="1"/>
  <c r="P14" i="1"/>
</calcChain>
</file>

<file path=xl/sharedStrings.xml><?xml version="1.0" encoding="utf-8"?>
<sst xmlns="http://schemas.openxmlformats.org/spreadsheetml/2006/main" count="77" uniqueCount="37">
  <si>
    <t>Matriks Perbandingan Antar Kriteria</t>
  </si>
  <si>
    <t>C1</t>
  </si>
  <si>
    <t>C2</t>
  </si>
  <si>
    <t>C3</t>
  </si>
  <si>
    <t>C4</t>
  </si>
  <si>
    <t>Kode</t>
  </si>
  <si>
    <t>Kriteria</t>
  </si>
  <si>
    <t>Sub Kriteria</t>
  </si>
  <si>
    <t>Skala Nilai</t>
  </si>
  <si>
    <t>Ukuran Tanaman</t>
  </si>
  <si>
    <t>&lt; 20 cm</t>
  </si>
  <si>
    <t>21 – 40 cm</t>
  </si>
  <si>
    <t>41 – 60 cm</t>
  </si>
  <si>
    <t>61 – 80 cm</t>
  </si>
  <si>
    <t>&gt; 81 cm</t>
  </si>
  <si>
    <t>Daya Tahan</t>
  </si>
  <si>
    <t>Lemah</t>
  </si>
  <si>
    <t>Sedang</t>
  </si>
  <si>
    <t>Kuat</t>
  </si>
  <si>
    <t>Pencahayaan</t>
  </si>
  <si>
    <t>Cahaya Kuat</t>
  </si>
  <si>
    <t>Cahaya Sedang</t>
  </si>
  <si>
    <t>Cahaya Terbatas</t>
  </si>
  <si>
    <t>Harga</t>
  </si>
  <si>
    <t>&lt; Rp 50.000</t>
  </si>
  <si>
    <t>Rp 51.000 – Rp 151.000</t>
  </si>
  <si>
    <t>Rp 151.000 – Rp 300.000</t>
  </si>
  <si>
    <t>Rp 301.000 – Rp 500.000</t>
  </si>
  <si>
    <t>&gt; Rp 500.000</t>
  </si>
  <si>
    <t>KRITERIA</t>
  </si>
  <si>
    <t>Matriks Perbandingan antar Kriteria</t>
  </si>
  <si>
    <t>Matrik Pairwise Comparison Antar Kriteria</t>
  </si>
  <si>
    <t>l</t>
  </si>
  <si>
    <t>m</t>
  </si>
  <si>
    <t>u</t>
  </si>
  <si>
    <t>Fuzzy Tringular Number</t>
  </si>
  <si>
    <t>Nilai Sintesis Fuzzy untuk Kriteria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</si>
</sst>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2"/>
      <color rgb="FFFFFFFF"/>
      <name val="Times New Roman"/>
      <family val="1"/>
    </font>
    <font>
      <sz val="12"/>
      <color rgb="FF000000"/>
      <name val="Times New Roman"/>
      <family val="1"/>
    </font>
    <font>
      <sz val="12"/>
      <color theme="1"/>
      <name val="Times New Roman"/>
      <family val="1"/>
    </font>
    <font>
      <b/>
      <sz val="12"/>
      <color rgb="FF000000"/>
      <name val="Times New Roman"/>
      <family val="1"/>
    </font>
    <font>
      <b/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F2F2F2"/>
        <bgColor indexed="64"/>
      </patternFill>
    </fill>
  </fills>
  <borders count="23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/>
      <bottom/>
      <diagonal/>
    </border>
    <border>
      <left style="medium">
        <color indexed="64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/>
      <top style="medium">
        <color rgb="FF000000"/>
      </top>
      <bottom/>
      <diagonal/>
    </border>
    <border>
      <left style="medium">
        <color indexed="64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3" borderId="4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4" fillId="2" borderId="11" xfId="0" applyFont="1" applyFill="1" applyBorder="1" applyAlignment="1">
      <alignment horizontal="center" vertical="center" wrapText="1"/>
    </xf>
    <xf numFmtId="0" fontId="4" fillId="2" borderId="12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1" fillId="3" borderId="15" xfId="0" applyFont="1" applyFill="1" applyBorder="1" applyAlignment="1">
      <alignment horizontal="center" vertical="center" wrapText="1"/>
    </xf>
    <xf numFmtId="0" fontId="1" fillId="3" borderId="16" xfId="0" applyFont="1" applyFill="1" applyBorder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1" fillId="3" borderId="17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4" fillId="4" borderId="18" xfId="0" applyFont="1" applyFill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0" borderId="19" xfId="0" applyFont="1" applyFill="1" applyBorder="1" applyAlignment="1">
      <alignment horizontal="center" vertical="center" wrapText="1"/>
    </xf>
    <xf numFmtId="0" fontId="4" fillId="4" borderId="20" xfId="0" applyFont="1" applyFill="1" applyBorder="1" applyAlignment="1">
      <alignment horizontal="center" vertical="center" wrapText="1"/>
    </xf>
    <xf numFmtId="0" fontId="4" fillId="4" borderId="21" xfId="0" applyFont="1" applyFill="1" applyBorder="1" applyAlignment="1">
      <alignment horizontal="center" vertical="center" wrapText="1"/>
    </xf>
    <xf numFmtId="0" fontId="4" fillId="4" borderId="22" xfId="0" applyFont="1" applyFill="1" applyBorder="1" applyAlignment="1">
      <alignment horizontal="center" vertical="center" wrapText="1"/>
    </xf>
    <xf numFmtId="0" fontId="5" fillId="2" borderId="20" xfId="0" applyFont="1" applyFill="1" applyBorder="1" applyAlignment="1">
      <alignment horizontal="center" vertical="center" wrapText="1"/>
    </xf>
    <xf numFmtId="0" fontId="2" fillId="4" borderId="21" xfId="0" applyFont="1" applyFill="1" applyBorder="1" applyAlignment="1">
      <alignment horizontal="center" vertical="center" wrapText="1"/>
    </xf>
    <xf numFmtId="0" fontId="2" fillId="4" borderId="2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88754-CCC6-4C3F-8BDA-6428383E2CED}">
  <dimension ref="B1:AA19"/>
  <sheetViews>
    <sheetView tabSelected="1" topLeftCell="B1" workbookViewId="0">
      <selection activeCell="W19" sqref="W19"/>
    </sheetView>
  </sheetViews>
  <sheetFormatPr defaultRowHeight="15" x14ac:dyDescent="0.25"/>
  <cols>
    <col min="2" max="2" width="6.140625" bestFit="1" customWidth="1"/>
    <col min="3" max="3" width="16" bestFit="1" customWidth="1"/>
    <col min="4" max="4" width="26.5703125" customWidth="1"/>
    <col min="5" max="5" width="14.7109375" customWidth="1"/>
    <col min="15" max="15" width="5.42578125" customWidth="1"/>
    <col min="16" max="16" width="10.140625" bestFit="1" customWidth="1"/>
    <col min="21" max="23" width="13.140625" bestFit="1" customWidth="1"/>
  </cols>
  <sheetData>
    <row r="1" spans="2:27" x14ac:dyDescent="0.25">
      <c r="B1" s="27" t="s">
        <v>29</v>
      </c>
      <c r="C1" s="27"/>
      <c r="D1" s="27"/>
      <c r="E1" s="27"/>
      <c r="H1" s="27" t="s">
        <v>30</v>
      </c>
      <c r="I1" s="27"/>
      <c r="J1" s="27"/>
      <c r="K1" s="27"/>
      <c r="L1" s="27"/>
      <c r="O1" s="27" t="s">
        <v>31</v>
      </c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</row>
    <row r="2" spans="2:27" ht="15.75" thickBot="1" x14ac:dyDescent="0.3"/>
    <row r="3" spans="2:27" ht="16.5" thickBot="1" x14ac:dyDescent="0.3">
      <c r="B3" s="14" t="s">
        <v>5</v>
      </c>
      <c r="C3" s="1" t="s">
        <v>6</v>
      </c>
      <c r="D3" s="1" t="s">
        <v>7</v>
      </c>
      <c r="E3" s="15" t="s">
        <v>8</v>
      </c>
      <c r="H3" s="9"/>
      <c r="I3" s="11" t="s">
        <v>0</v>
      </c>
      <c r="J3" s="12"/>
      <c r="K3" s="12"/>
      <c r="L3" s="13"/>
      <c r="O3" s="9"/>
      <c r="P3" s="11" t="s">
        <v>0</v>
      </c>
      <c r="Q3" s="12"/>
      <c r="R3" s="12"/>
      <c r="S3" s="33"/>
      <c r="T3" s="28"/>
      <c r="U3" s="28"/>
      <c r="V3" s="28"/>
      <c r="W3" s="28"/>
      <c r="X3" s="28"/>
      <c r="Y3" s="28"/>
      <c r="Z3" s="28"/>
      <c r="AA3" s="29"/>
    </row>
    <row r="4" spans="2:27" ht="16.5" thickBot="1" x14ac:dyDescent="0.3">
      <c r="B4" s="20" t="s">
        <v>1</v>
      </c>
      <c r="C4" s="23" t="s">
        <v>9</v>
      </c>
      <c r="D4" s="16" t="s">
        <v>10</v>
      </c>
      <c r="E4" s="18">
        <v>1</v>
      </c>
      <c r="H4" s="10"/>
      <c r="I4" s="2" t="s">
        <v>1</v>
      </c>
      <c r="J4" s="2" t="s">
        <v>2</v>
      </c>
      <c r="K4" s="2" t="s">
        <v>3</v>
      </c>
      <c r="L4" s="3" t="s">
        <v>4</v>
      </c>
      <c r="O4" s="9"/>
      <c r="P4" s="35" t="s">
        <v>1</v>
      </c>
      <c r="Q4" s="34"/>
      <c r="R4" s="34"/>
      <c r="S4" s="34" t="s">
        <v>2</v>
      </c>
      <c r="T4" s="34"/>
      <c r="U4" s="34"/>
      <c r="V4" s="34" t="s">
        <v>3</v>
      </c>
      <c r="W4" s="34"/>
      <c r="X4" s="34"/>
      <c r="Y4" s="34" t="s">
        <v>4</v>
      </c>
      <c r="Z4" s="34"/>
      <c r="AA4" s="36"/>
    </row>
    <row r="5" spans="2:27" ht="16.5" thickBot="1" x14ac:dyDescent="0.3">
      <c r="B5" s="21"/>
      <c r="C5" s="24"/>
      <c r="D5" s="5" t="s">
        <v>11</v>
      </c>
      <c r="E5" s="6">
        <v>2</v>
      </c>
      <c r="H5" s="4" t="s">
        <v>1</v>
      </c>
      <c r="I5" s="5">
        <v>1</v>
      </c>
      <c r="J5" s="5">
        <v>5</v>
      </c>
      <c r="K5" s="5">
        <v>2</v>
      </c>
      <c r="L5" s="6">
        <v>3</v>
      </c>
      <c r="O5" s="31"/>
      <c r="P5" s="30" t="s">
        <v>32</v>
      </c>
      <c r="Q5" s="30" t="s">
        <v>33</v>
      </c>
      <c r="R5" s="30" t="s">
        <v>34</v>
      </c>
      <c r="S5" s="30" t="s">
        <v>32</v>
      </c>
      <c r="T5" s="30" t="s">
        <v>33</v>
      </c>
      <c r="U5" s="30" t="s">
        <v>34</v>
      </c>
      <c r="V5" s="30" t="s">
        <v>32</v>
      </c>
      <c r="W5" s="30" t="s">
        <v>33</v>
      </c>
      <c r="X5" s="30" t="s">
        <v>34</v>
      </c>
      <c r="Y5" s="30" t="s">
        <v>32</v>
      </c>
      <c r="Z5" s="30" t="s">
        <v>33</v>
      </c>
      <c r="AA5" s="32" t="s">
        <v>34</v>
      </c>
    </row>
    <row r="6" spans="2:27" ht="16.5" thickBot="1" x14ac:dyDescent="0.3">
      <c r="B6" s="21"/>
      <c r="C6" s="24"/>
      <c r="D6" s="5" t="s">
        <v>12</v>
      </c>
      <c r="E6" s="6">
        <v>3</v>
      </c>
      <c r="H6" s="4" t="s">
        <v>2</v>
      </c>
      <c r="I6" s="7">
        <v>0</v>
      </c>
      <c r="J6" s="7">
        <v>1</v>
      </c>
      <c r="K6" s="7">
        <v>3</v>
      </c>
      <c r="L6" s="8">
        <v>7</v>
      </c>
      <c r="O6" s="37" t="s">
        <v>1</v>
      </c>
      <c r="P6" s="38">
        <v>1</v>
      </c>
      <c r="Q6" s="38">
        <v>1</v>
      </c>
      <c r="R6" s="38">
        <v>1</v>
      </c>
      <c r="S6" s="38">
        <v>2</v>
      </c>
      <c r="T6" s="38">
        <v>2.5</v>
      </c>
      <c r="U6" s="38">
        <v>3</v>
      </c>
      <c r="V6" s="38">
        <v>1.5</v>
      </c>
      <c r="W6" s="38">
        <v>2</v>
      </c>
      <c r="X6" s="38">
        <v>2.5</v>
      </c>
      <c r="Y6" s="38">
        <v>2.5</v>
      </c>
      <c r="Z6" s="38">
        <v>3</v>
      </c>
      <c r="AA6" s="38">
        <v>3.5</v>
      </c>
    </row>
    <row r="7" spans="2:27" ht="16.5" thickBot="1" x14ac:dyDescent="0.3">
      <c r="B7" s="21"/>
      <c r="C7" s="24"/>
      <c r="D7" s="5" t="s">
        <v>13</v>
      </c>
      <c r="E7" s="6">
        <v>4</v>
      </c>
      <c r="H7" s="4" t="s">
        <v>3</v>
      </c>
      <c r="I7" s="5">
        <v>0</v>
      </c>
      <c r="J7" s="5">
        <v>0</v>
      </c>
      <c r="K7" s="5">
        <v>1</v>
      </c>
      <c r="L7" s="6">
        <v>3</v>
      </c>
      <c r="O7" s="37" t="s">
        <v>2</v>
      </c>
      <c r="P7" s="38">
        <v>0.5</v>
      </c>
      <c r="Q7" s="38">
        <v>0.66700000000000004</v>
      </c>
      <c r="R7" s="38">
        <v>1</v>
      </c>
      <c r="S7" s="38">
        <v>1</v>
      </c>
      <c r="T7" s="38">
        <v>1</v>
      </c>
      <c r="U7" s="38">
        <v>1</v>
      </c>
      <c r="V7" s="38">
        <v>2.5</v>
      </c>
      <c r="W7" s="38">
        <v>3</v>
      </c>
      <c r="X7" s="38">
        <v>3.5</v>
      </c>
      <c r="Y7" s="38">
        <v>6.5</v>
      </c>
      <c r="Z7" s="38">
        <v>7</v>
      </c>
      <c r="AA7" s="38">
        <v>7.5</v>
      </c>
    </row>
    <row r="8" spans="2:27" ht="16.5" thickBot="1" x14ac:dyDescent="0.3">
      <c r="B8" s="22"/>
      <c r="C8" s="25"/>
      <c r="D8" s="17" t="s">
        <v>14</v>
      </c>
      <c r="E8" s="19">
        <v>5</v>
      </c>
      <c r="H8" s="4" t="s">
        <v>4</v>
      </c>
      <c r="I8" s="7">
        <v>0</v>
      </c>
      <c r="J8" s="7">
        <v>0</v>
      </c>
      <c r="K8" s="7">
        <v>0</v>
      </c>
      <c r="L8" s="8">
        <v>1</v>
      </c>
      <c r="O8" s="37" t="s">
        <v>3</v>
      </c>
      <c r="P8" s="38">
        <v>0.33300000000000002</v>
      </c>
      <c r="Q8" s="38">
        <v>0.4</v>
      </c>
      <c r="R8" s="38">
        <v>0.5</v>
      </c>
      <c r="S8" s="38">
        <v>0.5</v>
      </c>
      <c r="T8" s="38">
        <v>0.66700000000000004</v>
      </c>
      <c r="U8" s="38">
        <v>1</v>
      </c>
      <c r="V8" s="38">
        <v>1</v>
      </c>
      <c r="W8" s="38">
        <v>1</v>
      </c>
      <c r="X8" s="38">
        <v>1</v>
      </c>
      <c r="Y8" s="38">
        <v>2.5</v>
      </c>
      <c r="Z8" s="38">
        <v>3</v>
      </c>
      <c r="AA8" s="38">
        <v>3.5</v>
      </c>
    </row>
    <row r="9" spans="2:27" ht="16.5" thickBot="1" x14ac:dyDescent="0.3">
      <c r="B9" s="20" t="s">
        <v>2</v>
      </c>
      <c r="C9" s="23" t="s">
        <v>15</v>
      </c>
      <c r="D9" s="5" t="s">
        <v>16</v>
      </c>
      <c r="E9" s="6">
        <v>1</v>
      </c>
      <c r="O9" s="37" t="s">
        <v>4</v>
      </c>
      <c r="P9" s="38">
        <v>0.25</v>
      </c>
      <c r="Q9" s="38">
        <v>0.28599999999999998</v>
      </c>
      <c r="R9" s="38">
        <v>0.33300000000000002</v>
      </c>
      <c r="S9" s="38">
        <v>0.33300000000000002</v>
      </c>
      <c r="T9" s="38">
        <v>0.4</v>
      </c>
      <c r="U9" s="38">
        <v>0.5</v>
      </c>
      <c r="V9" s="38">
        <v>0.5</v>
      </c>
      <c r="W9" s="38">
        <v>0.66700000000000004</v>
      </c>
      <c r="X9" s="38">
        <v>1</v>
      </c>
      <c r="Y9" s="38">
        <v>1</v>
      </c>
      <c r="Z9" s="38">
        <v>1</v>
      </c>
      <c r="AA9" s="38">
        <v>1</v>
      </c>
    </row>
    <row r="10" spans="2:27" ht="15.75" x14ac:dyDescent="0.25">
      <c r="B10" s="21"/>
      <c r="C10" s="26"/>
      <c r="D10" s="5" t="s">
        <v>17</v>
      </c>
      <c r="E10" s="6">
        <v>2</v>
      </c>
    </row>
    <row r="11" spans="2:27" ht="16.5" thickBot="1" x14ac:dyDescent="0.3">
      <c r="B11" s="22"/>
      <c r="C11" s="25"/>
      <c r="D11" s="5" t="s">
        <v>18</v>
      </c>
      <c r="E11" s="6">
        <v>3</v>
      </c>
    </row>
    <row r="12" spans="2:27" ht="15.75" customHeight="1" thickBot="1" x14ac:dyDescent="0.3">
      <c r="B12" s="20" t="s">
        <v>3</v>
      </c>
      <c r="C12" s="23" t="s">
        <v>19</v>
      </c>
      <c r="D12" s="16" t="s">
        <v>20</v>
      </c>
      <c r="E12" s="18">
        <v>1</v>
      </c>
      <c r="O12" s="40" t="s">
        <v>35</v>
      </c>
      <c r="P12" s="41"/>
      <c r="Q12" s="41"/>
      <c r="R12" s="42"/>
      <c r="T12" s="40" t="s">
        <v>36</v>
      </c>
      <c r="U12" s="41"/>
      <c r="V12" s="41"/>
      <c r="W12" s="42"/>
    </row>
    <row r="13" spans="2:27" ht="16.5" thickBot="1" x14ac:dyDescent="0.3">
      <c r="B13" s="21"/>
      <c r="C13" s="24"/>
      <c r="D13" s="5" t="s">
        <v>21</v>
      </c>
      <c r="E13" s="6">
        <v>2</v>
      </c>
      <c r="O13" s="43"/>
      <c r="P13" s="44" t="s">
        <v>32</v>
      </c>
      <c r="Q13" s="44" t="s">
        <v>33</v>
      </c>
      <c r="R13" s="45" t="s">
        <v>34</v>
      </c>
      <c r="T13" s="43"/>
      <c r="U13" s="44" t="s">
        <v>32</v>
      </c>
      <c r="V13" s="44" t="s">
        <v>33</v>
      </c>
      <c r="W13" s="45" t="s">
        <v>34</v>
      </c>
    </row>
    <row r="14" spans="2:27" ht="16.5" thickBot="1" x14ac:dyDescent="0.3">
      <c r="B14" s="22"/>
      <c r="C14" s="25"/>
      <c r="D14" s="17" t="s">
        <v>22</v>
      </c>
      <c r="E14" s="19">
        <v>3</v>
      </c>
      <c r="O14" s="37" t="s">
        <v>1</v>
      </c>
      <c r="P14" s="38">
        <f>SUM(P6+S6+V6+Y6)</f>
        <v>7</v>
      </c>
      <c r="Q14" s="38">
        <f t="shared" ref="Q14:R14" si="0">SUM(Q6+T6+W6+Z6)</f>
        <v>8.5</v>
      </c>
      <c r="R14" s="38">
        <f t="shared" si="0"/>
        <v>10</v>
      </c>
      <c r="T14" s="37" t="s">
        <v>1</v>
      </c>
      <c r="U14" s="38">
        <f>P14*(1/R18)</f>
        <v>0.21989759055068642</v>
      </c>
      <c r="V14" s="38">
        <f>Q14*(1/Q18)</f>
        <v>0.30811614166092721</v>
      </c>
      <c r="W14" s="38">
        <f>R14*(1/P18)</f>
        <v>0.41813012209399569</v>
      </c>
    </row>
    <row r="15" spans="2:27" ht="16.5" thickBot="1" x14ac:dyDescent="0.3">
      <c r="B15" s="20" t="s">
        <v>4</v>
      </c>
      <c r="C15" s="23" t="s">
        <v>23</v>
      </c>
      <c r="D15" s="5" t="s">
        <v>24</v>
      </c>
      <c r="E15" s="6">
        <v>1</v>
      </c>
      <c r="O15" s="37" t="s">
        <v>2</v>
      </c>
      <c r="P15" s="38">
        <f t="shared" ref="P15:P17" si="1">SUM(P7+S7+V7+Y7)</f>
        <v>10.5</v>
      </c>
      <c r="Q15" s="38">
        <f t="shared" ref="Q15:Q17" si="2">SUM(Q7+T7+W7+Z7)</f>
        <v>11.667</v>
      </c>
      <c r="R15" s="38">
        <f t="shared" ref="R15:R17" si="3">SUM(R7+U7+X7+AA7)</f>
        <v>13</v>
      </c>
      <c r="T15" s="37" t="s">
        <v>2</v>
      </c>
      <c r="U15" s="38">
        <f>P15*(1/R18)</f>
        <v>0.32984638582602965</v>
      </c>
      <c r="V15" s="38">
        <f>Q15*(1/Q18)</f>
        <v>0.42291659114800439</v>
      </c>
      <c r="W15" s="38">
        <f>R15*(1/P18)</f>
        <v>0.54356915872219447</v>
      </c>
    </row>
    <row r="16" spans="2:27" ht="16.5" thickBot="1" x14ac:dyDescent="0.3">
      <c r="B16" s="21"/>
      <c r="C16" s="26"/>
      <c r="D16" s="5" t="s">
        <v>25</v>
      </c>
      <c r="E16" s="6">
        <v>2</v>
      </c>
      <c r="O16" s="37" t="s">
        <v>3</v>
      </c>
      <c r="P16" s="38">
        <f t="shared" si="1"/>
        <v>4.3330000000000002</v>
      </c>
      <c r="Q16" s="38">
        <f t="shared" si="2"/>
        <v>5.0670000000000002</v>
      </c>
      <c r="R16" s="38">
        <f t="shared" si="3"/>
        <v>6</v>
      </c>
      <c r="T16" s="37" t="s">
        <v>3</v>
      </c>
      <c r="U16" s="38">
        <f>P16*(1/R18)</f>
        <v>0.1361166085508749</v>
      </c>
      <c r="V16" s="38">
        <f>Q16*(1/Q18)</f>
        <v>0.18367346938775508</v>
      </c>
      <c r="W16" s="38">
        <f>R16*(1/P18)</f>
        <v>0.25087807325639744</v>
      </c>
    </row>
    <row r="17" spans="2:23" ht="16.5" thickBot="1" x14ac:dyDescent="0.3">
      <c r="B17" s="21"/>
      <c r="C17" s="26"/>
      <c r="D17" s="5" t="s">
        <v>26</v>
      </c>
      <c r="E17" s="6">
        <v>3</v>
      </c>
      <c r="O17" s="37" t="s">
        <v>4</v>
      </c>
      <c r="P17" s="38">
        <f t="shared" si="1"/>
        <v>2.0830000000000002</v>
      </c>
      <c r="Q17" s="38">
        <f t="shared" si="2"/>
        <v>2.3529999999999998</v>
      </c>
      <c r="R17" s="38">
        <f t="shared" si="3"/>
        <v>2.8330000000000002</v>
      </c>
      <c r="T17" s="37" t="s">
        <v>4</v>
      </c>
      <c r="U17" s="38">
        <f>P17*(1/R18)</f>
        <v>6.5435240159582839E-2</v>
      </c>
      <c r="V17" s="38">
        <f>Q17*(1/Q18)</f>
        <v>8.5293797803313129E-2</v>
      </c>
      <c r="W17" s="38">
        <f>R17*(1/P18)</f>
        <v>0.11845626358922899</v>
      </c>
    </row>
    <row r="18" spans="2:23" ht="16.5" thickBot="1" x14ac:dyDescent="0.3">
      <c r="B18" s="21"/>
      <c r="C18" s="26"/>
      <c r="D18" s="5" t="s">
        <v>27</v>
      </c>
      <c r="E18" s="6">
        <v>4</v>
      </c>
      <c r="P18" s="39">
        <f>SUM(P14:P17)</f>
        <v>23.915999999999997</v>
      </c>
      <c r="Q18" s="39">
        <f t="shared" ref="Q18:R18" si="4">SUM(Q14:Q17)</f>
        <v>27.587000000000003</v>
      </c>
      <c r="R18" s="39">
        <f t="shared" si="4"/>
        <v>31.832999999999998</v>
      </c>
    </row>
    <row r="19" spans="2:23" ht="16.5" thickBot="1" x14ac:dyDescent="0.3">
      <c r="B19" s="22"/>
      <c r="C19" s="25"/>
      <c r="D19" s="17" t="s">
        <v>28</v>
      </c>
      <c r="E19" s="19">
        <v>5</v>
      </c>
    </row>
  </sheetData>
  <mergeCells count="21">
    <mergeCell ref="O1:AA1"/>
    <mergeCell ref="O12:R12"/>
    <mergeCell ref="T12:W12"/>
    <mergeCell ref="O3:O4"/>
    <mergeCell ref="P3:S3"/>
    <mergeCell ref="P4:R4"/>
    <mergeCell ref="S4:U4"/>
    <mergeCell ref="V4:X4"/>
    <mergeCell ref="Y4:AA4"/>
    <mergeCell ref="B15:B19"/>
    <mergeCell ref="C15:C19"/>
    <mergeCell ref="B1:E1"/>
    <mergeCell ref="H1:L1"/>
    <mergeCell ref="B9:B11"/>
    <mergeCell ref="C9:C11"/>
    <mergeCell ref="B12:B14"/>
    <mergeCell ref="C12:C14"/>
    <mergeCell ref="H3:H4"/>
    <mergeCell ref="I3:L3"/>
    <mergeCell ref="B4:B8"/>
    <mergeCell ref="C4:C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2023-07-04T12:43:55Z</dcterms:created>
  <dcterms:modified xsi:type="dcterms:W3CDTF">2023-07-04T14:12:58Z</dcterms:modified>
</cp:coreProperties>
</file>